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35" windowHeight="7845" tabRatio="917" activeTab="7"/>
  </bookViews>
  <sheets>
    <sheet name="1" sheetId="9" r:id="rId1"/>
    <sheet name="2" sheetId="10" r:id="rId2"/>
    <sheet name="3" sheetId="11" r:id="rId3"/>
    <sheet name="4" sheetId="12" r:id="rId4"/>
    <sheet name="5" sheetId="13" r:id="rId5"/>
    <sheet name="6" sheetId="15" r:id="rId6"/>
    <sheet name="7" sheetId="18" r:id="rId7"/>
    <sheet name="8" sheetId="21" r:id="rId8"/>
  </sheets>
  <externalReferences>
    <externalReference r:id="rId9"/>
    <externalReference r:id="rId10"/>
    <externalReference r:id="rId11"/>
  </externalReferences>
  <definedNames>
    <definedName name="_xlnm.Print_Area" localSheetId="1">'2'!$A$1:$AO$46</definedName>
    <definedName name="_xlnm.Print_Area" localSheetId="2">'3'!$A$1:$AO$47</definedName>
    <definedName name="_xlnm.Print_Area" localSheetId="3">'4'!$A$1:$AO$45</definedName>
    <definedName name="_xlnm.Print_Area" localSheetId="4">'5'!$A$1:$AO$41</definedName>
    <definedName name="_xlnm.Print_Area" localSheetId="5">'6'!$A$1:$AO$39</definedName>
    <definedName name="_xlnm.Print_Area" localSheetId="6">'7'!$A$1:$AL$39</definedName>
    <definedName name="_xlnm.Print_Area" localSheetId="7">'8'!$A$1:$AL$47</definedName>
  </definedNames>
  <calcPr calcId="125725"/>
</workbook>
</file>

<file path=xl/calcChain.xml><?xml version="1.0" encoding="utf-8"?>
<calcChain xmlns="http://schemas.openxmlformats.org/spreadsheetml/2006/main">
  <c r="M40" i="21"/>
  <c r="M32" i="15"/>
  <c r="M24" i="12" l="1"/>
  <c r="M25"/>
  <c r="M26"/>
  <c r="M27"/>
  <c r="M28"/>
  <c r="M29"/>
  <c r="M30"/>
  <c r="M31"/>
  <c r="M32"/>
  <c r="M33"/>
  <c r="M34"/>
  <c r="M35"/>
  <c r="M36"/>
  <c r="M37"/>
  <c r="M38"/>
  <c r="M39"/>
  <c r="M40"/>
  <c r="M23"/>
  <c r="M40" i="11"/>
  <c r="M39" i="10"/>
  <c r="M40" i="9"/>
  <c r="M32" i="18" l="1"/>
  <c r="Q21" i="11"/>
  <c r="M39" i="21"/>
  <c r="M38"/>
  <c r="M37"/>
  <c r="M31" i="18"/>
  <c r="M39" i="11"/>
  <c r="M38" i="10"/>
  <c r="M39" i="9"/>
  <c r="M31" i="15"/>
  <c r="M30"/>
  <c r="M29"/>
  <c r="M28"/>
  <c r="M27"/>
  <c r="M26"/>
  <c r="M30" i="18" l="1"/>
  <c r="M29"/>
  <c r="M28"/>
  <c r="M27"/>
  <c r="M26"/>
  <c r="M24"/>
  <c r="M23"/>
  <c r="M22"/>
  <c r="M21"/>
  <c r="M25"/>
  <c r="M25" i="15"/>
  <c r="M38" i="11"/>
  <c r="M37"/>
  <c r="M36"/>
  <c r="M35"/>
  <c r="M34"/>
  <c r="M33"/>
  <c r="M32"/>
  <c r="M31"/>
  <c r="M30"/>
  <c r="M29"/>
  <c r="M28"/>
  <c r="M27"/>
  <c r="M26"/>
  <c r="M25"/>
  <c r="M24"/>
  <c r="M23"/>
  <c r="M22"/>
  <c r="M37" i="10"/>
  <c r="M36"/>
  <c r="M35"/>
  <c r="M34"/>
  <c r="M38" i="9"/>
  <c r="M37"/>
  <c r="M36"/>
  <c r="M35"/>
  <c r="M28" i="13"/>
  <c r="M29"/>
  <c r="M30"/>
  <c r="M31"/>
  <c r="M32"/>
  <c r="M33"/>
  <c r="M34"/>
  <c r="M25" i="10"/>
  <c r="M26"/>
  <c r="M27"/>
  <c r="M28"/>
  <c r="M29"/>
  <c r="M30"/>
  <c r="M31"/>
  <c r="M32"/>
  <c r="M33"/>
  <c r="M26" i="9"/>
  <c r="M27"/>
  <c r="M28"/>
  <c r="M29"/>
  <c r="M30"/>
  <c r="M31"/>
  <c r="M32"/>
  <c r="M33"/>
  <c r="M24" i="21"/>
  <c r="M24" i="15"/>
  <c r="M26" i="13"/>
  <c r="M23" i="10"/>
  <c r="I23" i="21"/>
  <c r="E23"/>
  <c r="M27" i="13"/>
  <c r="M25"/>
  <c r="M32" i="21"/>
  <c r="M31"/>
  <c r="M29"/>
  <c r="M30"/>
  <c r="M28"/>
  <c r="M33"/>
  <c r="M26"/>
  <c r="M25"/>
  <c r="M22"/>
  <c r="M21"/>
  <c r="M21" i="10"/>
  <c r="M24"/>
  <c r="M23" i="15"/>
  <c r="M24" i="13"/>
  <c r="M23"/>
  <c r="M22" i="10"/>
  <c r="M20"/>
  <c r="M27" i="21"/>
  <c r="M23" l="1"/>
</calcChain>
</file>

<file path=xl/sharedStrings.xml><?xml version="1.0" encoding="utf-8"?>
<sst xmlns="http://schemas.openxmlformats.org/spreadsheetml/2006/main" count="471" uniqueCount="141">
  <si>
    <t>SECRETARÍA DISTRITAL DE INTEGRACIÓN SOCIAL</t>
  </si>
  <si>
    <t>HOJA DE VIDA DE INDICADOR DE GESTIÓN</t>
  </si>
  <si>
    <t>CÓDIGO</t>
  </si>
  <si>
    <t>REG-EV-HV-001</t>
  </si>
  <si>
    <t>FECHA</t>
  </si>
  <si>
    <t>VERSIÓN</t>
  </si>
  <si>
    <t>PÁGINA</t>
  </si>
  <si>
    <t>1 de 1</t>
  </si>
  <si>
    <t>Nombre</t>
  </si>
  <si>
    <t>del Proyecto:</t>
  </si>
  <si>
    <t>Objetivo</t>
  </si>
  <si>
    <t>Tipo de indicador</t>
  </si>
  <si>
    <t>Fórmula de cálculo</t>
  </si>
  <si>
    <t>Unidades</t>
  </si>
  <si>
    <t>Eficiencia</t>
  </si>
  <si>
    <t>Eficacia</t>
  </si>
  <si>
    <t>x</t>
  </si>
  <si>
    <t>Efectividad</t>
  </si>
  <si>
    <t>Otro</t>
  </si>
  <si>
    <t>¿Cuál?_________</t>
  </si>
  <si>
    <t>Rango de gestión</t>
  </si>
  <si>
    <t>Periodicidad</t>
  </si>
  <si>
    <t>Sobresaliente</t>
  </si>
  <si>
    <t>Satisfactorio</t>
  </si>
  <si>
    <t>Deficiente</t>
  </si>
  <si>
    <t>Periodo</t>
  </si>
  <si>
    <t>Dato 1</t>
  </si>
  <si>
    <t>Dato 2</t>
  </si>
  <si>
    <t>Resultado</t>
  </si>
  <si>
    <t>Meta</t>
  </si>
  <si>
    <t>Gráfica de Tendencia</t>
  </si>
  <si>
    <t>Línea base:</t>
  </si>
  <si>
    <t>N.A</t>
  </si>
  <si>
    <t>Fecha meta final:</t>
  </si>
  <si>
    <t>Meta final:</t>
  </si>
  <si>
    <t>del Proceso:</t>
  </si>
  <si>
    <t>de la Ruta, Reto u objetivo Estratégico:</t>
  </si>
  <si>
    <t>Adquisiciones</t>
  </si>
  <si>
    <r>
      <t xml:space="preserve">Responsable de la medición: </t>
    </r>
    <r>
      <rPr>
        <sz val="10"/>
        <rFont val="Arial"/>
        <family val="2"/>
      </rPr>
      <t>Gestor del Proceso.</t>
    </r>
  </si>
  <si>
    <r>
      <t xml:space="preserve">Responsable de la interpretación: </t>
    </r>
    <r>
      <rPr>
        <sz val="10"/>
        <rFont val="Arial"/>
        <family val="2"/>
      </rPr>
      <t>Gestor de la etapa del proceso.</t>
    </r>
  </si>
  <si>
    <t>Al final de cada vigencia</t>
  </si>
  <si>
    <t>NA</t>
  </si>
  <si>
    <t>&lt;70% de la meta</t>
  </si>
  <si>
    <t>≥70% y &lt;90% de la meta</t>
  </si>
  <si>
    <t>≥90% de la meta</t>
  </si>
  <si>
    <t>Mensual</t>
  </si>
  <si>
    <t>% de ejecución</t>
  </si>
  <si>
    <t>X</t>
  </si>
  <si>
    <r>
      <t xml:space="preserve">Fuente de datos: </t>
    </r>
    <r>
      <rPr>
        <sz val="10"/>
        <rFont val="Arial"/>
        <family val="2"/>
      </rPr>
      <t>Ejecución Presupuestal.</t>
    </r>
  </si>
  <si>
    <r>
      <t xml:space="preserve">Destinatario del Indicador: </t>
    </r>
    <r>
      <rPr>
        <sz val="10"/>
        <rFont val="Arial"/>
        <family val="2"/>
      </rPr>
      <t>Subdirector Administrativo y Financiero.</t>
    </r>
  </si>
  <si>
    <r>
      <t>Objetivo del Indicador</t>
    </r>
    <r>
      <rPr>
        <sz val="10"/>
        <rFont val="Arial"/>
        <family val="2"/>
      </rPr>
      <t>: Optimizar los procedimientos y mecanismos para el control del presupuesto.</t>
    </r>
  </si>
  <si>
    <r>
      <t xml:space="preserve">Factor Crítico de Éxito: </t>
    </r>
    <r>
      <rPr>
        <sz val="10"/>
        <rFont val="Arial"/>
        <family val="2"/>
      </rPr>
      <t>Ejecución del Presupuesto.</t>
    </r>
  </si>
  <si>
    <t>Adquirir los bienes, servicios y obra pública de manera eficaz ( efectiva), oportuna y de acuerdo a lo establecido por la ley con el fin de realizar las actividades necesarias para el funcionamiento de la entidad y el cumplimiento de las metas de los proyectos de la SDIS.</t>
  </si>
  <si>
    <r>
      <t xml:space="preserve">Responsable de la interpretación: </t>
    </r>
    <r>
      <rPr>
        <sz val="10"/>
        <rFont val="Arial"/>
        <family val="2"/>
      </rPr>
      <t>Gestor de la etapa del proceso (cuentas, contabilidad y presupuesto)</t>
    </r>
  </si>
  <si>
    <t>Permanente</t>
  </si>
  <si>
    <t>(Valor Ejecutado del  PAC acumulado en lo corrido de la vigencia/ Valor programado para lo corrido de la vigencia) * 100)</t>
  </si>
  <si>
    <r>
      <t xml:space="preserve">Fuente de datos: </t>
    </r>
    <r>
      <rPr>
        <sz val="10"/>
        <rFont val="Arial"/>
        <family val="2"/>
      </rPr>
      <t>Ejecución del PAC.</t>
    </r>
  </si>
  <si>
    <r>
      <t>Objetivo del Indicador</t>
    </r>
    <r>
      <rPr>
        <sz val="10"/>
        <rFont val="Arial"/>
        <family val="2"/>
      </rPr>
      <t>: Determinar el porcentaje de ejecución del PAC para establecer la calidad de la programación.</t>
    </r>
  </si>
  <si>
    <r>
      <t xml:space="preserve">Factor Crítico de Éxito: </t>
    </r>
    <r>
      <rPr>
        <sz val="10"/>
        <rFont val="Arial"/>
        <family val="2"/>
      </rPr>
      <t>PAC</t>
    </r>
  </si>
  <si>
    <t>Adquirir los bienes, servicios y obra pública de manera eficaz(efectiva), oportuna y de acuerdo a lo establecido por la ley con el fin de realizar las actividades necesarias para el funcionamiento de la entidad y el cumplimiento de las metas de los proyectos de la SDIS.</t>
  </si>
  <si>
    <r>
      <t xml:space="preserve">Responsable de la medición: </t>
    </r>
    <r>
      <rPr>
        <sz val="10"/>
        <rFont val="Arial"/>
        <family val="2"/>
      </rPr>
      <t xml:space="preserve">Gestor del Proceso.
</t>
    </r>
  </si>
  <si>
    <t>% de pagos efectuados</t>
  </si>
  <si>
    <t>(Valor de las autorizaciones de giro de reservas acumuladas en la vigencia / Reservas comprometidas para la vigencia) * 100</t>
  </si>
  <si>
    <t>Adquirir los bienes, servicios y obra pública de manera eficaz (efectiva), oportuna y de acuerdo a lo establecido por la ley con el fin de realizar las actividades necesarias para el funcionamiento de la entidad y el cumplimiento de las metas de los proyectos de la SDIS.</t>
  </si>
  <si>
    <t>(Valor de las autorizaciones de giro acumuladas en la vigencia / Compromisos adquiridos en la vigencia) * 100</t>
  </si>
  <si>
    <r>
      <t>Objetivo del Indicador</t>
    </r>
    <r>
      <rPr>
        <sz val="10"/>
        <rFont val="Arial"/>
        <family val="2"/>
      </rPr>
      <t>: Monitorear la reducción de las reservas presupuestales.</t>
    </r>
  </si>
  <si>
    <r>
      <t xml:space="preserve">Nombre del indicador: </t>
    </r>
    <r>
      <rPr>
        <sz val="10"/>
        <rFont val="Arial"/>
        <family val="2"/>
      </rPr>
      <t>Porcentaje de pagos de compromisos de la vigencia.</t>
    </r>
  </si>
  <si>
    <r>
      <t xml:space="preserve">Factor Crítico de Éxito: </t>
    </r>
    <r>
      <rPr>
        <sz val="10"/>
        <rFont val="Arial"/>
        <family val="2"/>
      </rPr>
      <t>Ejecución de pagos de la vigencia..</t>
    </r>
  </si>
  <si>
    <r>
      <t>≥</t>
    </r>
    <r>
      <rPr>
        <b/>
        <sz val="10"/>
        <rFont val="Arial"/>
        <family val="2"/>
      </rPr>
      <t>70% y &lt;90% de la meta</t>
    </r>
  </si>
  <si>
    <t xml:space="preserve">Mensual </t>
  </si>
  <si>
    <r>
      <t xml:space="preserve">Fuente de datos: </t>
    </r>
    <r>
      <rPr>
        <sz val="10"/>
        <rFont val="Arial"/>
        <family val="2"/>
      </rPr>
      <t>Aplicativo de contratación.</t>
    </r>
  </si>
  <si>
    <r>
      <t xml:space="preserve">Destinatario del Indicador: </t>
    </r>
    <r>
      <rPr>
        <sz val="10"/>
        <rFont val="Arial"/>
        <family val="2"/>
      </rPr>
      <t>Subdirección de contratación, ordenadores del gasto.</t>
    </r>
  </si>
  <si>
    <t>%  modificaciones tramitadas en términos</t>
  </si>
  <si>
    <r>
      <t xml:space="preserve">Fuente de datos: </t>
    </r>
    <r>
      <rPr>
        <sz val="10"/>
        <rFont val="Arial"/>
        <family val="2"/>
      </rPr>
      <t>Registro obtenido del software de contratación.</t>
    </r>
  </si>
  <si>
    <r>
      <t xml:space="preserve">Destinatario del Indicador: </t>
    </r>
    <r>
      <rPr>
        <sz val="10"/>
        <rFont val="Arial"/>
        <family val="2"/>
      </rPr>
      <t>Subdirector de contratación y demás subdirectores.</t>
    </r>
  </si>
  <si>
    <r>
      <t xml:space="preserve">Factor Crítico de Éxito: </t>
    </r>
    <r>
      <rPr>
        <sz val="10"/>
        <rFont val="Arial"/>
        <family val="2"/>
      </rPr>
      <t>Administración del contrato</t>
    </r>
  </si>
  <si>
    <t>% cuentas conciliadas</t>
  </si>
  <si>
    <t>(# de cuentas del libro mayor conciliadas contra auxiliares/Total de cuentas del libro mayor a conciliar) * 100</t>
  </si>
  <si>
    <r>
      <t xml:space="preserve">Fuente de datos: </t>
    </r>
    <r>
      <rPr>
        <sz val="10"/>
        <rFont val="Arial"/>
        <family val="2"/>
      </rPr>
      <t>Plan de sostenibilidad del proceso contable</t>
    </r>
  </si>
  <si>
    <r>
      <t>Objetivo del Indicador</t>
    </r>
    <r>
      <rPr>
        <sz val="10"/>
        <rFont val="Arial"/>
        <family val="2"/>
      </rPr>
      <t>: Confiabilidad de los estados contables (Razonabilidad, objetividad y veracidad)</t>
    </r>
  </si>
  <si>
    <r>
      <t xml:space="preserve">Nombre del indicador: </t>
    </r>
    <r>
      <rPr>
        <sz val="10"/>
        <rFont val="Arial"/>
        <family val="2"/>
      </rPr>
      <t>Porcentaje de cuentas del libro mayor, conciliadas oportunamente.</t>
    </r>
  </si>
  <si>
    <r>
      <t xml:space="preserve">Factor Crítico de Éxito: </t>
    </r>
    <r>
      <rPr>
        <sz val="10"/>
        <rFont val="Arial"/>
        <family val="2"/>
      </rPr>
      <t>Conciliaciones</t>
    </r>
  </si>
  <si>
    <r>
      <t xml:space="preserve">Objetivo Estratégico al que aporta el Indicador: </t>
    </r>
    <r>
      <rPr>
        <sz val="10"/>
        <rFont val="Arial"/>
        <family val="2"/>
      </rPr>
      <t xml:space="preserve">aporta a los 4 Objetivos </t>
    </r>
  </si>
  <si>
    <t>del proyecto</t>
  </si>
  <si>
    <t>Responsable de la interpretación: Contador</t>
  </si>
  <si>
    <r>
      <t xml:space="preserve">Nombre del indicador: </t>
    </r>
    <r>
      <rPr>
        <sz val="10"/>
        <rFont val="Arial"/>
        <family val="2"/>
      </rPr>
      <t xml:space="preserve"> Ejecucion del PAC</t>
    </r>
  </si>
  <si>
    <r>
      <t xml:space="preserve">Nombre del indicador: </t>
    </r>
    <r>
      <rPr>
        <sz val="10"/>
        <rFont val="Arial"/>
        <family val="2"/>
      </rPr>
      <t xml:space="preserve"> Porcentaje de Ejecución del Presupuesto
</t>
    </r>
  </si>
  <si>
    <r>
      <t xml:space="preserve">Factor Crítico de Éxito: </t>
    </r>
    <r>
      <rPr>
        <sz val="10"/>
        <rFont val="Arial"/>
        <family val="2"/>
      </rPr>
      <t>Radicación de lo planeado por las Areas técnicas en la subdirección de contratación.</t>
    </r>
  </si>
  <si>
    <r>
      <t>Objetivo del Indicador</t>
    </r>
    <r>
      <rPr>
        <sz val="10"/>
        <rFont val="Arial"/>
        <family val="2"/>
      </rPr>
      <t>: Establecer el nivel de oportunidad que de radican los procesos frente a lo programado en el plan de Adquisiciones.</t>
    </r>
  </si>
  <si>
    <r>
      <t xml:space="preserve">Destinatario del Indicador: </t>
    </r>
    <r>
      <rPr>
        <sz val="10"/>
        <rFont val="Arial"/>
        <family val="2"/>
      </rPr>
      <t xml:space="preserve">Subdirector de contratación y demas subdirecciones. </t>
    </r>
  </si>
  <si>
    <r>
      <t xml:space="preserve">Fuente de datos: </t>
    </r>
    <r>
      <rPr>
        <sz val="10"/>
        <rFont val="Arial"/>
        <family val="2"/>
      </rPr>
      <t>Registro obtenido del plan de adquisiciones.</t>
    </r>
  </si>
  <si>
    <t>Ene - Feb 16</t>
  </si>
  <si>
    <t>May - Junio 16</t>
  </si>
  <si>
    <r>
      <t xml:space="preserve">Responsable de la interpretación: </t>
    </r>
    <r>
      <rPr>
        <sz val="10"/>
        <rFont val="Arial"/>
        <family val="2"/>
      </rPr>
      <t>Planeación de las Adquisiciones.</t>
    </r>
  </si>
  <si>
    <r>
      <t xml:space="preserve">Responsable de la medición: </t>
    </r>
    <r>
      <rPr>
        <sz val="10"/>
        <rFont val="Arial"/>
        <family val="2"/>
      </rPr>
      <t xml:space="preserve"> Planeación de las Adquisiciones.</t>
    </r>
  </si>
  <si>
    <t>(Valor ejecutado acumulado en lo corrido de la vigencia / Valor definitivo programado para lo corrido de la vigencia) * 100</t>
  </si>
  <si>
    <t>% contratos radicados</t>
  </si>
  <si>
    <r>
      <t xml:space="preserve">Interpretación y análisis de tendencia: 
</t>
    </r>
    <r>
      <rPr>
        <sz val="10"/>
        <rFont val="Arial"/>
        <family val="2"/>
      </rPr>
      <t xml:space="preserve">
Para obtener el indicador: Dato 1. De la Ejecución Presupuestal, valor "GASTOS", columna Total compromisos, Acumulado; sobre Dato 2. Valor "GASTOS", columna apropiación vigente.
EL INDICADOR MUESTRA EVIDENCIA DE LA EJECUCIÓN ACUMULADA A LA FECHA RESPECTO DEL VALOR DEFINITIVO PROGRAMADA PARA LO CORRIDO DE LA VIGENCIA.
El porcentaje de avance de la ejecución presupuestal obedece a la gestión que realizó cada uno de las y los responsables de la ejecución de los proyectos de inversión y de los gastos de funcionamiento en términos de contratación realizada y por consiguiente de las solicitudes de registro presupuestal ante la Subdirección Administrativa y financiera - Asesoría de Recursos Financieros- Grupo de Presupuesto.
</t>
    </r>
  </si>
  <si>
    <t>Julio- Agosto 16</t>
  </si>
  <si>
    <t>Julio- Agosto 17</t>
  </si>
  <si>
    <t>Julio- Agosto 18</t>
  </si>
  <si>
    <t>Julio- Agosto 19</t>
  </si>
  <si>
    <t>Julio- Agosto 20</t>
  </si>
  <si>
    <t>(No. de actas de liquidación tramitadas para firma del Ordenador del Gasto / No. de proyectos de actas de liquidación radicadas en el período) * 100</t>
  </si>
  <si>
    <r>
      <t xml:space="preserve">Factor Crítico de Éxito: </t>
    </r>
    <r>
      <rPr>
        <sz val="10"/>
        <rFont val="Arial"/>
        <family val="2"/>
      </rPr>
      <t xml:space="preserve">Liquidación de contratos.
</t>
    </r>
    <r>
      <rPr>
        <b/>
        <sz val="10"/>
        <rFont val="Arial"/>
        <family val="2"/>
      </rPr>
      <t/>
    </r>
  </si>
  <si>
    <r>
      <t xml:space="preserve">Nombre del indicador: </t>
    </r>
    <r>
      <rPr>
        <sz val="10"/>
        <rFont val="Arial"/>
        <family val="2"/>
      </rPr>
      <t xml:space="preserve">Porcentaje de liquidaciones tramitadas para firma del Ordenador del Gasto. </t>
    </r>
  </si>
  <si>
    <r>
      <t xml:space="preserve">Responsable de la medición e interpretación: </t>
    </r>
    <r>
      <rPr>
        <sz val="10"/>
        <rFont val="Arial"/>
        <family val="2"/>
      </rPr>
      <t>Líder del procedimiento de liquidaciones</t>
    </r>
  </si>
  <si>
    <t>% de actas   tramitadas para firma del Ordenador del Gasto.</t>
  </si>
  <si>
    <r>
      <t>Objetivo del Indicador:</t>
    </r>
    <r>
      <rPr>
        <sz val="10"/>
        <rFont val="Arial"/>
        <family val="2"/>
      </rPr>
      <t xml:space="preserve"> Determinar el número de liquidaciones tramitadas en la Subdirección de Contratación y que son entregadas a los ordenadores del gasto para que continuen con el tràmite. </t>
    </r>
  </si>
  <si>
    <t>PROCESO MEJORA CONTINUA
FORMATO HOJA DE VIDA DE INDICADOR DE GESTIÓN</t>
  </si>
  <si>
    <t>Código: FOR-MC-001</t>
  </si>
  <si>
    <t>Versión: 4</t>
  </si>
  <si>
    <t>Fecha: Memo Int 82466 - 01/12/2016</t>
  </si>
  <si>
    <t>Página: 1 de 1</t>
  </si>
  <si>
    <t>del Subsistema:</t>
  </si>
  <si>
    <t>No Aplica</t>
  </si>
  <si>
    <t>del proyecto:</t>
  </si>
  <si>
    <r>
      <t xml:space="preserve">Objetivo Estratégico al que aporta el Indicador: </t>
    </r>
    <r>
      <rPr>
        <sz val="10"/>
        <rFont val="Arial"/>
        <family val="2"/>
      </rPr>
      <t>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r>
  </si>
  <si>
    <r>
      <t xml:space="preserve">Responsable del reporte de la medición: </t>
    </r>
    <r>
      <rPr>
        <sz val="10"/>
        <rFont val="Arial"/>
        <family val="2"/>
      </rPr>
      <t>Gestor SIG del Proceso de Adquisiciones.</t>
    </r>
  </si>
  <si>
    <t>Adquirir los bienes, servicios y obra pública de manera efectiva y oportuna, de acuerdo a lo establecido
por la ley, con el fin de realizar las actividades necesarias para el funcionamiento de la entidad y el cumplimiento a las metas de los proyectos de la SDIS.</t>
  </si>
  <si>
    <t>Adquirir los bienes, servicios y obra pública de manera efectiva y oportuna, de acuerdo a lo establecido por la ley, con el fin de realizar las actividades necesarias para el funcionamiento de la entidad y el cumplimiento a las metas de los proyectos de la SDIS.</t>
  </si>
  <si>
    <t>(No. modificaciones de contratos tramitadas dentro del término (10 días hábiles desde la fecha de entrega de la solicitud de modificación en la Subdirección de Contratación) / No. total de solicitudes de modificación de contratos radicadas) * 100</t>
  </si>
  <si>
    <r>
      <t xml:space="preserve">Nombre del indicador: </t>
    </r>
    <r>
      <rPr>
        <sz val="10"/>
        <rFont val="Arial"/>
        <family val="2"/>
      </rPr>
      <t>Porcentaje de solicitudes de modificaciones tramitadas.</t>
    </r>
  </si>
  <si>
    <t>Mar - Abril 16</t>
  </si>
  <si>
    <r>
      <t xml:space="preserve">Objetivo del Indicador: </t>
    </r>
    <r>
      <rPr>
        <sz val="10"/>
        <rFont val="Arial"/>
        <family val="2"/>
      </rPr>
      <t xml:space="preserve">Establecer el número de solicitudes de modificaciones contractuales tramitadas en la Subdirección de Contratación, frente a las solicitudes radicadas.  </t>
    </r>
  </si>
  <si>
    <r>
      <t xml:space="preserve">Responsable de la medición e interpretación: </t>
    </r>
    <r>
      <rPr>
        <sz val="10"/>
        <rFont val="Arial"/>
        <family val="2"/>
      </rPr>
      <t>Líder de modificaciones contractuales.</t>
    </r>
  </si>
  <si>
    <t>Trimestral</t>
  </si>
  <si>
    <t>Nov - Dic 16</t>
  </si>
  <si>
    <t>Sep - Oct 16</t>
  </si>
  <si>
    <r>
      <t xml:space="preserve">Nombre del indicador: </t>
    </r>
    <r>
      <rPr>
        <sz val="10"/>
        <rFont val="Arial"/>
        <family val="2"/>
      </rPr>
      <t xml:space="preserve">Porcentaje de cumplimiento de Procesos Radicados
</t>
    </r>
  </si>
  <si>
    <t>(No. de contratos radicados en la Subdirección de Contratación / No. de contratos programados en el Plan de Adquisiciones en el mes) * 100</t>
  </si>
  <si>
    <r>
      <t xml:space="preserve">Factor Crítico de Éxito: </t>
    </r>
    <r>
      <rPr>
        <sz val="10"/>
        <rFont val="Arial"/>
        <family val="2"/>
      </rPr>
      <t>Ejecución Reservas comprometidas</t>
    </r>
  </si>
  <si>
    <r>
      <t xml:space="preserve">Nombre del indicador: </t>
    </r>
    <r>
      <rPr>
        <sz val="10"/>
        <rFont val="Arial"/>
        <family val="2"/>
      </rPr>
      <t>Porcentaje de pagos de reservas comprometidas en la vigencia.</t>
    </r>
  </si>
  <si>
    <t xml:space="preserve"> Responsable de la medición: Contador</t>
  </si>
  <si>
    <r>
      <t>Interpretación y análisis de tendencia:</t>
    </r>
    <r>
      <rPr>
        <sz val="9"/>
        <rFont val="Arial"/>
        <family val="2"/>
      </rPr>
      <t xml:space="preserve">
Interpretación y análisis de tendencia:  De enero a  diciembre se ha realizado una ejecución en promedio de 97% del PAC, acumulado con relación al PAC programado en lo corrido de la vigencia.
</t>
    </r>
  </si>
  <si>
    <r>
      <t xml:space="preserve">Interpretación y análisis de tendencia:
</t>
    </r>
    <r>
      <rPr>
        <sz val="10"/>
        <rFont val="Arial"/>
        <family val="2"/>
      </rPr>
      <t xml:space="preserve">Para obtener el numerador, se toma de la Ejecución Presupuestal, columna Autorizaciones de giro Acumulado. Para el denominador, se toma de la columna Total compromisos acumulado.
Entre los meses  de Enero a  Diciembre se obtuvo un porcentaje en el pago acumulado de las reservas del 97,2%, resultado del compromiso y gestión realizada por la Asesoría de Recursos Financieros y de las Subdirecciones para lograr la disminución de los Pasivos Exigibles para la próxima vigencia (2017). </t>
    </r>
  </si>
  <si>
    <r>
      <t xml:space="preserve">Interpretación y análisis de tendencia: 
</t>
    </r>
    <r>
      <rPr>
        <sz val="9"/>
        <rFont val="Arial"/>
        <family val="2"/>
      </rPr>
      <t xml:space="preserve">
Para obtener el numerador, se toma de la Ejecución Presupuestal, columna Autorizaciones de giro Acumulado. Para el denominador, se toma de la columna Total compromisos acumulado.
La Autorización de Giros Acumulada a Diciembre alcanzó el 85 %,  sobre el total de Compromisos acumulados dentro del mismo período, como  resultado de la gestión realizada por la Asesoría de Recursos Financieros y de las Subdirecciones para lograr la disminución de las Reservas Presupuestales para la próxima vigencia (2017).</t>
    </r>
  </si>
  <si>
    <r>
      <t xml:space="preserve">Interpretación y análisis de tendencia:
</t>
    </r>
    <r>
      <rPr>
        <sz val="10"/>
        <rFont val="Arial"/>
        <family val="2"/>
      </rPr>
      <t xml:space="preserve">Los trámites que no fueron proyectados y/o adelantados en los tiempos requeridos,  obedecen a:  * 15 solicitudes fueron radicados entre el 28 y el 30 de diciembre del año 2016. * 7 solicitudes, obedecen a requerimiento de ajustes por parte del área técnica de la justificaicón y/o presentación de documentos soportes, ajustes que no allegaron en los plazos requeridos. </t>
    </r>
  </si>
  <si>
    <r>
      <rPr>
        <b/>
        <sz val="9"/>
        <rFont val="Arial"/>
        <family val="2"/>
      </rPr>
      <t>Interpretación y análisis de tendencia:</t>
    </r>
    <r>
      <rPr>
        <sz val="9"/>
        <rFont val="Arial"/>
        <family val="2"/>
      </rPr>
      <t xml:space="preserve">
El comportamiento mensual de agosto a noviembre  de 2016, de las solicitudes de liquidación de contratos radicadas y tramitadas,evidenciando avances significativos en los procedimientos de revisión y traslado a firmas del ordenador del gasto.
Se realiza de manera continua trabajo mancomunado con la supervisión de cada una de las áreas solicitantes, lo que ha permitido que el porcentaje dedevoluciones haya disminuido.
Este indicador se actualizaó meidante Circular No. 036 de 20 de diciembre de 2016, para lo cual cambia su fórmula para este periodo de medición.</t>
    </r>
  </si>
  <si>
    <r>
      <t xml:space="preserve">Interpretación y análisis de tendencia:                                                               </t>
    </r>
    <r>
      <rPr>
        <sz val="8"/>
        <rFont val="Arial"/>
        <family val="2"/>
      </rPr>
      <t xml:space="preserve">
</t>
    </r>
    <r>
      <rPr>
        <b/>
        <sz val="8"/>
        <rFont val="Arial"/>
        <family val="2"/>
      </rPr>
      <t>ENERO:</t>
    </r>
    <r>
      <rPr>
        <sz val="8"/>
        <rFont val="Arial"/>
        <family val="2"/>
      </rPr>
      <t xml:space="preserve">  Teniendo como base un cumplimiento del 80 % en el indicador, la meta se cumple en un 55%  resultado que según la escala de medición es deficiente, al desglosar por tipo de contratación el indicador podemos observar que el 65,53% correspondió a radicaciones de Talento Humano y  el 18,04 % en otros servicios. </t>
    </r>
    <r>
      <rPr>
        <b/>
        <sz val="8"/>
        <rFont val="Arial"/>
        <family val="2"/>
      </rPr>
      <t>FEBRERO:</t>
    </r>
    <r>
      <rPr>
        <sz val="8"/>
        <rFont val="Arial"/>
        <family val="2"/>
      </rPr>
      <t xml:space="preserve"> Teniendo como base un cumplimiento del 80 % en el indicador, la meta se cumple en un 41%  resultado que según la escala de medición es deficiente, al desglosar por tipo de contratación el indicador podemos observar que el 35% correspondió a radicaciones de Talento Humano y  el 20,48 % en otros servicios. </t>
    </r>
    <r>
      <rPr>
        <b/>
        <sz val="8"/>
        <rFont val="Arial"/>
        <family val="2"/>
      </rPr>
      <t>MARZO:</t>
    </r>
    <r>
      <rPr>
        <sz val="8"/>
        <rFont val="Arial"/>
        <family val="2"/>
      </rPr>
      <t xml:space="preserve"> Teniendo como base un cumplimiento del 100 % en el indicador, la meta se cumple en un 62%  resultado que según la escala de medición es deficiente, al desglosar por tipo de contratación el indicador podemos observar que el 28% correspondió a radicaciones de Talento Humano y  el 76,75 % en otros servicios.</t>
    </r>
    <r>
      <rPr>
        <b/>
        <sz val="8"/>
        <rFont val="Arial"/>
        <family val="2"/>
      </rPr>
      <t>ABRIL:</t>
    </r>
    <r>
      <rPr>
        <sz val="8"/>
        <rFont val="Arial"/>
        <family val="2"/>
      </rPr>
      <t xml:space="preserve"> Teniendo como base un cumplimiento del 80 % en el indicador, la meta se cumple en un 17%  resultado que según la escala de medición es deficiente, al desglosar por tipo de contratación el indicador podemos observar que el 10% correspondió a radicaciones de Talento Humano y  el   4 % en otros servicios.</t>
    </r>
    <r>
      <rPr>
        <b/>
        <sz val="8"/>
        <rFont val="Arial"/>
        <family val="2"/>
      </rPr>
      <t xml:space="preserve"> MAYO:</t>
    </r>
    <r>
      <rPr>
        <sz val="8"/>
        <rFont val="Arial"/>
        <family val="2"/>
      </rPr>
      <t xml:space="preserve">  Teniendo como base un cumplimiento del 80% en el indicador, la meta se cumple en un 87%  resultado que según la escala de medición es sobresaliente, al desglosar por tipo de contratación el indicador podemos observar que el 89% correspondió a radicaciones de Talento Humano y  el 74 % en otros servicios. </t>
    </r>
    <r>
      <rPr>
        <b/>
        <sz val="8"/>
        <rFont val="Arial"/>
        <family val="2"/>
      </rPr>
      <t>JULIO:</t>
    </r>
    <r>
      <rPr>
        <sz val="8"/>
        <rFont val="Arial"/>
        <family val="2"/>
      </rPr>
      <t xml:space="preserve">  Teniendo como base un cumplimiento del 80% en el indicador, la meta se cumple en un 37%  resultado que según la escala de medición es deficiente, al desglosar por tipo de contratación el indicador podemos observar que el 32% correspondió a radicaciones de Talento Humano y  el 27 % en otros servicios. </t>
    </r>
    <r>
      <rPr>
        <b/>
        <sz val="8"/>
        <rFont val="Arial"/>
        <family val="2"/>
      </rPr>
      <t>AGOSTO:</t>
    </r>
    <r>
      <rPr>
        <sz val="8"/>
        <rFont val="Arial"/>
        <family val="2"/>
      </rPr>
      <t xml:space="preserve">  Teniendo como base un cumplimiento del 80% en el indicador, la meta se cumple en un 6%  resultado que según la escala de medición es deficiente, al desglosar por tipo decontratación el indicador podemos observar que el 61 % correspondió a radicaciones de Talento Humano y  el 39 % en otros servicios.</t>
    </r>
    <r>
      <rPr>
        <b/>
        <sz val="8"/>
        <rFont val="Arial"/>
        <family val="2"/>
      </rPr>
      <t>SEPTIEMBRE:</t>
    </r>
    <r>
      <rPr>
        <sz val="8"/>
        <rFont val="Arial"/>
        <family val="2"/>
      </rPr>
      <t xml:space="preserve">  Teniendo como base un cumplimiento del 80% en el indicador, la meta se cumple en un 102%  resultado que según la escala de medición es sobresaliente, al desglosar por tipo decontratación el indicador podemos observar que el 95 % correspondió a radicaciones de Talento Humano y  el 5 % en otros servicios. </t>
    </r>
    <r>
      <rPr>
        <b/>
        <sz val="8"/>
        <rFont val="Arial"/>
        <family val="2"/>
      </rPr>
      <t>OCTUBRE</t>
    </r>
    <r>
      <rPr>
        <sz val="8"/>
        <rFont val="Arial"/>
        <family val="2"/>
      </rPr>
      <t xml:space="preserve"> Teniendo como base un cumplimiento del 80% en el indicador, la meta se cumplio en un 98% resultado que segun la escala de medicion es sobresaliente, al desglosar por tupo de contratacion el indicador podemos observar que tanto para recurso humano como potros servicios se radico el 100% de los procesos. </t>
    </r>
    <r>
      <rPr>
        <b/>
        <sz val="8"/>
        <rFont val="Arial"/>
        <family val="2"/>
      </rPr>
      <t>NOVIEMBRE.</t>
    </r>
    <r>
      <rPr>
        <sz val="8"/>
        <rFont val="Arial"/>
        <family val="2"/>
      </rPr>
      <t xml:space="preserve"> Teniendo en cuenta como base un cumplimiento del 80% en le indicador, la meta se cumple en un 71% resultado que segun la escala de medicion es satisfactorio, al desglosar por tipo de contratacion el indicador podemos observar que el 56% de la radicacion corresponde a otros servicios y el 43% a recurso humano.</t>
    </r>
    <r>
      <rPr>
        <b/>
        <sz val="8"/>
        <rFont val="Arial"/>
        <family val="2"/>
      </rPr>
      <t xml:space="preserve">DICIEMBRE: </t>
    </r>
    <r>
      <rPr>
        <sz val="8"/>
        <rFont val="Arial"/>
        <family val="2"/>
      </rPr>
      <t xml:space="preserve"> Teniendo en cuenta como base un cumplimiento del 80% en le indicador, la meta se cumple en un 69% resultado que segun la escala de medicion es satisfactorio. </t>
    </r>
  </si>
  <si>
    <r>
      <t>Interpretación y análisis de tendencia: 
C</t>
    </r>
    <r>
      <rPr>
        <sz val="9"/>
        <rFont val="Arial"/>
        <family val="2"/>
      </rPr>
      <t xml:space="preserve">on corte al 30 de septiembre  de 2016 el balance presenta  346 cuentas auxiliares de las cuales  son suceptibles de conciliaciòn con el àrea fuente de la informaciòn en este mes , 1414 de ellas, se efectuò la conciliaciòn de 141, quedando sin conciliar la informaciòn correspondiente a la subcuentas:
- Recursos entregados en ADminsitración tres convenios suscritos con Ideartes de los cuales el supervisor del convenio no remiitó el respectivo reporte
-Recursos entregados en Adminsitraciòn al Icetex, por cuanto la Subdrecciòn para la Gestiòn y Desarrollo del Talento Humano no envio el reporte correspondiente  a dicho periodo.El balance de la entidad cuenta a 30 de Abril de 2014 con 76 cuentas contables, incluidos el actvio, pasivo, patrimonio, ingresos, gastos, cuentas de orden. De las anteriores son sujetas a conciliación con las diferentes àrea fuentes de la informaciòn 45 de ellas. El àrea contable remite periòdicamente a cada àrea la correspondiente conciliaciòn.                                                               Con corte al 30 de Noviembre e  de 2016  el balance presenta  346 cuentas auxiliares de las cuales  son suceptibles de conciliaciòn con el àrea fuente de la informaciòn en este mes , 128 de ellas,   se efectuò  la conciliaciòn con las 125 sin quedar partidas pendientes de conciliar , quedando sin conciliar la informaciòn correspondiente a la subcuentas:
- Recursos entregados en Adminsitración tres convenios suscritos con Ideartes de los cuales el supervisor del convenio no remiitó el respectivo reporte.
</t>
    </r>
  </si>
</sst>
</file>

<file path=xl/styles.xml><?xml version="1.0" encoding="utf-8"?>
<styleSheet xmlns="http://schemas.openxmlformats.org/spreadsheetml/2006/main">
  <numFmts count="5">
    <numFmt numFmtId="44" formatCode="_-* #,##0.00\ &quot;€&quot;_-;\-* #,##0.00\ &quot;€&quot;_-;_-* &quot;-&quot;??\ &quot;€&quot;_-;_-@_-"/>
    <numFmt numFmtId="43" formatCode="_-* #,##0.00\ _€_-;\-* #,##0.00\ _€_-;_-* &quot;-&quot;??\ _€_-;_-@_-"/>
    <numFmt numFmtId="164" formatCode="_ * #,##0.00_ ;_ * \-#,##0.00_ ;_ * &quot;-&quot;??_ ;_ @_ "/>
    <numFmt numFmtId="165" formatCode="_ * #,##0_ ;_ * \-#,##0_ ;_ * &quot;-&quot;??_ ;_ @_ "/>
    <numFmt numFmtId="166" formatCode="0.0%"/>
  </numFmts>
  <fonts count="33">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u/>
      <sz val="11"/>
      <color indexed="1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name val="Arial"/>
      <family val="2"/>
    </font>
    <font>
      <b/>
      <sz val="14"/>
      <name val="Arial"/>
      <family val="2"/>
    </font>
    <font>
      <b/>
      <sz val="9"/>
      <name val="Arial"/>
      <family val="2"/>
    </font>
    <font>
      <sz val="9"/>
      <name val="Arial"/>
      <family val="2"/>
    </font>
    <font>
      <b/>
      <sz val="10"/>
      <color indexed="9"/>
      <name val="Arial"/>
      <family val="2"/>
    </font>
    <font>
      <b/>
      <sz val="10"/>
      <color indexed="45"/>
      <name val="Arial"/>
      <family val="2"/>
    </font>
    <font>
      <sz val="10"/>
      <name val="Arial"/>
      <family val="2"/>
    </font>
    <font>
      <sz val="10"/>
      <name val="Arial"/>
      <family val="2"/>
    </font>
    <font>
      <sz val="10"/>
      <color rgb="FFFF0000"/>
      <name val="Arial"/>
      <family val="2"/>
    </font>
    <font>
      <sz val="10"/>
      <color rgb="FF000000"/>
      <name val="Arial"/>
      <family val="2"/>
    </font>
    <font>
      <b/>
      <sz val="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29">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5" fillId="16" borderId="1" applyNumberFormat="0" applyAlignment="0" applyProtection="0"/>
    <xf numFmtId="0" fontId="6" fillId="17" borderId="2"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44" fontId="10"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3" borderId="0" applyNumberFormat="0" applyBorder="0" applyAlignment="0" applyProtection="0"/>
    <xf numFmtId="0" fontId="12" fillId="3" borderId="0" applyNumberFormat="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8" fillId="0" borderId="0" applyFont="0" applyFill="0" applyBorder="0" applyAlignment="0" applyProtection="0"/>
    <xf numFmtId="43" fontId="2" fillId="0" borderId="0" applyFont="0" applyFill="0" applyBorder="0" applyAlignment="0" applyProtection="0"/>
    <xf numFmtId="0"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8" fillId="0" borderId="0" applyFon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23" borderId="4" applyNumberFormat="0" applyFont="0" applyAlignment="0" applyProtection="0"/>
    <xf numFmtId="0" fontId="10" fillId="23" borderId="4" applyNumberFormat="0" applyFont="0" applyAlignment="0" applyProtection="0"/>
    <xf numFmtId="9" fontId="1"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4" fillId="16" borderId="5" applyNumberFormat="0" applyAlignment="0" applyProtection="0"/>
    <xf numFmtId="0" fontId="14" fillId="1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cellStyleXfs>
  <cellXfs count="468">
    <xf numFmtId="0" fontId="0" fillId="0" borderId="0" xfId="0"/>
    <xf numFmtId="0" fontId="24" fillId="0" borderId="10" xfId="0" applyFont="1" applyBorder="1" applyAlignment="1">
      <alignment vertical="center"/>
    </xf>
    <xf numFmtId="0" fontId="24" fillId="0" borderId="11" xfId="0" applyFont="1" applyBorder="1" applyAlignment="1">
      <alignment vertical="center"/>
    </xf>
    <xf numFmtId="0" fontId="0" fillId="0" borderId="11" xfId="0" applyBorder="1" applyAlignment="1">
      <alignment horizontal="center" vertical="center"/>
    </xf>
    <xf numFmtId="0" fontId="25" fillId="0" borderId="11" xfId="0" applyFont="1" applyBorder="1" applyAlignment="1">
      <alignment horizontal="center"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22" fillId="0" borderId="0" xfId="0" applyFont="1" applyBorder="1" applyAlignment="1"/>
    <xf numFmtId="0" fontId="2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15"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22" fillId="0" borderId="17" xfId="0" applyFont="1" applyBorder="1" applyAlignment="1">
      <alignment vertical="top" wrapText="1"/>
    </xf>
    <xf numFmtId="0" fontId="22" fillId="0" borderId="18" xfId="0" applyFont="1" applyBorder="1" applyAlignment="1">
      <alignment vertical="top" wrapText="1"/>
    </xf>
    <xf numFmtId="0" fontId="22" fillId="0" borderId="19" xfId="0" applyFont="1" applyBorder="1" applyAlignment="1">
      <alignment vertical="top" wrapText="1"/>
    </xf>
    <xf numFmtId="0" fontId="0" fillId="27" borderId="20" xfId="0" applyFill="1" applyBorder="1"/>
    <xf numFmtId="0" fontId="0" fillId="27" borderId="21" xfId="0" applyFill="1" applyBorder="1"/>
    <xf numFmtId="0" fontId="0" fillId="27" borderId="22" xfId="0" applyFill="1" applyBorder="1"/>
    <xf numFmtId="0" fontId="0" fillId="27" borderId="23" xfId="0" applyFill="1" applyBorder="1"/>
    <xf numFmtId="0" fontId="0" fillId="27" borderId="0" xfId="0" applyFill="1" applyBorder="1"/>
    <xf numFmtId="0" fontId="0" fillId="27" borderId="24" xfId="0" applyFill="1" applyBorder="1"/>
    <xf numFmtId="0" fontId="0" fillId="27" borderId="25" xfId="0" applyFill="1" applyBorder="1"/>
    <xf numFmtId="0" fontId="0" fillId="27" borderId="19" xfId="0" applyFill="1" applyBorder="1"/>
    <xf numFmtId="0" fontId="0" fillId="27" borderId="26" xfId="0" applyFill="1" applyBorder="1"/>
    <xf numFmtId="0" fontId="30" fillId="27" borderId="20" xfId="0" applyFont="1" applyFill="1" applyBorder="1"/>
    <xf numFmtId="0" fontId="30" fillId="27" borderId="21" xfId="0" applyFont="1" applyFill="1" applyBorder="1"/>
    <xf numFmtId="0" fontId="30" fillId="27" borderId="22" xfId="0" applyFont="1" applyFill="1" applyBorder="1"/>
    <xf numFmtId="0" fontId="30" fillId="27" borderId="23" xfId="0" applyFont="1" applyFill="1" applyBorder="1"/>
    <xf numFmtId="0" fontId="30" fillId="27" borderId="0" xfId="0" applyFont="1" applyFill="1" applyBorder="1"/>
    <xf numFmtId="0" fontId="30" fillId="27" borderId="24" xfId="0" applyFont="1" applyFill="1" applyBorder="1"/>
    <xf numFmtId="0" fontId="30" fillId="27" borderId="25" xfId="0" applyFont="1" applyFill="1" applyBorder="1"/>
    <xf numFmtId="0" fontId="30" fillId="27" borderId="19" xfId="0" applyFont="1" applyFill="1" applyBorder="1"/>
    <xf numFmtId="0" fontId="30" fillId="27" borderId="26" xfId="0" applyFont="1" applyFill="1" applyBorder="1"/>
    <xf numFmtId="0" fontId="1" fillId="0" borderId="0" xfId="84"/>
    <xf numFmtId="0" fontId="24" fillId="0" borderId="10" xfId="84" applyFont="1" applyBorder="1" applyAlignment="1">
      <alignment vertical="center"/>
    </xf>
    <xf numFmtId="0" fontId="24" fillId="0" borderId="11" xfId="84" applyFont="1" applyBorder="1" applyAlignment="1">
      <alignment vertical="center"/>
    </xf>
    <xf numFmtId="0" fontId="1" fillId="0" borderId="11" xfId="84" applyBorder="1" applyAlignment="1">
      <alignment horizontal="center" vertical="center"/>
    </xf>
    <xf numFmtId="0" fontId="22" fillId="0" borderId="0" xfId="84" applyFont="1" applyFill="1" applyBorder="1" applyAlignment="1">
      <alignment horizontal="center" vertical="center"/>
    </xf>
    <xf numFmtId="0" fontId="24" fillId="0" borderId="12" xfId="84" applyFont="1" applyBorder="1" applyAlignment="1">
      <alignment vertical="center"/>
    </xf>
    <xf numFmtId="0" fontId="24" fillId="0" borderId="13" xfId="84" applyFont="1" applyBorder="1" applyAlignment="1">
      <alignment vertical="center"/>
    </xf>
    <xf numFmtId="0" fontId="24" fillId="0" borderId="14" xfId="84" applyFont="1" applyBorder="1" applyAlignment="1">
      <alignment vertical="center"/>
    </xf>
    <xf numFmtId="0" fontId="25" fillId="0" borderId="11" xfId="84" applyFont="1" applyBorder="1" applyAlignment="1">
      <alignment horizontal="center" vertical="center"/>
    </xf>
    <xf numFmtId="0" fontId="22" fillId="0" borderId="0" xfId="84" applyFont="1" applyBorder="1" applyAlignment="1"/>
    <xf numFmtId="0" fontId="1" fillId="0" borderId="16" xfId="84" applyBorder="1" applyAlignment="1">
      <alignment vertical="top" wrapText="1"/>
    </xf>
    <xf numFmtId="0" fontId="1" fillId="0" borderId="0" xfId="84" applyBorder="1" applyAlignment="1">
      <alignment vertical="top" wrapText="1"/>
    </xf>
    <xf numFmtId="0" fontId="1" fillId="0" borderId="15" xfId="84" applyBorder="1" applyAlignment="1">
      <alignment vertical="top" wrapText="1"/>
    </xf>
    <xf numFmtId="0" fontId="22" fillId="0" borderId="17" xfId="84" applyFont="1" applyBorder="1" applyAlignment="1">
      <alignment vertical="top" wrapText="1"/>
    </xf>
    <xf numFmtId="0" fontId="22" fillId="0" borderId="18" xfId="84" applyFont="1" applyBorder="1" applyAlignment="1">
      <alignment vertical="top" wrapText="1"/>
    </xf>
    <xf numFmtId="0" fontId="22" fillId="0" borderId="19" xfId="84" applyFont="1" applyBorder="1" applyAlignment="1">
      <alignment vertical="top" wrapText="1"/>
    </xf>
    <xf numFmtId="0" fontId="1" fillId="27" borderId="0" xfId="84" applyFill="1"/>
    <xf numFmtId="9" fontId="1" fillId="27" borderId="0" xfId="84" applyNumberFormat="1" applyFill="1"/>
    <xf numFmtId="0" fontId="1" fillId="27" borderId="20" xfId="84" applyFill="1" applyBorder="1"/>
    <xf numFmtId="0" fontId="1" fillId="27" borderId="21" xfId="84" applyFill="1" applyBorder="1"/>
    <xf numFmtId="0" fontId="1" fillId="27" borderId="22" xfId="84" applyFill="1" applyBorder="1"/>
    <xf numFmtId="0" fontId="1" fillId="27" borderId="23" xfId="84" applyFill="1" applyBorder="1"/>
    <xf numFmtId="0" fontId="1" fillId="27" borderId="0" xfId="84" applyFill="1" applyBorder="1"/>
    <xf numFmtId="0" fontId="1" fillId="27" borderId="24" xfId="84" applyFill="1" applyBorder="1"/>
    <xf numFmtId="0" fontId="1" fillId="27" borderId="25" xfId="84" applyFill="1" applyBorder="1"/>
    <xf numFmtId="0" fontId="1" fillId="27" borderId="19" xfId="84" applyFill="1" applyBorder="1"/>
    <xf numFmtId="0" fontId="1" fillId="27" borderId="26" xfId="84" applyFill="1" applyBorder="1"/>
    <xf numFmtId="0" fontId="1" fillId="0" borderId="11" xfId="0" applyFont="1" applyBorder="1" applyAlignment="1">
      <alignment horizontal="center" vertical="center"/>
    </xf>
    <xf numFmtId="0" fontId="22" fillId="0" borderId="11" xfId="0" applyFont="1" applyBorder="1" applyAlignment="1">
      <alignment horizontal="center"/>
    </xf>
    <xf numFmtId="0" fontId="22" fillId="0" borderId="11" xfId="0" applyFont="1" applyBorder="1" applyAlignment="1">
      <alignment horizontal="center" vertical="center"/>
    </xf>
    <xf numFmtId="0" fontId="1" fillId="0" borderId="11" xfId="0" applyFont="1" applyBorder="1" applyAlignment="1">
      <alignment horizontal="justify" vertical="center" wrapText="1"/>
    </xf>
    <xf numFmtId="17" fontId="25" fillId="0" borderId="27" xfId="0" applyNumberFormat="1" applyFont="1" applyBorder="1" applyAlignment="1">
      <alignment horizontal="center"/>
    </xf>
    <xf numFmtId="17" fontId="25" fillId="0" borderId="13" xfId="0" applyNumberFormat="1" applyFont="1" applyBorder="1" applyAlignment="1">
      <alignment horizontal="center"/>
    </xf>
    <xf numFmtId="17" fontId="25" fillId="0" borderId="14" xfId="0" applyNumberFormat="1" applyFont="1" applyBorder="1" applyAlignment="1">
      <alignment horizontal="center"/>
    </xf>
    <xf numFmtId="3" fontId="1" fillId="0" borderId="12" xfId="0" applyNumberFormat="1" applyFont="1" applyBorder="1" applyAlignment="1">
      <alignment horizontal="center" vertical="center"/>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166" fontId="1" fillId="0" borderId="12" xfId="95" applyNumberFormat="1" applyFont="1" applyBorder="1" applyAlignment="1">
      <alignment horizontal="center" vertical="center"/>
    </xf>
    <xf numFmtId="166" fontId="1" fillId="0" borderId="13" xfId="95" applyNumberFormat="1" applyFont="1" applyBorder="1" applyAlignment="1">
      <alignment horizontal="center" vertical="center"/>
    </xf>
    <xf numFmtId="166" fontId="1" fillId="0" borderId="14" xfId="95" applyNumberFormat="1" applyFont="1" applyBorder="1" applyAlignment="1">
      <alignment horizontal="center" vertical="center"/>
    </xf>
    <xf numFmtId="9" fontId="1" fillId="0" borderId="12" xfId="0" applyNumberFormat="1" applyFont="1" applyBorder="1" applyAlignment="1">
      <alignment horizontal="center"/>
    </xf>
    <xf numFmtId="0" fontId="22" fillId="0" borderId="17" xfId="0" applyFont="1" applyBorder="1" applyAlignment="1">
      <alignment horizontal="left" vertical="top" wrapText="1"/>
    </xf>
    <xf numFmtId="0" fontId="0" fillId="0" borderId="18" xfId="0" applyBorder="1" applyAlignment="1">
      <alignment horizontal="left" vertical="top" wrapText="1"/>
    </xf>
    <xf numFmtId="0" fontId="0" fillId="0" borderId="33"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22" fillId="0" borderId="29" xfId="0" applyFont="1" applyBorder="1" applyAlignment="1">
      <alignment horizontal="left" vertical="top" wrapText="1"/>
    </xf>
    <xf numFmtId="0" fontId="1" fillId="0" borderId="18" xfId="0" applyFont="1" applyBorder="1" applyAlignment="1">
      <alignment horizontal="left" vertical="top" wrapText="1"/>
    </xf>
    <xf numFmtId="0" fontId="1" fillId="0" borderId="30" xfId="0" applyFont="1" applyBorder="1" applyAlignment="1">
      <alignment horizontal="left" vertical="top" wrapText="1"/>
    </xf>
    <xf numFmtId="0" fontId="1" fillId="0" borderId="23" xfId="0" applyFont="1" applyBorder="1" applyAlignment="1">
      <alignment horizontal="left" vertical="top" wrapText="1"/>
    </xf>
    <xf numFmtId="0" fontId="1" fillId="0" borderId="0" xfId="0" applyFont="1" applyBorder="1" applyAlignment="1">
      <alignment horizontal="left" vertical="top" wrapText="1"/>
    </xf>
    <xf numFmtId="0" fontId="1" fillId="0" borderId="24" xfId="0" applyFont="1" applyBorder="1" applyAlignment="1">
      <alignment horizontal="left" vertical="top" wrapText="1"/>
    </xf>
    <xf numFmtId="0" fontId="1" fillId="0" borderId="41" xfId="0" applyFont="1" applyBorder="1" applyAlignment="1">
      <alignment horizontal="left" vertical="top" wrapText="1"/>
    </xf>
    <xf numFmtId="0" fontId="1" fillId="0" borderId="39" xfId="0" applyFont="1" applyBorder="1" applyAlignment="1">
      <alignment horizontal="left" vertical="top" wrapText="1"/>
    </xf>
    <xf numFmtId="0" fontId="1" fillId="0" borderId="42" xfId="0" applyFont="1" applyBorder="1" applyAlignment="1">
      <alignment horizontal="left" vertical="top" wrapText="1"/>
    </xf>
    <xf numFmtId="0" fontId="22" fillId="0" borderId="18" xfId="0" applyFont="1" applyBorder="1" applyAlignment="1">
      <alignment horizontal="left" vertical="top" wrapText="1"/>
    </xf>
    <xf numFmtId="0" fontId="22" fillId="0" borderId="33" xfId="0" applyFont="1" applyBorder="1" applyAlignment="1">
      <alignment horizontal="left" vertical="top" wrapText="1"/>
    </xf>
    <xf numFmtId="0" fontId="22" fillId="0" borderId="32" xfId="0" applyFont="1" applyBorder="1" applyAlignment="1">
      <alignment horizontal="left" vertical="top" wrapText="1"/>
    </xf>
    <xf numFmtId="0" fontId="22" fillId="0" borderId="19" xfId="0" applyFont="1" applyBorder="1" applyAlignment="1">
      <alignment horizontal="left" vertical="top" wrapText="1"/>
    </xf>
    <xf numFmtId="0" fontId="22" fillId="0" borderId="34" xfId="0" applyFont="1" applyBorder="1" applyAlignment="1">
      <alignment horizontal="left" vertical="top" wrapText="1"/>
    </xf>
    <xf numFmtId="0" fontId="22" fillId="0" borderId="27" xfId="0" applyFont="1"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32" xfId="0" applyBorder="1" applyAlignment="1">
      <alignment horizontal="left" vertical="top"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5" fillId="0" borderId="13" xfId="0" applyFont="1" applyBorder="1" applyAlignment="1">
      <alignment horizontal="center"/>
    </xf>
    <xf numFmtId="9" fontId="1" fillId="0" borderId="12"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17"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2" fillId="0" borderId="35"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3" fillId="0" borderId="11" xfId="0" applyFont="1" applyBorder="1" applyAlignment="1">
      <alignment horizontal="center" vertical="center"/>
    </xf>
    <xf numFmtId="0" fontId="21" fillId="0" borderId="11" xfId="0" applyFont="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31" xfId="0" applyBorder="1" applyAlignment="1">
      <alignment horizontal="center"/>
    </xf>
    <xf numFmtId="14" fontId="0" fillId="0" borderId="12" xfId="0" applyNumberFormat="1" applyBorder="1" applyAlignment="1">
      <alignment horizontal="center"/>
    </xf>
    <xf numFmtId="14" fontId="0" fillId="0" borderId="13" xfId="0" applyNumberFormat="1" applyBorder="1" applyAlignment="1">
      <alignment horizontal="center"/>
    </xf>
    <xf numFmtId="14" fontId="0" fillId="0" borderId="31" xfId="0" applyNumberFormat="1" applyBorder="1" applyAlignment="1">
      <alignment horizontal="center"/>
    </xf>
    <xf numFmtId="0" fontId="22" fillId="0" borderId="11" xfId="0" applyFont="1" applyBorder="1" applyAlignment="1">
      <alignment horizontal="center"/>
    </xf>
    <xf numFmtId="0" fontId="22" fillId="0" borderId="28" xfId="0" applyFont="1" applyBorder="1" applyAlignment="1">
      <alignment horizontal="center"/>
    </xf>
    <xf numFmtId="0" fontId="22" fillId="0" borderId="27" xfId="0" applyFont="1" applyBorder="1" applyAlignment="1">
      <alignment horizontal="center"/>
    </xf>
    <xf numFmtId="0" fontId="0" fillId="0" borderId="13" xfId="0" applyBorder="1"/>
    <xf numFmtId="0" fontId="0" fillId="0" borderId="14" xfId="0" applyBorder="1"/>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4" xfId="0" applyFont="1" applyFill="1" applyBorder="1" applyAlignment="1">
      <alignment horizontal="center" vertic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24" borderId="11" xfId="0" applyFont="1" applyFill="1" applyBorder="1" applyAlignment="1">
      <alignment horizontal="center"/>
    </xf>
    <xf numFmtId="9" fontId="22" fillId="26" borderId="11" xfId="0" applyNumberFormat="1" applyFont="1" applyFill="1" applyBorder="1" applyAlignment="1">
      <alignment horizontal="center" vertical="center" wrapText="1"/>
    </xf>
    <xf numFmtId="0" fontId="22" fillId="26" borderId="11" xfId="0" applyFont="1" applyFill="1" applyBorder="1" applyAlignment="1">
      <alignment horizontal="center" vertical="center" wrapText="1"/>
    </xf>
    <xf numFmtId="0" fontId="0" fillId="0" borderId="25"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4" xfId="0" applyFont="1" applyBorder="1" applyAlignment="1">
      <alignment horizontal="center" vertical="center"/>
    </xf>
    <xf numFmtId="49" fontId="0" fillId="0" borderId="11" xfId="0" applyNumberFormat="1" applyBorder="1" applyAlignment="1">
      <alignment horizontal="center" vertical="center"/>
    </xf>
    <xf numFmtId="49" fontId="0" fillId="0" borderId="28" xfId="0" applyNumberFormat="1" applyBorder="1" applyAlignment="1">
      <alignment horizontal="center" vertical="center"/>
    </xf>
    <xf numFmtId="0" fontId="0" fillId="0" borderId="12" xfId="0" applyNumberFormat="1" applyBorder="1" applyAlignment="1">
      <alignment horizontal="center" vertical="center"/>
    </xf>
    <xf numFmtId="0" fontId="0" fillId="0" borderId="13" xfId="0" applyNumberFormat="1" applyBorder="1" applyAlignment="1">
      <alignment horizontal="center" vertical="center"/>
    </xf>
    <xf numFmtId="0" fontId="0" fillId="0" borderId="31" xfId="0" applyNumberFormat="1" applyBorder="1" applyAlignment="1">
      <alignment horizontal="center" vertical="center"/>
    </xf>
    <xf numFmtId="0" fontId="22" fillId="0" borderId="11" xfId="0" applyFont="1" applyFill="1" applyBorder="1" applyAlignment="1">
      <alignment horizontal="center"/>
    </xf>
    <xf numFmtId="0" fontId="22" fillId="0" borderId="28" xfId="0" applyFont="1" applyFill="1" applyBorder="1" applyAlignment="1">
      <alignment horizontal="center"/>
    </xf>
    <xf numFmtId="0" fontId="22" fillId="24" borderId="11" xfId="0" applyFont="1" applyFill="1" applyBorder="1" applyAlignment="1">
      <alignment horizontal="center" vertical="center" wrapText="1"/>
    </xf>
    <xf numFmtId="0" fontId="26" fillId="25" borderId="11" xfId="0" applyFont="1" applyFill="1" applyBorder="1" applyAlignment="1">
      <alignment horizontal="center"/>
    </xf>
    <xf numFmtId="0" fontId="27" fillId="25" borderId="11" xfId="0" applyFont="1" applyFill="1" applyBorder="1" applyAlignment="1">
      <alignment horizontal="center" vertical="center" wrapText="1"/>
    </xf>
    <xf numFmtId="0" fontId="22" fillId="0" borderId="11" xfId="0" applyFont="1" applyBorder="1" applyAlignment="1">
      <alignment horizontal="left" vertical="center" wrapText="1"/>
    </xf>
    <xf numFmtId="0" fontId="22" fillId="0" borderId="11" xfId="0" applyFont="1" applyBorder="1" applyAlignment="1">
      <alignment horizontal="left" vertical="top" wrapText="1"/>
    </xf>
    <xf numFmtId="0" fontId="22" fillId="0" borderId="11" xfId="0" applyFont="1" applyBorder="1" applyAlignment="1">
      <alignment horizontal="center" vertical="center" wrapText="1"/>
    </xf>
    <xf numFmtId="0" fontId="22" fillId="0" borderId="30"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22" fillId="0" borderId="11" xfId="0" applyFont="1" applyBorder="1" applyAlignment="1">
      <alignment horizontal="center" vertical="center"/>
    </xf>
    <xf numFmtId="0" fontId="1" fillId="0" borderId="11" xfId="0" applyFont="1" applyBorder="1" applyAlignment="1">
      <alignment horizontal="justify" vertical="center" wrapText="1"/>
    </xf>
    <xf numFmtId="0" fontId="22" fillId="26" borderId="11" xfId="0" applyFont="1" applyFill="1" applyBorder="1" applyAlignment="1">
      <alignment horizontal="center"/>
    </xf>
    <xf numFmtId="0" fontId="22" fillId="0" borderId="10" xfId="0" applyFont="1" applyFill="1" applyBorder="1" applyAlignment="1">
      <alignment horizontal="justify" vertical="top" wrapText="1"/>
    </xf>
    <xf numFmtId="0" fontId="22" fillId="0" borderId="11" xfId="0" applyFont="1" applyFill="1" applyBorder="1" applyAlignment="1">
      <alignment horizontal="justify" vertical="top" wrapText="1"/>
    </xf>
    <xf numFmtId="0" fontId="0" fillId="0" borderId="10" xfId="0" applyFill="1" applyBorder="1" applyAlignment="1">
      <alignment horizontal="justify" vertical="top" wrapText="1"/>
    </xf>
    <xf numFmtId="0" fontId="0" fillId="0" borderId="11" xfId="0" applyFill="1" applyBorder="1" applyAlignment="1">
      <alignment horizontal="justify" vertical="top" wrapText="1"/>
    </xf>
    <xf numFmtId="0" fontId="22" fillId="0" borderId="10" xfId="0" applyFont="1" applyBorder="1" applyAlignment="1">
      <alignment horizontal="center"/>
    </xf>
    <xf numFmtId="0" fontId="22" fillId="0" borderId="18" xfId="0" applyFont="1" applyFill="1" applyBorder="1" applyAlignment="1">
      <alignment horizontal="justify" vertical="top" wrapText="1"/>
    </xf>
    <xf numFmtId="0" fontId="0" fillId="0" borderId="18" xfId="0" applyFill="1" applyBorder="1" applyAlignment="1">
      <alignment horizontal="justify" vertical="top" wrapText="1"/>
    </xf>
    <xf numFmtId="0" fontId="0" fillId="0" borderId="30" xfId="0" applyFill="1" applyBorder="1" applyAlignment="1">
      <alignment horizontal="justify" vertical="top" wrapText="1"/>
    </xf>
    <xf numFmtId="0" fontId="0" fillId="0" borderId="19" xfId="0" applyFill="1" applyBorder="1" applyAlignment="1">
      <alignment horizontal="justify" vertical="top" wrapText="1"/>
    </xf>
    <xf numFmtId="0" fontId="0" fillId="0" borderId="26" xfId="0" applyFill="1" applyBorder="1" applyAlignment="1">
      <alignment horizontal="justify" vertical="top"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2" fillId="0" borderId="17" xfId="0" applyFont="1" applyFill="1" applyBorder="1" applyAlignment="1">
      <alignment horizontal="justify" vertical="center" wrapText="1"/>
    </xf>
    <xf numFmtId="0" fontId="22" fillId="0" borderId="18" xfId="0" applyFont="1" applyFill="1" applyBorder="1" applyAlignment="1">
      <alignment horizontal="justify" vertical="center" wrapText="1"/>
    </xf>
    <xf numFmtId="0" fontId="22" fillId="0" borderId="33" xfId="0" applyFont="1" applyFill="1" applyBorder="1" applyAlignment="1">
      <alignment horizontal="justify" vertical="center" wrapText="1"/>
    </xf>
    <xf numFmtId="0" fontId="22" fillId="0" borderId="32" xfId="0" applyFont="1" applyFill="1" applyBorder="1" applyAlignment="1">
      <alignment horizontal="justify" vertical="center" wrapText="1"/>
    </xf>
    <xf numFmtId="0" fontId="22" fillId="0" borderId="19" xfId="0" applyFont="1" applyFill="1" applyBorder="1" applyAlignment="1">
      <alignment horizontal="justify" vertical="center" wrapText="1"/>
    </xf>
    <xf numFmtId="0" fontId="22" fillId="0" borderId="34" xfId="0" applyFont="1" applyFill="1" applyBorder="1" applyAlignment="1">
      <alignment horizontal="justify" vertical="center" wrapText="1"/>
    </xf>
    <xf numFmtId="165" fontId="1" fillId="0" borderId="12" xfId="76" applyNumberFormat="1" applyFont="1" applyBorder="1" applyAlignment="1">
      <alignment horizontal="center" vertical="center"/>
    </xf>
    <xf numFmtId="165" fontId="1" fillId="0" borderId="13" xfId="76" applyNumberFormat="1" applyFont="1" applyBorder="1" applyAlignment="1">
      <alignment horizontal="center" vertical="center"/>
    </xf>
    <xf numFmtId="165" fontId="1" fillId="0" borderId="14" xfId="76" applyNumberFormat="1" applyFont="1" applyBorder="1" applyAlignment="1">
      <alignment horizontal="center" vertical="center"/>
    </xf>
    <xf numFmtId="9" fontId="1" fillId="0" borderId="12" xfId="95" applyNumberFormat="1" applyFont="1" applyBorder="1" applyAlignment="1">
      <alignment horizontal="center" vertical="center"/>
    </xf>
    <xf numFmtId="9" fontId="1" fillId="0" borderId="13" xfId="95" applyNumberFormat="1" applyFont="1" applyBorder="1" applyAlignment="1">
      <alignment horizontal="center" vertical="center"/>
    </xf>
    <xf numFmtId="9" fontId="1" fillId="0" borderId="14" xfId="95" applyNumberFormat="1" applyFont="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30"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24" xfId="0" applyFont="1" applyBorder="1" applyAlignment="1">
      <alignment horizontal="center" wrapText="1"/>
    </xf>
    <xf numFmtId="0" fontId="21" fillId="0" borderId="32" xfId="0" applyFont="1" applyBorder="1" applyAlignment="1">
      <alignment horizontal="center" wrapText="1"/>
    </xf>
    <xf numFmtId="0" fontId="21" fillId="0" borderId="19" xfId="0" applyFont="1" applyBorder="1" applyAlignment="1">
      <alignment horizontal="center" wrapText="1"/>
    </xf>
    <xf numFmtId="0" fontId="21" fillId="0" borderId="26" xfId="0" applyFont="1" applyBorder="1" applyAlignment="1">
      <alignment horizontal="center" wrapText="1"/>
    </xf>
    <xf numFmtId="0" fontId="24" fillId="0" borderId="29" xfId="0" applyFont="1" applyBorder="1" applyAlignment="1">
      <alignment horizontal="left" vertical="top" wrapText="1"/>
    </xf>
    <xf numFmtId="0" fontId="25" fillId="0" borderId="18" xfId="0" applyFont="1" applyBorder="1" applyAlignment="1">
      <alignment horizontal="left" vertical="top" wrapText="1"/>
    </xf>
    <xf numFmtId="0" fontId="25" fillId="0" borderId="30" xfId="0" applyFont="1" applyBorder="1" applyAlignment="1">
      <alignment horizontal="left" vertical="top" wrapText="1"/>
    </xf>
    <xf numFmtId="0" fontId="25" fillId="0" borderId="23" xfId="0" applyFont="1" applyBorder="1" applyAlignment="1">
      <alignment horizontal="left" vertical="top" wrapText="1"/>
    </xf>
    <xf numFmtId="0" fontId="25" fillId="0" borderId="0" xfId="0" applyFont="1" applyBorder="1" applyAlignment="1">
      <alignment horizontal="left" vertical="top" wrapText="1"/>
    </xf>
    <xf numFmtId="0" fontId="25" fillId="0" borderId="24" xfId="0" applyFont="1" applyBorder="1" applyAlignment="1">
      <alignment horizontal="left" vertical="top" wrapText="1"/>
    </xf>
    <xf numFmtId="0" fontId="25" fillId="0" borderId="41" xfId="0" applyFont="1" applyBorder="1" applyAlignment="1">
      <alignment horizontal="left" vertical="top" wrapText="1"/>
    </xf>
    <xf numFmtId="0" fontId="25" fillId="0" borderId="39" xfId="0" applyFont="1" applyBorder="1" applyAlignment="1">
      <alignment horizontal="left" vertical="top" wrapText="1"/>
    </xf>
    <xf numFmtId="0" fontId="25" fillId="0" borderId="42" xfId="0" applyFont="1" applyBorder="1" applyAlignment="1">
      <alignment horizontal="left" vertical="top" wrapText="1"/>
    </xf>
    <xf numFmtId="17" fontId="1" fillId="0" borderId="12" xfId="0" applyNumberFormat="1" applyFont="1" applyBorder="1" applyAlignment="1">
      <alignment horizontal="center" vertical="center"/>
    </xf>
    <xf numFmtId="165" fontId="1" fillId="0" borderId="12" xfId="72" applyNumberFormat="1" applyFont="1" applyBorder="1" applyAlignment="1">
      <alignment horizontal="center" vertical="center"/>
    </xf>
    <xf numFmtId="165" fontId="1" fillId="0" borderId="13" xfId="72" applyNumberFormat="1" applyFont="1" applyBorder="1" applyAlignment="1">
      <alignment horizontal="center" vertical="center"/>
    </xf>
    <xf numFmtId="165" fontId="1" fillId="0" borderId="14" xfId="72" applyNumberFormat="1" applyFont="1" applyBorder="1" applyAlignment="1">
      <alignment horizontal="center" vertical="center"/>
    </xf>
    <xf numFmtId="17" fontId="25" fillId="27" borderId="11" xfId="0" applyNumberFormat="1" applyFont="1" applyFill="1" applyBorder="1" applyAlignment="1">
      <alignment horizontal="center"/>
    </xf>
    <xf numFmtId="0" fontId="25" fillId="27" borderId="11" xfId="0" applyFont="1" applyFill="1" applyBorder="1" applyAlignment="1">
      <alignment horizontal="center"/>
    </xf>
    <xf numFmtId="3" fontId="25" fillId="0" borderId="12" xfId="0" applyNumberFormat="1" applyFont="1" applyBorder="1" applyAlignment="1">
      <alignment horizontal="center" vertical="center"/>
    </xf>
    <xf numFmtId="3" fontId="25" fillId="0" borderId="13" xfId="0" applyNumberFormat="1" applyFont="1" applyBorder="1" applyAlignment="1">
      <alignment horizontal="center" vertical="center"/>
    </xf>
    <xf numFmtId="3" fontId="25" fillId="0" borderId="14" xfId="0" applyNumberFormat="1" applyFont="1" applyBorder="1" applyAlignment="1">
      <alignment horizontal="center" vertical="center"/>
    </xf>
    <xf numFmtId="0" fontId="22" fillId="0" borderId="17" xfId="0" applyFont="1" applyFill="1" applyBorder="1" applyAlignment="1">
      <alignment horizontal="justify" vertical="top" wrapText="1"/>
    </xf>
    <xf numFmtId="0" fontId="22" fillId="0" borderId="33" xfId="0" applyFont="1" applyFill="1" applyBorder="1" applyAlignment="1">
      <alignment horizontal="justify" vertical="top" wrapText="1"/>
    </xf>
    <xf numFmtId="0" fontId="22" fillId="0" borderId="32" xfId="0" applyFont="1" applyFill="1" applyBorder="1" applyAlignment="1">
      <alignment horizontal="justify" vertical="top" wrapText="1"/>
    </xf>
    <xf numFmtId="0" fontId="22" fillId="0" borderId="19" xfId="0" applyFont="1" applyFill="1" applyBorder="1" applyAlignment="1">
      <alignment horizontal="justify" vertical="top" wrapText="1"/>
    </xf>
    <xf numFmtId="0" fontId="22" fillId="0" borderId="34" xfId="0" applyFont="1" applyFill="1" applyBorder="1" applyAlignment="1">
      <alignment horizontal="justify" vertical="top" wrapText="1"/>
    </xf>
    <xf numFmtId="3" fontId="31" fillId="0" borderId="11" xfId="0" applyNumberFormat="1" applyFont="1" applyBorder="1" applyAlignment="1">
      <alignment horizontal="center" vertical="center"/>
    </xf>
    <xf numFmtId="0" fontId="31" fillId="0" borderId="11" xfId="0" applyFont="1" applyBorder="1" applyAlignment="1">
      <alignment horizontal="center" vertical="center"/>
    </xf>
    <xf numFmtId="0" fontId="0" fillId="0" borderId="30"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17" fontId="1" fillId="0" borderId="13" xfId="0" applyNumberFormat="1" applyFont="1" applyBorder="1" applyAlignment="1">
      <alignment horizontal="center" vertical="center" wrapText="1"/>
    </xf>
    <xf numFmtId="17" fontId="1" fillId="0" borderId="14" xfId="0" applyNumberFormat="1" applyFont="1" applyBorder="1" applyAlignment="1">
      <alignment horizontal="center" vertical="center" wrapText="1"/>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30" xfId="0" applyNumberFormat="1" applyFont="1" applyBorder="1" applyAlignment="1">
      <alignment horizontal="center" vertical="center"/>
    </xf>
    <xf numFmtId="3" fontId="25" fillId="0" borderId="32" xfId="0" applyNumberFormat="1" applyFont="1" applyBorder="1" applyAlignment="1">
      <alignment horizontal="center" vertical="center"/>
    </xf>
    <xf numFmtId="3" fontId="25" fillId="0" borderId="19" xfId="0" applyNumberFormat="1" applyFont="1" applyBorder="1" applyAlignment="1">
      <alignment horizontal="center" vertical="center"/>
    </xf>
    <xf numFmtId="3" fontId="25" fillId="0" borderId="26" xfId="0" applyNumberFormat="1" applyFont="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7" xfId="0" applyFont="1" applyBorder="1" applyAlignment="1">
      <alignment horizontal="center" vertical="center"/>
    </xf>
    <xf numFmtId="0" fontId="24" fillId="0" borderId="13" xfId="0" applyFont="1" applyBorder="1" applyAlignment="1">
      <alignment horizontal="center" vertical="center"/>
    </xf>
    <xf numFmtId="9" fontId="1" fillId="0" borderId="13" xfId="0" applyNumberFormat="1" applyFont="1" applyBorder="1" applyAlignment="1">
      <alignment horizontal="center"/>
    </xf>
    <xf numFmtId="9" fontId="1" fillId="0" borderId="14" xfId="0" applyNumberFormat="1" applyFont="1" applyBorder="1" applyAlignment="1">
      <alignment horizontal="center"/>
    </xf>
    <xf numFmtId="17" fontId="25" fillId="27" borderId="27" xfId="0" applyNumberFormat="1" applyFont="1" applyFill="1" applyBorder="1" applyAlignment="1">
      <alignment horizontal="center"/>
    </xf>
    <xf numFmtId="0" fontId="25" fillId="27" borderId="13" xfId="0" applyFont="1" applyFill="1" applyBorder="1" applyAlignment="1">
      <alignment horizont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xf>
    <xf numFmtId="0" fontId="22" fillId="0" borderId="30"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Border="1" applyAlignment="1">
      <alignment horizontal="center" vertical="center"/>
    </xf>
    <xf numFmtId="0" fontId="22" fillId="0" borderId="24" xfId="0" applyFont="1" applyBorder="1" applyAlignment="1">
      <alignment horizontal="center" vertical="center"/>
    </xf>
    <xf numFmtId="0" fontId="22" fillId="0" borderId="32" xfId="0" applyFont="1" applyBorder="1" applyAlignment="1">
      <alignment horizontal="center" vertical="center"/>
    </xf>
    <xf numFmtId="0" fontId="22" fillId="0" borderId="19" xfId="0" applyFont="1" applyBorder="1" applyAlignment="1">
      <alignment horizontal="center" vertical="center"/>
    </xf>
    <xf numFmtId="0" fontId="22" fillId="0" borderId="26" xfId="0" applyFont="1" applyBorder="1" applyAlignment="1">
      <alignment horizontal="center" vertical="center"/>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31" xfId="0" applyFont="1" applyBorder="1" applyAlignment="1">
      <alignment horizontal="left" vertical="center" wrapText="1"/>
    </xf>
    <xf numFmtId="0" fontId="22" fillId="0" borderId="17" xfId="0" applyFont="1" applyFill="1" applyBorder="1" applyAlignment="1">
      <alignment horizontal="left" vertical="top" wrapText="1"/>
    </xf>
    <xf numFmtId="0" fontId="22" fillId="0" borderId="18" xfId="0" applyFont="1" applyFill="1" applyBorder="1" applyAlignment="1">
      <alignment horizontal="left" vertical="top" wrapText="1"/>
    </xf>
    <xf numFmtId="0" fontId="22" fillId="0" borderId="33" xfId="0" applyFont="1" applyFill="1" applyBorder="1" applyAlignment="1">
      <alignment horizontal="left" vertical="top" wrapText="1"/>
    </xf>
    <xf numFmtId="0" fontId="22" fillId="0" borderId="32"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0" xfId="0" applyFont="1" applyFill="1" applyBorder="1" applyAlignment="1">
      <alignment horizontal="left" vertical="top" wrapText="1"/>
    </xf>
    <xf numFmtId="0" fontId="22" fillId="0" borderId="26" xfId="0" applyFont="1" applyFill="1" applyBorder="1" applyAlignment="1">
      <alignment horizontal="left" vertical="top"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2" fillId="0" borderId="17" xfId="0" applyFont="1" applyBorder="1" applyAlignment="1">
      <alignment horizontal="center" vertical="center"/>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6" xfId="0"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5" fillId="0" borderId="29" xfId="0" applyFont="1" applyBorder="1" applyAlignment="1">
      <alignment horizontal="left" vertical="top" wrapText="1"/>
    </xf>
    <xf numFmtId="0" fontId="21" fillId="0" borderId="18" xfId="0" applyFont="1" applyBorder="1" applyAlignment="1">
      <alignment horizontal="left" vertical="top" wrapText="1"/>
    </xf>
    <xf numFmtId="0" fontId="21" fillId="0" borderId="30" xfId="0" applyFont="1" applyBorder="1" applyAlignment="1">
      <alignment horizontal="left" vertical="top" wrapText="1"/>
    </xf>
    <xf numFmtId="0" fontId="21" fillId="0" borderId="23" xfId="0" applyFont="1" applyBorder="1" applyAlignment="1">
      <alignment horizontal="left" vertical="top" wrapText="1"/>
    </xf>
    <xf numFmtId="0" fontId="21" fillId="0" borderId="0" xfId="0" applyFont="1" applyBorder="1" applyAlignment="1">
      <alignment horizontal="left" vertical="top" wrapText="1"/>
    </xf>
    <xf numFmtId="0" fontId="21" fillId="0" borderId="24" xfId="0" applyFont="1" applyBorder="1" applyAlignment="1">
      <alignment horizontal="left" vertical="top" wrapText="1"/>
    </xf>
    <xf numFmtId="0" fontId="21" fillId="0" borderId="41" xfId="0" applyFont="1" applyBorder="1" applyAlignment="1">
      <alignment horizontal="left" vertical="top" wrapText="1"/>
    </xf>
    <xf numFmtId="0" fontId="21" fillId="0" borderId="39" xfId="0" applyFont="1" applyBorder="1" applyAlignment="1">
      <alignment horizontal="left" vertical="top" wrapText="1"/>
    </xf>
    <xf numFmtId="0" fontId="21" fillId="0" borderId="42" xfId="0" applyFont="1" applyBorder="1" applyAlignment="1">
      <alignment horizontal="left" vertical="top" wrapText="1"/>
    </xf>
    <xf numFmtId="9" fontId="22" fillId="0" borderId="27" xfId="94" applyFont="1" applyBorder="1" applyAlignment="1">
      <alignment horizontal="left" vertical="center"/>
    </xf>
    <xf numFmtId="9" fontId="0" fillId="0" borderId="13" xfId="94" applyFont="1" applyBorder="1" applyAlignment="1">
      <alignment horizontal="left" vertical="center"/>
    </xf>
    <xf numFmtId="9" fontId="1" fillId="0" borderId="12" xfId="0" applyNumberFormat="1" applyFont="1" applyFill="1" applyBorder="1" applyAlignment="1">
      <alignment horizontal="center" vertical="center"/>
    </xf>
    <xf numFmtId="0" fontId="1" fillId="0" borderId="13" xfId="0" applyFont="1" applyFill="1" applyBorder="1" applyAlignment="1">
      <alignment horizontal="center" vertical="center"/>
    </xf>
    <xf numFmtId="1" fontId="1" fillId="0" borderId="12"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1" fontId="1" fillId="0" borderId="14" xfId="0" applyNumberFormat="1" applyFont="1" applyFill="1" applyBorder="1" applyAlignment="1">
      <alignment horizontal="center" vertical="center"/>
    </xf>
    <xf numFmtId="9" fontId="1" fillId="0" borderId="12" xfId="95" applyFont="1" applyBorder="1" applyAlignment="1">
      <alignment horizontal="center" vertical="center"/>
    </xf>
    <xf numFmtId="9" fontId="1" fillId="0" borderId="13" xfId="95" applyFont="1" applyBorder="1" applyAlignment="1">
      <alignment horizontal="center" vertical="center"/>
    </xf>
    <xf numFmtId="9" fontId="1" fillId="0" borderId="14" xfId="95" applyFont="1" applyBorder="1" applyAlignment="1">
      <alignment horizontal="center" vertical="center"/>
    </xf>
    <xf numFmtId="9" fontId="1" fillId="0" borderId="13" xfId="0" applyNumberFormat="1" applyFont="1" applyFill="1" applyBorder="1" applyAlignment="1">
      <alignment horizontal="center" vertical="center"/>
    </xf>
    <xf numFmtId="9" fontId="1" fillId="0" borderId="14" xfId="0" applyNumberFormat="1" applyFont="1" applyFill="1" applyBorder="1" applyAlignment="1">
      <alignment horizontal="center" vertical="center"/>
    </xf>
    <xf numFmtId="0" fontId="22"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8" xfId="0" applyFill="1" applyBorder="1" applyAlignment="1">
      <alignment horizontal="left" vertical="top" wrapText="1"/>
    </xf>
    <xf numFmtId="0" fontId="0" fillId="0" borderId="30" xfId="0" applyFill="1" applyBorder="1" applyAlignment="1">
      <alignment horizontal="left" vertical="top" wrapText="1"/>
    </xf>
    <xf numFmtId="0" fontId="0" fillId="0" borderId="19" xfId="0" applyFill="1" applyBorder="1" applyAlignment="1">
      <alignment horizontal="left" vertical="top" wrapText="1"/>
    </xf>
    <xf numFmtId="0" fontId="0" fillId="0" borderId="26" xfId="0" applyFill="1" applyBorder="1" applyAlignment="1">
      <alignment horizontal="left" vertical="top" wrapText="1"/>
    </xf>
    <xf numFmtId="17" fontId="1" fillId="0" borderId="27" xfId="0" applyNumberFormat="1" applyFont="1" applyBorder="1" applyAlignment="1">
      <alignment horizontal="center" vertical="center"/>
    </xf>
    <xf numFmtId="17" fontId="1" fillId="0" borderId="13" xfId="0" applyNumberFormat="1" applyFont="1" applyBorder="1" applyAlignment="1">
      <alignment horizontal="center" vertical="center"/>
    </xf>
    <xf numFmtId="17" fontId="1" fillId="0" borderId="14" xfId="0" applyNumberFormat="1" applyFont="1" applyBorder="1" applyAlignment="1">
      <alignment horizontal="center" vertical="center"/>
    </xf>
    <xf numFmtId="0" fontId="1" fillId="27" borderId="12" xfId="0" applyFont="1" applyFill="1" applyBorder="1" applyAlignment="1">
      <alignment horizontal="center" vertical="center"/>
    </xf>
    <xf numFmtId="0" fontId="1" fillId="27" borderId="13" xfId="0" applyFont="1" applyFill="1" applyBorder="1" applyAlignment="1">
      <alignment horizontal="center" vertical="center"/>
    </xf>
    <xf numFmtId="0" fontId="1" fillId="27" borderId="14" xfId="0" applyFont="1" applyFill="1" applyBorder="1" applyAlignment="1">
      <alignment horizontal="center" vertical="center"/>
    </xf>
    <xf numFmtId="0" fontId="22" fillId="0" borderId="29" xfId="0" applyFont="1" applyBorder="1" applyAlignment="1">
      <alignment vertical="top" wrapText="1"/>
    </xf>
    <xf numFmtId="0" fontId="22" fillId="0" borderId="18" xfId="0" applyFont="1" applyBorder="1" applyAlignment="1">
      <alignment vertical="top" wrapText="1"/>
    </xf>
    <xf numFmtId="0" fontId="22" fillId="0" borderId="30" xfId="0" applyFont="1" applyBorder="1" applyAlignment="1">
      <alignment vertical="top" wrapText="1"/>
    </xf>
    <xf numFmtId="0" fontId="22" fillId="0" borderId="23" xfId="0" applyFont="1" applyBorder="1" applyAlignment="1">
      <alignment vertical="top" wrapText="1"/>
    </xf>
    <xf numFmtId="0" fontId="22" fillId="0" borderId="0" xfId="0" applyFont="1" applyBorder="1" applyAlignment="1">
      <alignment vertical="top" wrapText="1"/>
    </xf>
    <xf numFmtId="0" fontId="22" fillId="0" borderId="24" xfId="0" applyFont="1" applyBorder="1" applyAlignment="1">
      <alignment vertical="top" wrapText="1"/>
    </xf>
    <xf numFmtId="0" fontId="22" fillId="0" borderId="41" xfId="0" applyFont="1" applyBorder="1" applyAlignment="1">
      <alignment vertical="top" wrapText="1"/>
    </xf>
    <xf numFmtId="0" fontId="22" fillId="0" borderId="39" xfId="0" applyFont="1" applyBorder="1" applyAlignment="1">
      <alignment vertical="top" wrapText="1"/>
    </xf>
    <xf numFmtId="0" fontId="22" fillId="0" borderId="42" xfId="0" applyFont="1" applyBorder="1" applyAlignment="1">
      <alignment vertical="top" wrapText="1"/>
    </xf>
    <xf numFmtId="0" fontId="0" fillId="0" borderId="11" xfId="0" applyBorder="1" applyAlignment="1">
      <alignment horizontal="left" vertical="top" wrapText="1"/>
    </xf>
    <xf numFmtId="165" fontId="1" fillId="0" borderId="12" xfId="69" applyNumberFormat="1" applyFont="1" applyBorder="1" applyAlignment="1">
      <alignment vertical="center"/>
    </xf>
    <xf numFmtId="165" fontId="1" fillId="0" borderId="13" xfId="69" applyNumberFormat="1" applyFont="1" applyBorder="1" applyAlignment="1">
      <alignment vertical="center"/>
    </xf>
    <xf numFmtId="165" fontId="1" fillId="0" borderId="14" xfId="69" applyNumberFormat="1" applyFont="1" applyBorder="1" applyAlignment="1">
      <alignment vertical="center"/>
    </xf>
    <xf numFmtId="9" fontId="1" fillId="0" borderId="12" xfId="93" applyFont="1" applyBorder="1" applyAlignment="1">
      <alignment horizontal="center" vertical="center"/>
    </xf>
    <xf numFmtId="9" fontId="1" fillId="0" borderId="13" xfId="93" applyFont="1" applyBorder="1" applyAlignment="1">
      <alignment horizontal="center" vertical="center"/>
    </xf>
    <xf numFmtId="9" fontId="1" fillId="0" borderId="14" xfId="93" applyFont="1" applyBorder="1" applyAlignment="1">
      <alignment horizontal="center" vertical="center"/>
    </xf>
    <xf numFmtId="9" fontId="1" fillId="0" borderId="12" xfId="84" applyNumberFormat="1" applyFont="1" applyBorder="1" applyAlignment="1">
      <alignment horizontal="center"/>
    </xf>
    <xf numFmtId="9" fontId="1" fillId="0" borderId="13" xfId="84" applyNumberFormat="1" applyFont="1" applyBorder="1" applyAlignment="1">
      <alignment horizontal="center"/>
    </xf>
    <xf numFmtId="9" fontId="1" fillId="0" borderId="14" xfId="84" applyNumberFormat="1" applyFont="1" applyBorder="1" applyAlignment="1">
      <alignment horizontal="center"/>
    </xf>
    <xf numFmtId="17" fontId="25" fillId="0" borderId="27" xfId="84" applyNumberFormat="1" applyFont="1" applyBorder="1" applyAlignment="1">
      <alignment horizontal="center" vertical="center"/>
    </xf>
    <xf numFmtId="0" fontId="25" fillId="0" borderId="13" xfId="84" applyFont="1" applyBorder="1" applyAlignment="1">
      <alignment horizontal="center" vertical="center"/>
    </xf>
    <xf numFmtId="9" fontId="1" fillId="28" borderId="12" xfId="93" applyFont="1" applyFill="1" applyBorder="1" applyAlignment="1">
      <alignment horizontal="center" vertical="center"/>
    </xf>
    <xf numFmtId="9" fontId="1" fillId="28" borderId="13" xfId="93" applyFont="1" applyFill="1" applyBorder="1" applyAlignment="1">
      <alignment horizontal="center" vertical="center"/>
    </xf>
    <xf numFmtId="9" fontId="1" fillId="28" borderId="14" xfId="93" applyFont="1" applyFill="1" applyBorder="1" applyAlignment="1">
      <alignment horizontal="center" vertical="center"/>
    </xf>
    <xf numFmtId="0" fontId="32" fillId="0" borderId="29" xfId="84" applyFont="1" applyBorder="1" applyAlignment="1">
      <alignment vertical="top" wrapText="1"/>
    </xf>
    <xf numFmtId="0" fontId="21" fillId="0" borderId="18" xfId="84" applyFont="1" applyBorder="1" applyAlignment="1">
      <alignment vertical="top" wrapText="1"/>
    </xf>
    <xf numFmtId="0" fontId="21" fillId="0" borderId="30" xfId="84" applyFont="1" applyBorder="1" applyAlignment="1">
      <alignment vertical="top" wrapText="1"/>
    </xf>
    <xf numFmtId="0" fontId="21" fillId="0" borderId="23" xfId="84" applyFont="1" applyBorder="1" applyAlignment="1">
      <alignment vertical="top" wrapText="1"/>
    </xf>
    <xf numFmtId="0" fontId="21" fillId="0" borderId="0" xfId="84" applyFont="1" applyBorder="1" applyAlignment="1">
      <alignment vertical="top" wrapText="1"/>
    </xf>
    <xf numFmtId="0" fontId="21" fillId="0" borderId="24" xfId="84" applyFont="1" applyBorder="1" applyAlignment="1">
      <alignment vertical="top" wrapText="1"/>
    </xf>
    <xf numFmtId="0" fontId="21" fillId="0" borderId="41" xfId="84" applyFont="1" applyBorder="1" applyAlignment="1">
      <alignment vertical="top" wrapText="1"/>
    </xf>
    <xf numFmtId="0" fontId="21" fillId="0" borderId="39" xfId="84" applyFont="1" applyBorder="1" applyAlignment="1">
      <alignment vertical="top" wrapText="1"/>
    </xf>
    <xf numFmtId="0" fontId="21" fillId="0" borderId="42" xfId="84" applyFont="1" applyBorder="1" applyAlignment="1">
      <alignment vertical="top" wrapText="1"/>
    </xf>
    <xf numFmtId="0" fontId="22" fillId="0" borderId="11" xfId="84" applyFont="1" applyBorder="1" applyAlignment="1">
      <alignment horizontal="left" vertical="top" wrapText="1"/>
    </xf>
    <xf numFmtId="0" fontId="1" fillId="0" borderId="11" xfId="84" applyBorder="1" applyAlignment="1">
      <alignment horizontal="left" vertical="top" wrapText="1"/>
    </xf>
    <xf numFmtId="0" fontId="22" fillId="0" borderId="27" xfId="84" applyFont="1" applyBorder="1" applyAlignment="1">
      <alignment horizontal="left" vertical="center"/>
    </xf>
    <xf numFmtId="0" fontId="1" fillId="0" borderId="13" xfId="84" applyBorder="1" applyAlignment="1">
      <alignment horizontal="left" vertical="center"/>
    </xf>
    <xf numFmtId="0" fontId="1" fillId="0" borderId="12" xfId="84" applyFont="1" applyBorder="1" applyAlignment="1">
      <alignment horizontal="center" vertical="center"/>
    </xf>
    <xf numFmtId="0" fontId="1" fillId="0" borderId="13" xfId="84" applyFont="1" applyBorder="1" applyAlignment="1">
      <alignment horizontal="center" vertical="center"/>
    </xf>
    <xf numFmtId="0" fontId="1" fillId="0" borderId="14" xfId="84" applyFont="1" applyBorder="1" applyAlignment="1">
      <alignment horizontal="center" vertical="center"/>
    </xf>
    <xf numFmtId="9" fontId="1" fillId="0" borderId="12" xfId="84" applyNumberFormat="1" applyFont="1" applyBorder="1" applyAlignment="1">
      <alignment horizontal="center" vertical="center"/>
    </xf>
    <xf numFmtId="0" fontId="22" fillId="0" borderId="11" xfId="84" applyFont="1" applyFill="1" applyBorder="1" applyAlignment="1">
      <alignment horizontal="center"/>
    </xf>
    <xf numFmtId="0" fontId="22" fillId="0" borderId="28" xfId="84" applyFont="1" applyFill="1" applyBorder="1" applyAlignment="1">
      <alignment horizontal="center"/>
    </xf>
    <xf numFmtId="0" fontId="1" fillId="0" borderId="13" xfId="84" applyFont="1" applyBorder="1" applyAlignment="1">
      <alignment horizontal="center"/>
    </xf>
    <xf numFmtId="0" fontId="1" fillId="0" borderId="14" xfId="84" applyFont="1" applyBorder="1" applyAlignment="1">
      <alignment horizontal="center"/>
    </xf>
    <xf numFmtId="0" fontId="22" fillId="25" borderId="11" xfId="84" applyFont="1" applyFill="1" applyBorder="1" applyAlignment="1">
      <alignment horizontal="center" vertical="center" wrapText="1"/>
    </xf>
    <xf numFmtId="0" fontId="22" fillId="0" borderId="10" xfId="84" applyFont="1" applyFill="1" applyBorder="1" applyAlignment="1">
      <alignment horizontal="justify" vertical="top" wrapText="1"/>
    </xf>
    <xf numFmtId="0" fontId="22" fillId="0" borderId="11" xfId="84" applyFont="1" applyFill="1" applyBorder="1" applyAlignment="1">
      <alignment horizontal="justify" vertical="top" wrapText="1"/>
    </xf>
    <xf numFmtId="0" fontId="1" fillId="0" borderId="10" xfId="84" applyFill="1" applyBorder="1" applyAlignment="1">
      <alignment horizontal="justify" vertical="top" wrapText="1"/>
    </xf>
    <xf numFmtId="0" fontId="1" fillId="0" borderId="11" xfId="84" applyFill="1" applyBorder="1" applyAlignment="1">
      <alignment horizontal="justify" vertical="top" wrapText="1"/>
    </xf>
    <xf numFmtId="0" fontId="22" fillId="0" borderId="18" xfId="84" applyFont="1" applyFill="1" applyBorder="1" applyAlignment="1">
      <alignment horizontal="justify" vertical="top" wrapText="1"/>
    </xf>
    <xf numFmtId="0" fontId="1" fillId="0" borderId="18" xfId="84" applyFill="1" applyBorder="1" applyAlignment="1">
      <alignment horizontal="justify" vertical="top" wrapText="1"/>
    </xf>
    <xf numFmtId="0" fontId="1" fillId="0" borderId="30" xfId="84" applyFill="1" applyBorder="1" applyAlignment="1">
      <alignment horizontal="justify" vertical="top" wrapText="1"/>
    </xf>
    <xf numFmtId="0" fontId="1" fillId="0" borderId="19" xfId="84" applyFill="1" applyBorder="1" applyAlignment="1">
      <alignment horizontal="justify" vertical="top" wrapText="1"/>
    </xf>
    <xf numFmtId="0" fontId="1" fillId="0" borderId="26" xfId="84" applyFill="1" applyBorder="1" applyAlignment="1">
      <alignment horizontal="justify" vertical="top" wrapText="1"/>
    </xf>
    <xf numFmtId="0" fontId="22" fillId="0" borderId="17" xfId="84" applyFont="1" applyFill="1" applyBorder="1" applyAlignment="1">
      <alignment horizontal="justify" vertical="center" wrapText="1"/>
    </xf>
    <xf numFmtId="0" fontId="22" fillId="0" borderId="18" xfId="84" applyFont="1" applyFill="1" applyBorder="1" applyAlignment="1">
      <alignment horizontal="justify" vertical="center" wrapText="1"/>
    </xf>
    <xf numFmtId="0" fontId="22" fillId="0" borderId="33" xfId="84" applyFont="1" applyFill="1" applyBorder="1" applyAlignment="1">
      <alignment horizontal="justify" vertical="center" wrapText="1"/>
    </xf>
    <xf numFmtId="0" fontId="22" fillId="0" borderId="32" xfId="84" applyFont="1" applyFill="1" applyBorder="1" applyAlignment="1">
      <alignment horizontal="justify" vertical="center" wrapText="1"/>
    </xf>
    <xf numFmtId="0" fontId="22" fillId="0" borderId="19" xfId="84" applyFont="1" applyFill="1" applyBorder="1" applyAlignment="1">
      <alignment horizontal="justify" vertical="center" wrapText="1"/>
    </xf>
    <xf numFmtId="0" fontId="22" fillId="0" borderId="34" xfId="84" applyFont="1" applyFill="1" applyBorder="1" applyAlignment="1">
      <alignment horizontal="justify" vertical="center" wrapText="1"/>
    </xf>
    <xf numFmtId="0" fontId="22" fillId="0" borderId="10" xfId="84" applyFont="1" applyBorder="1" applyAlignment="1">
      <alignment horizontal="center"/>
    </xf>
    <xf numFmtId="0" fontId="22" fillId="0" borderId="11" xfId="84" applyFont="1" applyBorder="1" applyAlignment="1">
      <alignment horizontal="center"/>
    </xf>
    <xf numFmtId="0" fontId="22" fillId="0" borderId="28" xfId="84" applyFont="1" applyBorder="1" applyAlignment="1">
      <alignment horizontal="center"/>
    </xf>
    <xf numFmtId="0" fontId="22" fillId="0" borderId="27" xfId="84" applyFont="1" applyBorder="1" applyAlignment="1">
      <alignment horizontal="center"/>
    </xf>
    <xf numFmtId="0" fontId="1" fillId="0" borderId="13" xfId="84" applyBorder="1"/>
    <xf numFmtId="0" fontId="1" fillId="0" borderId="14" xfId="84" applyBorder="1"/>
    <xf numFmtId="0" fontId="22" fillId="0" borderId="12" xfId="84" applyFont="1" applyBorder="1" applyAlignment="1">
      <alignment horizontal="center"/>
    </xf>
    <xf numFmtId="0" fontId="22" fillId="0" borderId="13" xfId="84" applyFont="1" applyBorder="1" applyAlignment="1">
      <alignment horizontal="center"/>
    </xf>
    <xf numFmtId="0" fontId="22" fillId="0" borderId="14" xfId="84" applyFont="1" applyBorder="1" applyAlignment="1">
      <alignment horizontal="center"/>
    </xf>
    <xf numFmtId="0" fontId="21" fillId="0" borderId="12" xfId="84" applyFont="1" applyFill="1" applyBorder="1" applyAlignment="1">
      <alignment horizontal="center" vertical="center" wrapText="1"/>
    </xf>
    <xf numFmtId="0" fontId="21" fillId="0" borderId="13" xfId="84" applyFont="1" applyFill="1" applyBorder="1" applyAlignment="1">
      <alignment horizontal="center" vertical="center" wrapText="1"/>
    </xf>
    <xf numFmtId="0" fontId="21" fillId="0" borderId="31" xfId="84" applyFont="1" applyFill="1" applyBorder="1" applyAlignment="1">
      <alignment horizontal="center" vertical="center" wrapText="1"/>
    </xf>
    <xf numFmtId="0" fontId="22" fillId="0" borderId="35" xfId="84" applyFont="1" applyBorder="1" applyAlignment="1">
      <alignment horizontal="center"/>
    </xf>
    <xf numFmtId="0" fontId="22" fillId="0" borderId="36" xfId="84" applyFont="1" applyBorder="1" applyAlignment="1">
      <alignment horizontal="center"/>
    </xf>
    <xf numFmtId="0" fontId="22" fillId="0" borderId="37" xfId="84" applyFont="1" applyBorder="1" applyAlignment="1">
      <alignment horizontal="center"/>
    </xf>
    <xf numFmtId="0" fontId="23" fillId="0" borderId="11" xfId="84" applyFont="1" applyBorder="1" applyAlignment="1">
      <alignment horizontal="center" vertical="center"/>
    </xf>
    <xf numFmtId="0" fontId="21" fillId="0" borderId="11" xfId="84" applyFont="1" applyBorder="1" applyAlignment="1">
      <alignment horizontal="center" wrapText="1"/>
    </xf>
    <xf numFmtId="0" fontId="1" fillId="0" borderId="12" xfId="84" applyBorder="1" applyAlignment="1">
      <alignment horizontal="center"/>
    </xf>
    <xf numFmtId="0" fontId="1" fillId="0" borderId="13" xfId="84" applyBorder="1" applyAlignment="1">
      <alignment horizontal="center"/>
    </xf>
    <xf numFmtId="0" fontId="1" fillId="0" borderId="31" xfId="84" applyBorder="1" applyAlignment="1">
      <alignment horizontal="center"/>
    </xf>
    <xf numFmtId="14" fontId="1" fillId="0" borderId="12" xfId="84" applyNumberFormat="1" applyBorder="1" applyAlignment="1">
      <alignment horizontal="center"/>
    </xf>
    <xf numFmtId="14" fontId="1" fillId="0" borderId="13" xfId="84" applyNumberFormat="1" applyBorder="1" applyAlignment="1">
      <alignment horizontal="center"/>
    </xf>
    <xf numFmtId="14" fontId="1" fillId="0" borderId="31" xfId="84" applyNumberFormat="1" applyBorder="1" applyAlignment="1">
      <alignment horizontal="center"/>
    </xf>
    <xf numFmtId="0" fontId="1" fillId="0" borderId="12" xfId="84" applyNumberFormat="1" applyBorder="1" applyAlignment="1">
      <alignment horizontal="center" vertical="center"/>
    </xf>
    <xf numFmtId="0" fontId="1" fillId="0" borderId="13" xfId="84" applyNumberFormat="1" applyBorder="1" applyAlignment="1">
      <alignment horizontal="center" vertical="center"/>
    </xf>
    <xf numFmtId="0" fontId="1" fillId="0" borderId="31" xfId="84" applyNumberFormat="1" applyBorder="1" applyAlignment="1">
      <alignment horizontal="center" vertical="center"/>
    </xf>
    <xf numFmtId="49" fontId="1" fillId="0" borderId="11" xfId="84" applyNumberFormat="1" applyBorder="1" applyAlignment="1">
      <alignment horizontal="center" vertical="center"/>
    </xf>
    <xf numFmtId="49" fontId="1" fillId="0" borderId="28" xfId="84" applyNumberFormat="1" applyBorder="1" applyAlignment="1">
      <alignment horizontal="center" vertical="center"/>
    </xf>
    <xf numFmtId="0" fontId="0" fillId="0" borderId="13" xfId="0" applyBorder="1" applyAlignment="1"/>
    <xf numFmtId="0" fontId="0" fillId="0" borderId="14" xfId="0" applyBorder="1" applyAlignment="1"/>
    <xf numFmtId="0" fontId="22" fillId="0" borderId="11" xfId="84" applyFont="1" applyBorder="1" applyAlignment="1">
      <alignment horizontal="left" vertical="center" wrapText="1"/>
    </xf>
    <xf numFmtId="0" fontId="22" fillId="0" borderId="11" xfId="84" applyFont="1" applyBorder="1" applyAlignment="1">
      <alignment horizontal="center" vertical="center"/>
    </xf>
    <xf numFmtId="0" fontId="22" fillId="0" borderId="29" xfId="84" applyFont="1" applyBorder="1" applyAlignment="1">
      <alignment horizontal="left" vertical="top" wrapText="1"/>
    </xf>
    <xf numFmtId="0" fontId="22" fillId="0" borderId="18" xfId="84" applyFont="1" applyBorder="1" applyAlignment="1">
      <alignment horizontal="left" vertical="top" wrapText="1"/>
    </xf>
    <xf numFmtId="0" fontId="22" fillId="0" borderId="30" xfId="84" applyFont="1" applyBorder="1" applyAlignment="1">
      <alignment horizontal="left" vertical="top" wrapText="1"/>
    </xf>
    <xf numFmtId="0" fontId="22" fillId="0" borderId="25" xfId="84" applyFont="1" applyBorder="1" applyAlignment="1">
      <alignment horizontal="left" vertical="top" wrapText="1"/>
    </xf>
    <xf numFmtId="0" fontId="22" fillId="0" borderId="19" xfId="84" applyFont="1" applyBorder="1" applyAlignment="1">
      <alignment horizontal="left" vertical="top" wrapText="1"/>
    </xf>
    <xf numFmtId="0" fontId="22" fillId="0" borderId="26" xfId="84" applyFont="1" applyBorder="1" applyAlignment="1">
      <alignment horizontal="left" vertical="top" wrapText="1"/>
    </xf>
    <xf numFmtId="0" fontId="22" fillId="0" borderId="17" xfId="84" applyFont="1" applyBorder="1" applyAlignment="1">
      <alignment horizontal="left" vertical="top" wrapText="1"/>
    </xf>
    <xf numFmtId="0" fontId="22" fillId="0" borderId="33" xfId="84" applyFont="1" applyBorder="1" applyAlignment="1">
      <alignment horizontal="left" vertical="top" wrapText="1"/>
    </xf>
    <xf numFmtId="0" fontId="22" fillId="0" borderId="32" xfId="84" applyFont="1" applyBorder="1" applyAlignment="1">
      <alignment horizontal="left" vertical="top" wrapText="1"/>
    </xf>
    <xf numFmtId="0" fontId="22" fillId="0" borderId="34" xfId="84" applyFont="1" applyBorder="1" applyAlignment="1">
      <alignment horizontal="left" vertical="top" wrapText="1"/>
    </xf>
    <xf numFmtId="0" fontId="22" fillId="0" borderId="11" xfId="84" applyFont="1" applyBorder="1" applyAlignment="1">
      <alignment horizontal="center" vertical="center" wrapText="1"/>
    </xf>
    <xf numFmtId="0" fontId="1" fillId="0" borderId="11" xfId="84" applyFont="1" applyBorder="1" applyAlignment="1">
      <alignment horizontal="justify" vertical="center" wrapText="1"/>
    </xf>
    <xf numFmtId="0" fontId="24" fillId="0" borderId="12" xfId="84" applyFont="1" applyBorder="1" applyAlignment="1">
      <alignment horizontal="center" vertical="center"/>
    </xf>
    <xf numFmtId="0" fontId="24" fillId="0" borderId="14" xfId="84" applyFont="1" applyBorder="1" applyAlignment="1">
      <alignment horizontal="center" vertical="center"/>
    </xf>
    <xf numFmtId="0" fontId="24" fillId="0" borderId="11" xfId="84" applyFont="1" applyBorder="1" applyAlignment="1">
      <alignment horizontal="center" vertical="center"/>
    </xf>
    <xf numFmtId="0" fontId="1" fillId="0" borderId="17" xfId="84" applyFont="1" applyFill="1" applyBorder="1" applyAlignment="1">
      <alignment horizontal="center" vertical="center" wrapText="1"/>
    </xf>
    <xf numFmtId="0" fontId="1" fillId="0" borderId="18" xfId="84" applyFont="1" applyFill="1" applyBorder="1" applyAlignment="1">
      <alignment horizontal="center" vertical="center" wrapText="1"/>
    </xf>
    <xf numFmtId="0" fontId="1" fillId="0" borderId="30" xfId="84" applyFont="1" applyFill="1" applyBorder="1" applyAlignment="1">
      <alignment horizontal="center" vertical="center" wrapText="1"/>
    </xf>
    <xf numFmtId="0" fontId="1" fillId="0" borderId="16" xfId="84" applyFont="1" applyFill="1" applyBorder="1" applyAlignment="1">
      <alignment horizontal="center" vertical="center" wrapText="1"/>
    </xf>
    <xf numFmtId="0" fontId="1" fillId="0" borderId="0" xfId="84" applyFont="1" applyFill="1" applyBorder="1" applyAlignment="1">
      <alignment horizontal="center" vertical="center" wrapText="1"/>
    </xf>
    <xf numFmtId="0" fontId="1" fillId="0" borderId="24" xfId="84" applyFont="1" applyFill="1" applyBorder="1" applyAlignment="1">
      <alignment horizontal="center" vertical="center" wrapText="1"/>
    </xf>
    <xf numFmtId="0" fontId="1" fillId="0" borderId="32" xfId="84" applyFont="1" applyFill="1" applyBorder="1" applyAlignment="1">
      <alignment horizontal="center" vertical="center" wrapText="1"/>
    </xf>
    <xf numFmtId="0" fontId="1" fillId="0" borderId="19" xfId="84" applyFont="1" applyFill="1" applyBorder="1" applyAlignment="1">
      <alignment horizontal="center" vertical="center" wrapText="1"/>
    </xf>
    <xf numFmtId="0" fontId="1" fillId="0" borderId="26" xfId="84" applyFont="1" applyFill="1" applyBorder="1" applyAlignment="1">
      <alignment horizontal="center" vertical="center" wrapText="1"/>
    </xf>
    <xf numFmtId="0" fontId="22" fillId="26" borderId="11" xfId="84" applyFont="1" applyFill="1" applyBorder="1" applyAlignment="1">
      <alignment horizontal="center"/>
    </xf>
    <xf numFmtId="0" fontId="22" fillId="24" borderId="11" xfId="84" applyFont="1" applyFill="1" applyBorder="1" applyAlignment="1">
      <alignment horizontal="center"/>
    </xf>
    <xf numFmtId="0" fontId="22" fillId="25" borderId="11" xfId="84" applyFont="1" applyFill="1" applyBorder="1" applyAlignment="1">
      <alignment horizontal="center"/>
    </xf>
    <xf numFmtId="0" fontId="1" fillId="0" borderId="25" xfId="84" applyBorder="1" applyAlignment="1">
      <alignment horizontal="center"/>
    </xf>
    <xf numFmtId="0" fontId="1" fillId="0" borderId="19" xfId="84" applyBorder="1" applyAlignment="1">
      <alignment horizontal="center"/>
    </xf>
    <xf numFmtId="0" fontId="1" fillId="0" borderId="34" xfId="84" applyBorder="1" applyAlignment="1">
      <alignment horizontal="center"/>
    </xf>
    <xf numFmtId="0" fontId="1" fillId="0" borderId="17" xfId="84" applyFont="1" applyFill="1" applyBorder="1" applyAlignment="1">
      <alignment horizontal="center" vertical="center"/>
    </xf>
    <xf numFmtId="0" fontId="1" fillId="0" borderId="18" xfId="84" applyFont="1" applyFill="1" applyBorder="1" applyAlignment="1">
      <alignment horizontal="center" vertical="center"/>
    </xf>
    <xf numFmtId="0" fontId="1" fillId="0" borderId="33" xfId="84" applyFont="1" applyFill="1" applyBorder="1" applyAlignment="1">
      <alignment horizontal="center" vertical="center"/>
    </xf>
    <xf numFmtId="0" fontId="1" fillId="0" borderId="32" xfId="84" applyFont="1" applyFill="1" applyBorder="1" applyAlignment="1">
      <alignment horizontal="center" vertical="center"/>
    </xf>
    <xf numFmtId="0" fontId="1" fillId="0" borderId="19" xfId="84" applyFont="1" applyFill="1" applyBorder="1" applyAlignment="1">
      <alignment horizontal="center" vertical="center"/>
    </xf>
    <xf numFmtId="0" fontId="1" fillId="0" borderId="34" xfId="84" applyFont="1" applyFill="1" applyBorder="1" applyAlignment="1">
      <alignment horizontal="center" vertical="center"/>
    </xf>
    <xf numFmtId="9" fontId="22" fillId="26" borderId="11" xfId="84" applyNumberFormat="1" applyFont="1" applyFill="1" applyBorder="1" applyAlignment="1">
      <alignment horizontal="center" vertical="center" wrapText="1"/>
    </xf>
    <xf numFmtId="0" fontId="22" fillId="26" borderId="11" xfId="84" applyFont="1" applyFill="1" applyBorder="1" applyAlignment="1">
      <alignment horizontal="center" vertical="center" wrapText="1"/>
    </xf>
    <xf numFmtId="0" fontId="22" fillId="24" borderId="11" xfId="84" applyFont="1" applyFill="1" applyBorder="1" applyAlignment="1">
      <alignment horizontal="center" vertical="center" wrapText="1"/>
    </xf>
    <xf numFmtId="165" fontId="1" fillId="0" borderId="12" xfId="68" applyNumberFormat="1" applyFont="1" applyBorder="1" applyAlignment="1">
      <alignment horizontal="center" vertical="center"/>
    </xf>
    <xf numFmtId="165" fontId="1" fillId="0" borderId="13" xfId="68" applyNumberFormat="1" applyFont="1" applyBorder="1" applyAlignment="1">
      <alignment horizontal="center" vertical="center"/>
    </xf>
    <xf numFmtId="165" fontId="1" fillId="0" borderId="14" xfId="68" applyNumberFormat="1" applyFont="1" applyBorder="1" applyAlignment="1">
      <alignment horizontal="center" vertical="center"/>
    </xf>
  </cellXfs>
  <cellStyles count="129">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Euro" xfId="61"/>
    <cellStyle name="Hipervínculo 2" xfId="62"/>
    <cellStyle name="Hipervínculo 3" xfId="63"/>
    <cellStyle name="Hipervínculo 4" xfId="64"/>
    <cellStyle name="Hipervínculo 5" xfId="65"/>
    <cellStyle name="Incorrecto" xfId="66" builtinId="27" customBuiltin="1"/>
    <cellStyle name="Incorrecto 2" xfId="67"/>
    <cellStyle name="Millares" xfId="68" builtinId="3"/>
    <cellStyle name="Millares 2" xfId="69"/>
    <cellStyle name="Millares 2 2" xfId="70"/>
    <cellStyle name="Millares 3" xfId="71"/>
    <cellStyle name="Millares 3 2" xfId="72"/>
    <cellStyle name="Millares 4" xfId="73"/>
    <cellStyle name="Millares 5" xfId="74"/>
    <cellStyle name="Millares 6" xfId="75"/>
    <cellStyle name="Millares 7" xfId="76"/>
    <cellStyle name="Neutral" xfId="77" builtinId="28" customBuiltin="1"/>
    <cellStyle name="Neutral 2" xfId="78"/>
    <cellStyle name="Normal" xfId="0" builtinId="0"/>
    <cellStyle name="Normal 2" xfId="79"/>
    <cellStyle name="Normal 2 2" xfId="80"/>
    <cellStyle name="Normal 2 3" xfId="81"/>
    <cellStyle name="Normal 2 4" xfId="82"/>
    <cellStyle name="Normal 2 5" xfId="83"/>
    <cellStyle name="Normal 2 6" xfId="84"/>
    <cellStyle name="Normal 2_4. Indicadores Prestación de Servicios Sociales" xfId="85"/>
    <cellStyle name="Normal 3" xfId="86"/>
    <cellStyle name="Normal 4" xfId="87"/>
    <cellStyle name="Normal 5" xfId="88"/>
    <cellStyle name="Normal 6" xfId="89"/>
    <cellStyle name="Normal 7" xfId="90"/>
    <cellStyle name="Notas" xfId="91" builtinId="10" customBuiltin="1"/>
    <cellStyle name="Notas 2" xfId="92"/>
    <cellStyle name="Porcentaje 2" xfId="93"/>
    <cellStyle name="Porcentual" xfId="94" builtinId="5"/>
    <cellStyle name="Porcentual 10" xfId="95"/>
    <cellStyle name="Porcentual 2" xfId="96"/>
    <cellStyle name="Porcentual 2 2" xfId="97"/>
    <cellStyle name="Porcentual 2 3" xfId="98"/>
    <cellStyle name="Porcentual 2 4" xfId="99"/>
    <cellStyle name="Porcentual 2 5" xfId="100"/>
    <cellStyle name="Porcentual 3" xfId="101"/>
    <cellStyle name="Porcentual 3 2" xfId="102"/>
    <cellStyle name="Porcentual 3 3" xfId="103"/>
    <cellStyle name="Porcentual 3 4" xfId="104"/>
    <cellStyle name="Porcentual 3 5" xfId="105"/>
    <cellStyle name="Porcentual 4" xfId="106"/>
    <cellStyle name="Porcentual 4 2" xfId="107"/>
    <cellStyle name="Porcentual 5" xfId="108"/>
    <cellStyle name="Porcentual 6" xfId="109"/>
    <cellStyle name="Porcentual 7" xfId="110"/>
    <cellStyle name="Porcentual 8" xfId="111"/>
    <cellStyle name="Porcentual 9" xfId="112"/>
    <cellStyle name="Salida" xfId="113" builtinId="21" customBuiltin="1"/>
    <cellStyle name="Salida 2" xfId="114"/>
    <cellStyle name="Texto de advertencia" xfId="115" builtinId="11" customBuiltin="1"/>
    <cellStyle name="Texto de advertencia 2" xfId="116"/>
    <cellStyle name="Texto explicativo" xfId="117" builtinId="53" customBuiltin="1"/>
    <cellStyle name="Texto explicativo 2" xfId="118"/>
    <cellStyle name="Título" xfId="119" builtinId="15" customBuiltin="1"/>
    <cellStyle name="Título 1" xfId="120" builtinId="16" customBuiltin="1"/>
    <cellStyle name="Título 1 2" xfId="121"/>
    <cellStyle name="Título 2" xfId="122" builtinId="17" customBuiltin="1"/>
    <cellStyle name="Título 2 2" xfId="123"/>
    <cellStyle name="Título 3" xfId="124" builtinId="18" customBuiltin="1"/>
    <cellStyle name="Título 3 2" xfId="125"/>
    <cellStyle name="Título 4" xfId="126"/>
    <cellStyle name="Total" xfId="127" builtinId="25" customBuiltin="1"/>
    <cellStyle name="Total 2" xfId="128"/>
  </cellStyles>
  <dxfs count="144">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Ejecución</a:t>
            </a:r>
            <a:r>
              <a:rPr lang="en-US" sz="1400" baseline="0"/>
              <a:t> del Presupuesto</a:t>
            </a:r>
            <a:endParaRPr lang="en-US" sz="1400"/>
          </a:p>
        </c:rich>
      </c:tx>
      <c:layout>
        <c:manualLayout>
          <c:xMode val="edge"/>
          <c:yMode val="edge"/>
          <c:x val="0.18875991624642474"/>
          <c:y val="3.3420077809422792E-2"/>
        </c:manualLayout>
      </c:layout>
    </c:title>
    <c:plotArea>
      <c:layout/>
      <c:barChart>
        <c:barDir val="col"/>
        <c:grouping val="clustered"/>
        <c:ser>
          <c:idx val="0"/>
          <c:order val="0"/>
          <c:tx>
            <c:v>resultado</c:v>
          </c:tx>
          <c:spPr>
            <a:solidFill>
              <a:srgbClr val="00B05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outEnd"/>
            <c:showVal val="1"/>
            <c:extLst>
              <c:ext xmlns:c15="http://schemas.microsoft.com/office/drawing/2012/chart" uri="{CE6537A1-D6FC-4f65-9D91-7224C49458BB}">
                <c15:layout/>
                <c15:showLeaderLines val="0"/>
              </c:ext>
            </c:extLst>
          </c:dLbls>
          <c:cat>
            <c:strRef>
              <c:f>'1'!$A$21:$D$40</c:f>
              <c:strCache>
                <c:ptCount val="20"/>
                <c:pt idx="0">
                  <c:v>ene-16</c:v>
                </c:pt>
                <c:pt idx="1">
                  <c:v>feb-16</c:v>
                </c:pt>
                <c:pt idx="2">
                  <c:v>mar-16</c:v>
                </c:pt>
                <c:pt idx="3">
                  <c:v>abr-16</c:v>
                </c:pt>
                <c:pt idx="4">
                  <c:v>may-16</c:v>
                </c:pt>
                <c:pt idx="5">
                  <c:v>may-16</c:v>
                </c:pt>
                <c:pt idx="6">
                  <c:v>jun-16</c:v>
                </c:pt>
                <c:pt idx="7">
                  <c:v>jul-16</c:v>
                </c:pt>
                <c:pt idx="8">
                  <c:v>ago-16</c:v>
                </c:pt>
                <c:pt idx="9">
                  <c:v>sep-16</c:v>
                </c:pt>
                <c:pt idx="10">
                  <c:v>oct-16</c:v>
                </c:pt>
                <c:pt idx="11">
                  <c:v>nov-16</c:v>
                </c:pt>
                <c:pt idx="12">
                  <c:v>dic-16</c:v>
                </c:pt>
                <c:pt idx="13">
                  <c:v>jun-16</c:v>
                </c:pt>
                <c:pt idx="14">
                  <c:v>jul-16</c:v>
                </c:pt>
                <c:pt idx="15">
                  <c:v>ago-16</c:v>
                </c:pt>
                <c:pt idx="16">
                  <c:v>sep-16</c:v>
                </c:pt>
                <c:pt idx="17">
                  <c:v>oct-16</c:v>
                </c:pt>
                <c:pt idx="18">
                  <c:v>nov-16</c:v>
                </c:pt>
                <c:pt idx="19">
                  <c:v>dic-16</c:v>
                </c:pt>
              </c:strCache>
            </c:strRef>
          </c:cat>
          <c:val>
            <c:numRef>
              <c:f>'1'!$M$21:$M$33</c:f>
              <c:numCache>
                <c:formatCode>0.0%</c:formatCode>
                <c:ptCount val="13"/>
                <c:pt idx="0">
                  <c:v>0.11700000000000001</c:v>
                </c:pt>
                <c:pt idx="1">
                  <c:v>0.27200000000000002</c:v>
                </c:pt>
                <c:pt idx="2">
                  <c:v>0.38600000000000001</c:v>
                </c:pt>
                <c:pt idx="3">
                  <c:v>0.47199999999999998</c:v>
                </c:pt>
                <c:pt idx="4">
                  <c:v>0.64700000000000002</c:v>
                </c:pt>
                <c:pt idx="5">
                  <c:v>0</c:v>
                </c:pt>
                <c:pt idx="6">
                  <c:v>0</c:v>
                </c:pt>
                <c:pt idx="7">
                  <c:v>0</c:v>
                </c:pt>
                <c:pt idx="8">
                  <c:v>0</c:v>
                </c:pt>
                <c:pt idx="9">
                  <c:v>0</c:v>
                </c:pt>
                <c:pt idx="10">
                  <c:v>0</c:v>
                </c:pt>
                <c:pt idx="11">
                  <c:v>0</c:v>
                </c:pt>
                <c:pt idx="12">
                  <c:v>0</c:v>
                </c:pt>
              </c:numCache>
            </c:numRef>
          </c:val>
        </c:ser>
        <c:ser>
          <c:idx val="4"/>
          <c:order val="1"/>
          <c:tx>
            <c:v>meta</c:v>
          </c:tx>
          <c:cat>
            <c:strRef>
              <c:f>'1'!$A$21:$D$40</c:f>
              <c:strCache>
                <c:ptCount val="20"/>
                <c:pt idx="0">
                  <c:v>ene-16</c:v>
                </c:pt>
                <c:pt idx="1">
                  <c:v>feb-16</c:v>
                </c:pt>
                <c:pt idx="2">
                  <c:v>mar-16</c:v>
                </c:pt>
                <c:pt idx="3">
                  <c:v>abr-16</c:v>
                </c:pt>
                <c:pt idx="4">
                  <c:v>may-16</c:v>
                </c:pt>
                <c:pt idx="5">
                  <c:v>may-16</c:v>
                </c:pt>
                <c:pt idx="6">
                  <c:v>jun-16</c:v>
                </c:pt>
                <c:pt idx="7">
                  <c:v>jul-16</c:v>
                </c:pt>
                <c:pt idx="8">
                  <c:v>ago-16</c:v>
                </c:pt>
                <c:pt idx="9">
                  <c:v>sep-16</c:v>
                </c:pt>
                <c:pt idx="10">
                  <c:v>oct-16</c:v>
                </c:pt>
                <c:pt idx="11">
                  <c:v>nov-16</c:v>
                </c:pt>
                <c:pt idx="12">
                  <c:v>dic-16</c:v>
                </c:pt>
                <c:pt idx="13">
                  <c:v>jun-16</c:v>
                </c:pt>
                <c:pt idx="14">
                  <c:v>jul-16</c:v>
                </c:pt>
                <c:pt idx="15">
                  <c:v>ago-16</c:v>
                </c:pt>
                <c:pt idx="16">
                  <c:v>sep-16</c:v>
                </c:pt>
                <c:pt idx="17">
                  <c:v>oct-16</c:v>
                </c:pt>
                <c:pt idx="18">
                  <c:v>nov-16</c:v>
                </c:pt>
                <c:pt idx="19">
                  <c:v>dic-16</c:v>
                </c:pt>
              </c:strCache>
            </c:strRef>
          </c:cat>
          <c:val>
            <c:numRef>
              <c:f>'1'!$Q$21:$Q$33</c:f>
              <c:numCache>
                <c:formatCode>0%</c:formatCode>
                <c:ptCount val="13"/>
                <c:pt idx="0">
                  <c:v>0.05</c:v>
                </c:pt>
                <c:pt idx="1">
                  <c:v>0.19</c:v>
                </c:pt>
                <c:pt idx="2">
                  <c:v>0.3</c:v>
                </c:pt>
                <c:pt idx="3">
                  <c:v>0.4</c:v>
                </c:pt>
                <c:pt idx="4">
                  <c:v>0.5</c:v>
                </c:pt>
              </c:numCache>
            </c:numRef>
          </c:val>
        </c:ser>
        <c:axId val="131400064"/>
        <c:axId val="131401600"/>
      </c:barChart>
      <c:catAx>
        <c:axId val="131400064"/>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1401600"/>
        <c:crosses val="autoZero"/>
        <c:auto val="1"/>
        <c:lblAlgn val="ctr"/>
        <c:lblOffset val="100"/>
      </c:catAx>
      <c:valAx>
        <c:axId val="131401600"/>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1400064"/>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Ejecución del PAC</a:t>
            </a:r>
          </a:p>
        </c:rich>
      </c:tx>
      <c:layout>
        <c:manualLayout>
          <c:xMode val="edge"/>
          <c:yMode val="edge"/>
          <c:x val="0.36001366000253687"/>
          <c:y val="3.7548009201552504E-2"/>
        </c:manualLayout>
      </c:layout>
    </c:title>
    <c:plotArea>
      <c:layout>
        <c:manualLayout>
          <c:layoutTarget val="inner"/>
          <c:xMode val="edge"/>
          <c:yMode val="edge"/>
          <c:x val="0.10430783308049785"/>
          <c:y val="0.11400008785110878"/>
          <c:w val="0.74608490452455456"/>
          <c:h val="0.78644167772448881"/>
        </c:manualLayout>
      </c:layout>
      <c:barChart>
        <c:barDir val="col"/>
        <c:grouping val="clustered"/>
        <c:ser>
          <c:idx val="0"/>
          <c:order val="0"/>
          <c:tx>
            <c:v>RESULTADO</c:v>
          </c:tx>
          <c:spPr>
            <a:solidFill>
              <a:srgbClr val="00B05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outEnd"/>
            <c:showVal val="1"/>
            <c:extLst>
              <c:ext xmlns:c15="http://schemas.microsoft.com/office/drawing/2012/chart" uri="{CE6537A1-D6FC-4f65-9D91-7224C49458BB}">
                <c15:layout/>
                <c15:showLeaderLines val="0"/>
              </c:ext>
            </c:extLst>
          </c:dLbls>
          <c:cat>
            <c:strRef>
              <c:f>'2'!$A$20:$D$32</c:f>
              <c:strCache>
                <c:ptCount val="5"/>
                <c:pt idx="0">
                  <c:v>ene-16</c:v>
                </c:pt>
                <c:pt idx="1">
                  <c:v>feb-16</c:v>
                </c:pt>
                <c:pt idx="2">
                  <c:v>mar-16</c:v>
                </c:pt>
                <c:pt idx="3">
                  <c:v>abr-16</c:v>
                </c:pt>
                <c:pt idx="4">
                  <c:v>may-16</c:v>
                </c:pt>
              </c:strCache>
            </c:strRef>
          </c:cat>
          <c:val>
            <c:numRef>
              <c:f>'2'!$M$20:$M$32</c:f>
              <c:numCache>
                <c:formatCode>0%</c:formatCode>
                <c:ptCount val="5"/>
                <c:pt idx="0">
                  <c:v>1.0260045231429007</c:v>
                </c:pt>
                <c:pt idx="1">
                  <c:v>0.94354919695439521</c:v>
                </c:pt>
                <c:pt idx="2">
                  <c:v>0.89242935776361565</c:v>
                </c:pt>
                <c:pt idx="3">
                  <c:v>1.0752183077963666</c:v>
                </c:pt>
                <c:pt idx="4">
                  <c:v>1.0752183077963666</c:v>
                </c:pt>
              </c:numCache>
            </c:numRef>
          </c:val>
        </c:ser>
        <c:ser>
          <c:idx val="4"/>
          <c:order val="1"/>
          <c:tx>
            <c:v>META</c:v>
          </c:tx>
          <c:dLbls>
            <c:spPr>
              <a:noFill/>
              <a:ln>
                <a:noFill/>
              </a:ln>
              <a:effectLst/>
            </c:spPr>
            <c:dLblPos val="ctr"/>
            <c:showVal val="1"/>
            <c:extLst>
              <c:ext xmlns:c15="http://schemas.microsoft.com/office/drawing/2012/chart" uri="{CE6537A1-D6FC-4f65-9D91-7224C49458BB}">
                <c15:layout/>
                <c15:showLeaderLines val="0"/>
              </c:ext>
            </c:extLst>
          </c:dLbls>
          <c:cat>
            <c:strRef>
              <c:f>'2'!$A$20:$D$32</c:f>
              <c:strCache>
                <c:ptCount val="5"/>
                <c:pt idx="0">
                  <c:v>ene-16</c:v>
                </c:pt>
                <c:pt idx="1">
                  <c:v>feb-16</c:v>
                </c:pt>
                <c:pt idx="2">
                  <c:v>mar-16</c:v>
                </c:pt>
                <c:pt idx="3">
                  <c:v>abr-16</c:v>
                </c:pt>
                <c:pt idx="4">
                  <c:v>may-16</c:v>
                </c:pt>
              </c:strCache>
            </c:strRef>
          </c:cat>
          <c:val>
            <c:numRef>
              <c:f>'2'!$Q$20:$Q$32</c:f>
              <c:numCache>
                <c:formatCode>0%</c:formatCode>
                <c:ptCount val="5"/>
                <c:pt idx="0">
                  <c:v>0.95</c:v>
                </c:pt>
                <c:pt idx="1">
                  <c:v>0.95</c:v>
                </c:pt>
                <c:pt idx="2">
                  <c:v>1</c:v>
                </c:pt>
                <c:pt idx="3">
                  <c:v>1</c:v>
                </c:pt>
                <c:pt idx="4">
                  <c:v>1</c:v>
                </c:pt>
              </c:numCache>
            </c:numRef>
          </c:val>
        </c:ser>
        <c:axId val="131978368"/>
        <c:axId val="131979904"/>
      </c:barChart>
      <c:catAx>
        <c:axId val="131978368"/>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1979904"/>
        <c:crosses val="autoZero"/>
        <c:auto val="1"/>
        <c:lblAlgn val="ctr"/>
        <c:lblOffset val="100"/>
      </c:catAx>
      <c:valAx>
        <c:axId val="13197990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197836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a:t>
            </a:r>
            <a:r>
              <a:rPr lang="en-US" sz="1400" baseline="0"/>
              <a:t> de pagos de reservas </a:t>
            </a:r>
            <a:endParaRPr lang="en-US" sz="1400"/>
          </a:p>
        </c:rich>
      </c:tx>
      <c:layout>
        <c:manualLayout>
          <c:xMode val="edge"/>
          <c:yMode val="edge"/>
          <c:x val="0.25744954957553379"/>
          <c:y val="2.5783300524934483E-2"/>
        </c:manualLayout>
      </c:layout>
    </c:title>
    <c:plotArea>
      <c:layout/>
      <c:barChart>
        <c:barDir val="col"/>
        <c:grouping val="clustered"/>
        <c:ser>
          <c:idx val="0"/>
          <c:order val="0"/>
          <c:tx>
            <c:v>RESULTADO</c:v>
          </c:tx>
          <c:spPr>
            <a:solidFill>
              <a:srgbClr val="FF000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outEnd"/>
            <c:showVal val="1"/>
            <c:extLst>
              <c:ext xmlns:c15="http://schemas.microsoft.com/office/drawing/2012/chart" uri="{CE6537A1-D6FC-4f65-9D91-7224C49458BB}">
                <c15:layout/>
                <c15:showLeaderLines val="0"/>
              </c:ext>
            </c:extLst>
          </c:dLbls>
          <c:cat>
            <c:strRef>
              <c:f>'3'!$A$21:$D$40</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'3'!$M$21:$M$33</c:f>
              <c:numCache>
                <c:formatCode>0.0%</c:formatCode>
                <c:ptCount val="5"/>
                <c:pt idx="0">
                  <c:v>0.16400000000000001</c:v>
                </c:pt>
                <c:pt idx="1">
                  <c:v>0.46536613142127409</c:v>
                </c:pt>
                <c:pt idx="2">
                  <c:v>0.66603535824428695</c:v>
                </c:pt>
                <c:pt idx="3">
                  <c:v>0.76972402336385626</c:v>
                </c:pt>
                <c:pt idx="4">
                  <c:v>0.8112952721795641</c:v>
                </c:pt>
              </c:numCache>
            </c:numRef>
          </c:val>
        </c:ser>
        <c:ser>
          <c:idx val="3"/>
          <c:order val="1"/>
          <c:tx>
            <c:v>META</c:v>
          </c:tx>
          <c:dLbls>
            <c:spPr>
              <a:noFill/>
              <a:ln>
                <a:noFill/>
              </a:ln>
              <a:effectLst/>
            </c:spPr>
            <c:dLblPos val="ctr"/>
            <c:showVal val="1"/>
            <c:extLst>
              <c:ext xmlns:c15="http://schemas.microsoft.com/office/drawing/2012/chart" uri="{CE6537A1-D6FC-4f65-9D91-7224C49458BB}">
                <c15:layout/>
                <c15:showLeaderLines val="0"/>
              </c:ext>
            </c:extLst>
          </c:dLbls>
          <c:cat>
            <c:strRef>
              <c:f>'3'!$A$21:$D$40</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'3'!$Q$21:$Q$33</c:f>
              <c:numCache>
                <c:formatCode>0%</c:formatCode>
                <c:ptCount val="5"/>
                <c:pt idx="0">
                  <c:v>0.16374100190260837</c:v>
                </c:pt>
                <c:pt idx="1">
                  <c:v>0.16</c:v>
                </c:pt>
                <c:pt idx="2">
                  <c:v>0.24</c:v>
                </c:pt>
                <c:pt idx="3">
                  <c:v>0.32</c:v>
                </c:pt>
                <c:pt idx="4">
                  <c:v>0.32</c:v>
                </c:pt>
              </c:numCache>
            </c:numRef>
          </c:val>
        </c:ser>
        <c:axId val="132212608"/>
        <c:axId val="132214144"/>
      </c:barChart>
      <c:catAx>
        <c:axId val="132212608"/>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214144"/>
        <c:crosses val="autoZero"/>
        <c:auto val="1"/>
        <c:lblAlgn val="ctr"/>
        <c:lblOffset val="100"/>
      </c:catAx>
      <c:valAx>
        <c:axId val="13221414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21260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pagos de compromisos de la vigencia</a:t>
            </a:r>
          </a:p>
        </c:rich>
      </c:tx>
      <c:layout>
        <c:manualLayout>
          <c:xMode val="edge"/>
          <c:yMode val="edge"/>
          <c:x val="0.12358843217992245"/>
          <c:y val="2.6433698000139411E-2"/>
        </c:manualLayout>
      </c:layout>
    </c:title>
    <c:plotArea>
      <c:layout/>
      <c:barChart>
        <c:barDir val="col"/>
        <c:grouping val="clustered"/>
        <c:ser>
          <c:idx val="0"/>
          <c:order val="0"/>
          <c:tx>
            <c:v>RESULTADO</c:v>
          </c:tx>
          <c:spPr>
            <a:solidFill>
              <a:srgbClr val="00B05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outEnd"/>
            <c:showVal val="1"/>
            <c:extLst>
              <c:ext xmlns:c15="http://schemas.microsoft.com/office/drawing/2012/chart" uri="{CE6537A1-D6FC-4f65-9D91-7224C49458BB}">
                <c15:layout/>
                <c15:showLeaderLines val="0"/>
              </c:ext>
            </c:extLst>
          </c:dLbls>
          <c:cat>
            <c:strRef>
              <c:f>'4'!$A$21:$D$32</c:f>
              <c:strCache>
                <c:ptCount val="5"/>
                <c:pt idx="0">
                  <c:v>ene-16</c:v>
                </c:pt>
                <c:pt idx="1">
                  <c:v>feb-16</c:v>
                </c:pt>
                <c:pt idx="2">
                  <c:v>mar-16</c:v>
                </c:pt>
                <c:pt idx="3">
                  <c:v>abr-16</c:v>
                </c:pt>
                <c:pt idx="4">
                  <c:v>may-16</c:v>
                </c:pt>
              </c:strCache>
            </c:strRef>
          </c:cat>
          <c:val>
            <c:numRef>
              <c:f>'4'!$M$21:$M$32</c:f>
              <c:numCache>
                <c:formatCode>0%</c:formatCode>
                <c:ptCount val="5"/>
                <c:pt idx="0">
                  <c:v>0.1</c:v>
                </c:pt>
                <c:pt idx="1">
                  <c:v>0.10100000000000001</c:v>
                </c:pt>
                <c:pt idx="2">
                  <c:v>0.16909440242073229</c:v>
                </c:pt>
                <c:pt idx="3">
                  <c:v>0.28273176598707861</c:v>
                </c:pt>
                <c:pt idx="4">
                  <c:v>0.33407598647746395</c:v>
                </c:pt>
              </c:numCache>
            </c:numRef>
          </c:val>
        </c:ser>
        <c:ser>
          <c:idx val="4"/>
          <c:order val="1"/>
          <c:tx>
            <c:v>META</c:v>
          </c:tx>
          <c:dLbls>
            <c:spPr>
              <a:noFill/>
              <a:ln>
                <a:noFill/>
              </a:ln>
              <a:effectLst/>
            </c:spPr>
            <c:dLblPos val="ctr"/>
            <c:showVal val="1"/>
            <c:extLst>
              <c:ext xmlns:c15="http://schemas.microsoft.com/office/drawing/2012/chart" uri="{CE6537A1-D6FC-4f65-9D91-7224C49458BB}">
                <c15:layout/>
                <c15:showLeaderLines val="0"/>
              </c:ext>
            </c:extLst>
          </c:dLbls>
          <c:cat>
            <c:strRef>
              <c:f>'4'!$A$21:$D$32</c:f>
              <c:strCache>
                <c:ptCount val="5"/>
                <c:pt idx="0">
                  <c:v>ene-16</c:v>
                </c:pt>
                <c:pt idx="1">
                  <c:v>feb-16</c:v>
                </c:pt>
                <c:pt idx="2">
                  <c:v>mar-16</c:v>
                </c:pt>
                <c:pt idx="3">
                  <c:v>abr-16</c:v>
                </c:pt>
                <c:pt idx="4">
                  <c:v>may-16</c:v>
                </c:pt>
              </c:strCache>
            </c:strRef>
          </c:cat>
          <c:val>
            <c:numRef>
              <c:f>'4'!$Q$21:$Q$32</c:f>
              <c:numCache>
                <c:formatCode>0%</c:formatCode>
                <c:ptCount val="5"/>
                <c:pt idx="0">
                  <c:v>0.05</c:v>
                </c:pt>
                <c:pt idx="1">
                  <c:v>0.1</c:v>
                </c:pt>
                <c:pt idx="2">
                  <c:v>0.17</c:v>
                </c:pt>
                <c:pt idx="3">
                  <c:v>0.24</c:v>
                </c:pt>
                <c:pt idx="4">
                  <c:v>0.32</c:v>
                </c:pt>
              </c:numCache>
            </c:numRef>
          </c:val>
        </c:ser>
        <c:axId val="132315776"/>
        <c:axId val="132002176"/>
      </c:barChart>
      <c:catAx>
        <c:axId val="13231577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002176"/>
        <c:crosses val="autoZero"/>
        <c:auto val="1"/>
        <c:lblAlgn val="ctr"/>
        <c:lblOffset val="100"/>
      </c:catAx>
      <c:valAx>
        <c:axId val="13200217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315776"/>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Liquidaciones</a:t>
            </a:r>
            <a:r>
              <a:rPr lang="en-US" sz="1400" baseline="0"/>
              <a:t> sin observaciones</a:t>
            </a:r>
            <a:endParaRPr lang="en-US" sz="1400"/>
          </a:p>
        </c:rich>
      </c:tx>
      <c:layout>
        <c:manualLayout>
          <c:xMode val="edge"/>
          <c:yMode val="edge"/>
          <c:x val="0.21908223248953426"/>
          <c:y val="2.7646243790341682E-2"/>
        </c:manualLayout>
      </c:layout>
    </c:title>
    <c:plotArea>
      <c:layout>
        <c:manualLayout>
          <c:layoutTarget val="inner"/>
          <c:xMode val="edge"/>
          <c:yMode val="edge"/>
          <c:x val="0.10505737402659378"/>
          <c:y val="0.13586308560744992"/>
          <c:w val="0.79476605713542015"/>
          <c:h val="0.77262402473663394"/>
        </c:manualLayout>
      </c:layout>
      <c:barChart>
        <c:barDir val="col"/>
        <c:grouping val="clustered"/>
        <c:ser>
          <c:idx val="0"/>
          <c:order val="0"/>
          <c:tx>
            <c:v>RESULTADO</c:v>
          </c:tx>
          <c:spPr>
            <a:solidFill>
              <a:srgbClr val="FFFF0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outEnd"/>
            <c:showVal val="1"/>
            <c:extLst>
              <c:ext xmlns:c15="http://schemas.microsoft.com/office/drawing/2012/chart" uri="{CE6537A1-D6FC-4f65-9D91-7224C49458BB}">
                <c15:layout/>
                <c15:showLeaderLines val="0"/>
              </c:ext>
            </c:extLst>
          </c:dLbls>
          <c:cat>
            <c:strRef>
              <c:f>'5'!$A$23:$D$34</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'5'!$M$23:$M$34</c:f>
              <c:numCache>
                <c:formatCode>0%</c:formatCode>
                <c:ptCount val="12"/>
                <c:pt idx="0">
                  <c:v>0.5</c:v>
                </c:pt>
                <c:pt idx="1">
                  <c:v>0.28333333333333333</c:v>
                </c:pt>
                <c:pt idx="2">
                  <c:v>0.77755905511811019</c:v>
                </c:pt>
                <c:pt idx="3">
                  <c:v>0.81284153005464466</c:v>
                </c:pt>
                <c:pt idx="4">
                  <c:v>0.81284153005464466</c:v>
                </c:pt>
                <c:pt idx="5">
                  <c:v>0.68944099378881984</c:v>
                </c:pt>
                <c:pt idx="6">
                  <c:v>0.44295302013422821</c:v>
                </c:pt>
                <c:pt idx="7">
                  <c:v>1.9492753623188406</c:v>
                </c:pt>
                <c:pt idx="8">
                  <c:v>0.71186440677966101</c:v>
                </c:pt>
                <c:pt idx="9">
                  <c:v>1.2173913043478262</c:v>
                </c:pt>
                <c:pt idx="10">
                  <c:v>1.0194174757281553</c:v>
                </c:pt>
                <c:pt idx="11">
                  <c:v>1.3028169014084507</c:v>
                </c:pt>
              </c:numCache>
            </c:numRef>
          </c:val>
        </c:ser>
        <c:ser>
          <c:idx val="4"/>
          <c:order val="1"/>
          <c:tx>
            <c:v>META</c:v>
          </c:tx>
          <c:dLbls>
            <c:dLbl>
              <c:idx val="1"/>
              <c:layout>
                <c:manualLayout>
                  <c:x val="0"/>
                  <c:y val="0.13846100744256304"/>
                </c:manualLayout>
              </c:layout>
              <c:dLblPos val="outEnd"/>
              <c:showVal val="1"/>
              <c:extLst>
                <c:ext xmlns:c15="http://schemas.microsoft.com/office/drawing/2012/chart" uri="{CE6537A1-D6FC-4f65-9D91-7224C49458BB}">
                  <c15:layout/>
                </c:ext>
              </c:extLst>
            </c:dLbl>
            <c:dLbl>
              <c:idx val="5"/>
              <c:layout>
                <c:manualLayout>
                  <c:x val="-2.7548209366391211E-3"/>
                  <c:y val="0.15307287958868152"/>
                </c:manualLayout>
              </c:layout>
              <c:dLblPos val="outEnd"/>
              <c:showVal val="1"/>
              <c:extLst>
                <c:ext xmlns:c15="http://schemas.microsoft.com/office/drawing/2012/chart" uri="{CE6537A1-D6FC-4f65-9D91-7224C49458BB}">
                  <c15:layout/>
                </c:ext>
              </c:extLst>
            </c:dLbl>
            <c:dLbl>
              <c:idx val="6"/>
              <c:layout>
                <c:manualLayout>
                  <c:x val="-8.264462809917366E-3"/>
                  <c:y val="0.12384913529644408"/>
                </c:manualLayout>
              </c:layout>
              <c:dLblPos val="outEnd"/>
              <c:showVal val="1"/>
              <c:extLst>
                <c:ext xmlns:c15="http://schemas.microsoft.com/office/drawing/2012/chart" uri="{CE6537A1-D6FC-4f65-9D91-7224C49458BB}">
                  <c15:layout/>
                </c:ext>
              </c:extLst>
            </c:dLbl>
            <c:dLbl>
              <c:idx val="7"/>
              <c:layout>
                <c:manualLayout>
                  <c:x val="-1.6528925619834739E-2"/>
                  <c:y val="8.3666486894617767E-2"/>
                </c:manualLayout>
              </c:layout>
              <c:dLblPos val="outEnd"/>
              <c:showVal val="1"/>
              <c:extLst>
                <c:ext xmlns:c15="http://schemas.microsoft.com/office/drawing/2012/chart" uri="{CE6537A1-D6FC-4f65-9D91-7224C49458BB}">
                  <c15:layout/>
                </c:ext>
              </c:extLst>
            </c:dLbl>
            <c:dLbl>
              <c:idx val="8"/>
              <c:layout>
                <c:manualLayout>
                  <c:x val="0"/>
                  <c:y val="0.24805004853845342"/>
                </c:manualLayout>
              </c:layout>
              <c:dLblPos val="outEnd"/>
              <c:showVal val="1"/>
              <c:extLst>
                <c:ext xmlns:c15="http://schemas.microsoft.com/office/drawing/2012/chart" uri="{CE6537A1-D6FC-4f65-9D91-7224C49458BB}">
                  <c15:layout/>
                </c:ext>
              </c:extLst>
            </c:dLbl>
            <c:dLbl>
              <c:idx val="9"/>
              <c:layout>
                <c:manualLayout>
                  <c:x val="-5.5096418732782457E-3"/>
                  <c:y val="0.13115507136950327"/>
                </c:manualLayout>
              </c:layout>
              <c:dLblPos val="outEnd"/>
              <c:showVal val="1"/>
              <c:extLst>
                <c:ext xmlns:c15="http://schemas.microsoft.com/office/drawing/2012/chart" uri="{CE6537A1-D6FC-4f65-9D91-7224C49458BB}">
                  <c15:layout/>
                </c:ext>
              </c:extLst>
            </c:dLbl>
            <c:dLbl>
              <c:idx val="10"/>
              <c:layout>
                <c:manualLayout>
                  <c:x val="2.7548209366391211E-3"/>
                  <c:y val="0.21517333620968612"/>
                </c:manualLayout>
              </c:layout>
              <c:dLblPos val="outEnd"/>
              <c:showVal val="1"/>
              <c:extLst>
                <c:ext xmlns:c15="http://schemas.microsoft.com/office/drawing/2012/chart" uri="{CE6537A1-D6FC-4f65-9D91-7224C49458BB}">
                  <c15:layout/>
                </c:ext>
              </c:extLst>
            </c:dLbl>
            <c:dLbl>
              <c:idx val="11"/>
              <c:layout>
                <c:manualLayout>
                  <c:x val="1.0100893414627499E-16"/>
                  <c:y val="0.16403178369827059"/>
                </c:manualLayout>
              </c:layout>
              <c:dLblPos val="outEnd"/>
              <c:showVal val="1"/>
              <c:extLst>
                <c:ext xmlns:c15="http://schemas.microsoft.com/office/drawing/2012/chart" uri="{CE6537A1-D6FC-4f65-9D91-7224C49458BB}">
                  <c15:layout/>
                </c:ext>
              </c:extLst>
            </c:dLbl>
            <c:spPr>
              <a:noFill/>
              <a:ln>
                <a:noFill/>
              </a:ln>
              <a:effectLst/>
            </c:spPr>
            <c:dLblPos val="ctr"/>
            <c:showVal val="1"/>
            <c:extLst>
              <c:ext xmlns:c15="http://schemas.microsoft.com/office/drawing/2012/chart" uri="{CE6537A1-D6FC-4f65-9D91-7224C49458BB}">
                <c15:layout/>
                <c15:showLeaderLines val="0"/>
              </c:ext>
            </c:extLst>
          </c:dLbls>
          <c:cat>
            <c:strRef>
              <c:f>'5'!$A$23:$D$34</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'5'!$Q$23:$Q$34</c:f>
              <c:numCache>
                <c:formatCode>0%</c:formatCode>
                <c:ptCount val="12"/>
                <c:pt idx="0">
                  <c:v>1</c:v>
                </c:pt>
                <c:pt idx="1">
                  <c:v>1</c:v>
                </c:pt>
                <c:pt idx="2">
                  <c:v>0.8</c:v>
                </c:pt>
                <c:pt idx="3">
                  <c:v>0.8</c:v>
                </c:pt>
                <c:pt idx="4">
                  <c:v>0.8</c:v>
                </c:pt>
                <c:pt idx="5">
                  <c:v>1</c:v>
                </c:pt>
                <c:pt idx="6">
                  <c:v>1</c:v>
                </c:pt>
                <c:pt idx="7">
                  <c:v>1</c:v>
                </c:pt>
                <c:pt idx="8">
                  <c:v>1</c:v>
                </c:pt>
                <c:pt idx="9">
                  <c:v>1</c:v>
                </c:pt>
                <c:pt idx="10">
                  <c:v>1</c:v>
                </c:pt>
                <c:pt idx="11">
                  <c:v>1</c:v>
                </c:pt>
              </c:numCache>
            </c:numRef>
          </c:val>
        </c:ser>
        <c:axId val="132385792"/>
        <c:axId val="132391680"/>
      </c:barChart>
      <c:catAx>
        <c:axId val="132385792"/>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391680"/>
        <c:crosses val="autoZero"/>
        <c:auto val="1"/>
        <c:lblAlgn val="ctr"/>
        <c:lblOffset val="100"/>
      </c:catAx>
      <c:valAx>
        <c:axId val="13239168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385792"/>
        <c:crosses val="autoZero"/>
        <c:crossBetween val="between"/>
      </c:valAx>
    </c:plotArea>
    <c:legend>
      <c:legendPos val="r"/>
      <c:layout>
        <c:manualLayout>
          <c:xMode val="edge"/>
          <c:yMode val="edge"/>
          <c:x val="0.84584434177132817"/>
          <c:y val="0.24567188005608889"/>
          <c:w val="0.14864601635539382"/>
          <c:h val="0.11446445906590449"/>
        </c:manualLayout>
      </c:layout>
      <c:txPr>
        <a:bodyPr/>
        <a:lstStyle/>
        <a:p>
          <a:pPr>
            <a:defRPr sz="600" b="0" i="0" u="none" strike="noStrike" baseline="0">
              <a:solidFill>
                <a:srgbClr val="000000"/>
              </a:solidFill>
              <a:latin typeface="Calibri"/>
              <a:ea typeface="Calibri"/>
              <a:cs typeface="Calibri"/>
            </a:defRPr>
          </a:pPr>
          <a:endParaRPr lang="es-CO"/>
        </a:p>
      </c:txPr>
    </c:legend>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solicitudes de modificaciones tramitadas.</a:t>
            </a:r>
          </a:p>
        </c:rich>
      </c:tx>
      <c:layout>
        <c:manualLayout>
          <c:xMode val="edge"/>
          <c:yMode val="edge"/>
          <c:x val="0.27779777986467363"/>
          <c:y val="4.8643226527377147E-2"/>
        </c:manualLayout>
      </c:layout>
    </c:title>
    <c:plotArea>
      <c:layout/>
      <c:barChart>
        <c:barDir val="col"/>
        <c:grouping val="clustered"/>
        <c:ser>
          <c:idx val="0"/>
          <c:order val="0"/>
          <c:spPr>
            <a:solidFill>
              <a:srgbClr val="92D05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outEnd"/>
            <c:showVal val="1"/>
            <c:extLst>
              <c:ext xmlns:c15="http://schemas.microsoft.com/office/drawing/2012/chart" uri="{CE6537A1-D6FC-4f65-9D91-7224C49458BB}">
                <c15:layout/>
                <c15:showLeaderLines val="0"/>
              </c:ext>
            </c:extLst>
          </c:dLbls>
          <c:cat>
            <c:strRef>
              <c:f>'6'!$A$23:$D$32</c:f>
              <c:strCache>
                <c:ptCount val="6"/>
                <c:pt idx="0">
                  <c:v>Ene - Feb 16</c:v>
                </c:pt>
                <c:pt idx="1">
                  <c:v>Mar - Abril 16</c:v>
                </c:pt>
                <c:pt idx="2">
                  <c:v>May - Junio 16</c:v>
                </c:pt>
                <c:pt idx="3">
                  <c:v>Julio- Agosto 16</c:v>
                </c:pt>
                <c:pt idx="4">
                  <c:v>Sep - Oct 16</c:v>
                </c:pt>
                <c:pt idx="5">
                  <c:v>Nov - Dic 16</c:v>
                </c:pt>
              </c:strCache>
            </c:strRef>
          </c:cat>
          <c:val>
            <c:numRef>
              <c:f>'6'!$M$23:$M$32</c:f>
              <c:numCache>
                <c:formatCode>0%</c:formatCode>
                <c:ptCount val="6"/>
                <c:pt idx="0">
                  <c:v>0.93337865397688646</c:v>
                </c:pt>
                <c:pt idx="1">
                  <c:v>0.92307692307692313</c:v>
                </c:pt>
                <c:pt idx="2">
                  <c:v>0.87700534759358284</c:v>
                </c:pt>
                <c:pt idx="3">
                  <c:v>0.97899838449111465</c:v>
                </c:pt>
                <c:pt idx="4">
                  <c:v>0.94788029925187034</c:v>
                </c:pt>
                <c:pt idx="5">
                  <c:v>0.98247978436657679</c:v>
                </c:pt>
              </c:numCache>
            </c:numRef>
          </c:val>
        </c:ser>
        <c:ser>
          <c:idx val="3"/>
          <c:order val="1"/>
          <c:dLbls>
            <c:spPr>
              <a:noFill/>
              <a:ln>
                <a:noFill/>
              </a:ln>
              <a:effectLst/>
            </c:spPr>
            <c:dLblPos val="ctr"/>
            <c:showVal val="1"/>
            <c:extLst>
              <c:ext xmlns:c15="http://schemas.microsoft.com/office/drawing/2012/chart" uri="{CE6537A1-D6FC-4f65-9D91-7224C49458BB}">
                <c15:showLeaderLines val="0"/>
              </c:ext>
            </c:extLst>
          </c:dLbls>
          <c:cat>
            <c:strRef>
              <c:f>'6'!$A$23:$D$32</c:f>
              <c:strCache>
                <c:ptCount val="6"/>
                <c:pt idx="0">
                  <c:v>Ene - Feb 16</c:v>
                </c:pt>
                <c:pt idx="1">
                  <c:v>Mar - Abril 16</c:v>
                </c:pt>
                <c:pt idx="2">
                  <c:v>May - Junio 16</c:v>
                </c:pt>
                <c:pt idx="3">
                  <c:v>Julio- Agosto 16</c:v>
                </c:pt>
                <c:pt idx="4">
                  <c:v>Sep - Oct 16</c:v>
                </c:pt>
                <c:pt idx="5">
                  <c:v>Nov - Dic 16</c:v>
                </c:pt>
              </c:strCache>
            </c:strRef>
          </c:cat>
          <c:val>
            <c:numRef>
              <c:f>'6'!$N$23:$N$32</c:f>
              <c:numCache>
                <c:formatCode>0%</c:formatCode>
                <c:ptCount val="6"/>
              </c:numCache>
            </c:numRef>
          </c:val>
        </c:ser>
        <c:ser>
          <c:idx val="1"/>
          <c:order val="2"/>
          <c:cat>
            <c:strRef>
              <c:f>'6'!$A$23:$D$32</c:f>
              <c:strCache>
                <c:ptCount val="6"/>
                <c:pt idx="0">
                  <c:v>Ene - Feb 16</c:v>
                </c:pt>
                <c:pt idx="1">
                  <c:v>Mar - Abril 16</c:v>
                </c:pt>
                <c:pt idx="2">
                  <c:v>May - Junio 16</c:v>
                </c:pt>
                <c:pt idx="3">
                  <c:v>Julio- Agosto 16</c:v>
                </c:pt>
                <c:pt idx="4">
                  <c:v>Sep - Oct 16</c:v>
                </c:pt>
                <c:pt idx="5">
                  <c:v>Nov - Dic 16</c:v>
                </c:pt>
              </c:strCache>
            </c:strRef>
          </c:cat>
          <c:val>
            <c:numRef>
              <c:f>'6'!$O$23:$O$32</c:f>
              <c:numCache>
                <c:formatCode>0%</c:formatCode>
                <c:ptCount val="6"/>
              </c:numCache>
            </c:numRef>
          </c:val>
        </c:ser>
        <c:ser>
          <c:idx val="2"/>
          <c:order val="3"/>
          <c:cat>
            <c:strRef>
              <c:f>'6'!$A$23:$D$32</c:f>
              <c:strCache>
                <c:ptCount val="6"/>
                <c:pt idx="0">
                  <c:v>Ene - Feb 16</c:v>
                </c:pt>
                <c:pt idx="1">
                  <c:v>Mar - Abril 16</c:v>
                </c:pt>
                <c:pt idx="2">
                  <c:v>May - Junio 16</c:v>
                </c:pt>
                <c:pt idx="3">
                  <c:v>Julio- Agosto 16</c:v>
                </c:pt>
                <c:pt idx="4">
                  <c:v>Sep - Oct 16</c:v>
                </c:pt>
                <c:pt idx="5">
                  <c:v>Nov - Dic 16</c:v>
                </c:pt>
              </c:strCache>
            </c:strRef>
          </c:cat>
          <c:val>
            <c:numRef>
              <c:f>'6'!$P$23:$P$32</c:f>
              <c:numCache>
                <c:formatCode>0%</c:formatCode>
                <c:ptCount val="6"/>
              </c:numCache>
            </c:numRef>
          </c:val>
        </c:ser>
        <c:ser>
          <c:idx val="4"/>
          <c:order val="4"/>
          <c:cat>
            <c:strRef>
              <c:f>'6'!$A$23:$D$32</c:f>
              <c:strCache>
                <c:ptCount val="6"/>
                <c:pt idx="0">
                  <c:v>Ene - Feb 16</c:v>
                </c:pt>
                <c:pt idx="1">
                  <c:v>Mar - Abril 16</c:v>
                </c:pt>
                <c:pt idx="2">
                  <c:v>May - Junio 16</c:v>
                </c:pt>
                <c:pt idx="3">
                  <c:v>Julio- Agosto 16</c:v>
                </c:pt>
                <c:pt idx="4">
                  <c:v>Sep - Oct 16</c:v>
                </c:pt>
                <c:pt idx="5">
                  <c:v>Nov - Dic 16</c:v>
                </c:pt>
              </c:strCache>
            </c:strRef>
          </c:cat>
          <c:val>
            <c:numRef>
              <c:f>'6'!$Q$23:$Q$32</c:f>
              <c:numCache>
                <c:formatCode>0%</c:formatCode>
                <c:ptCount val="6"/>
                <c:pt idx="0">
                  <c:v>1</c:v>
                </c:pt>
                <c:pt idx="1">
                  <c:v>1</c:v>
                </c:pt>
                <c:pt idx="2">
                  <c:v>1</c:v>
                </c:pt>
                <c:pt idx="3">
                  <c:v>1</c:v>
                </c:pt>
                <c:pt idx="4">
                  <c:v>1</c:v>
                </c:pt>
                <c:pt idx="5">
                  <c:v>1</c:v>
                </c:pt>
              </c:numCache>
            </c:numRef>
          </c:val>
        </c:ser>
        <c:ser>
          <c:idx val="5"/>
          <c:order val="5"/>
          <c:cat>
            <c:strRef>
              <c:f>'6'!$A$23:$D$32</c:f>
              <c:strCache>
                <c:ptCount val="6"/>
                <c:pt idx="0">
                  <c:v>Ene - Feb 16</c:v>
                </c:pt>
                <c:pt idx="1">
                  <c:v>Mar - Abril 16</c:v>
                </c:pt>
                <c:pt idx="2">
                  <c:v>May - Junio 16</c:v>
                </c:pt>
                <c:pt idx="3">
                  <c:v>Julio- Agosto 16</c:v>
                </c:pt>
                <c:pt idx="4">
                  <c:v>Sep - Oct 16</c:v>
                </c:pt>
                <c:pt idx="5">
                  <c:v>Nov - Dic 16</c:v>
                </c:pt>
              </c:strCache>
            </c:strRef>
          </c:cat>
          <c:val>
            <c:numRef>
              <c:f>'6'!$R$23:$R$32</c:f>
              <c:numCache>
                <c:formatCode>0%</c:formatCode>
                <c:ptCount val="6"/>
              </c:numCache>
            </c:numRef>
          </c:val>
        </c:ser>
        <c:ser>
          <c:idx val="6"/>
          <c:order val="6"/>
          <c:cat>
            <c:strRef>
              <c:f>'6'!$A$23:$D$32</c:f>
              <c:strCache>
                <c:ptCount val="6"/>
                <c:pt idx="0">
                  <c:v>Ene - Feb 16</c:v>
                </c:pt>
                <c:pt idx="1">
                  <c:v>Mar - Abril 16</c:v>
                </c:pt>
                <c:pt idx="2">
                  <c:v>May - Junio 16</c:v>
                </c:pt>
                <c:pt idx="3">
                  <c:v>Julio- Agosto 16</c:v>
                </c:pt>
                <c:pt idx="4">
                  <c:v>Sep - Oct 16</c:v>
                </c:pt>
                <c:pt idx="5">
                  <c:v>Nov - Dic 16</c:v>
                </c:pt>
              </c:strCache>
            </c:strRef>
          </c:cat>
          <c:val>
            <c:numRef>
              <c:f>'6'!$S$23:$S$32</c:f>
              <c:numCache>
                <c:formatCode>0%</c:formatCode>
                <c:ptCount val="6"/>
              </c:numCache>
            </c:numRef>
          </c:val>
        </c:ser>
        <c:ser>
          <c:idx val="7"/>
          <c:order val="7"/>
          <c:cat>
            <c:strRef>
              <c:f>'6'!$A$23:$D$32</c:f>
              <c:strCache>
                <c:ptCount val="6"/>
                <c:pt idx="0">
                  <c:v>Ene - Feb 16</c:v>
                </c:pt>
                <c:pt idx="1">
                  <c:v>Mar - Abril 16</c:v>
                </c:pt>
                <c:pt idx="2">
                  <c:v>May - Junio 16</c:v>
                </c:pt>
                <c:pt idx="3">
                  <c:v>Julio- Agosto 16</c:v>
                </c:pt>
                <c:pt idx="4">
                  <c:v>Sep - Oct 16</c:v>
                </c:pt>
                <c:pt idx="5">
                  <c:v>Nov - Dic 16</c:v>
                </c:pt>
              </c:strCache>
            </c:strRef>
          </c:cat>
          <c:val>
            <c:numRef>
              <c:f>'6'!$T$23:$T$32</c:f>
              <c:numCache>
                <c:formatCode>0%</c:formatCode>
                <c:ptCount val="6"/>
              </c:numCache>
            </c:numRef>
          </c:val>
        </c:ser>
        <c:axId val="132133248"/>
        <c:axId val="132134784"/>
      </c:barChart>
      <c:catAx>
        <c:axId val="1321332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134784"/>
        <c:crosses val="autoZero"/>
        <c:auto val="1"/>
        <c:lblAlgn val="ctr"/>
        <c:lblOffset val="100"/>
      </c:catAx>
      <c:valAx>
        <c:axId val="13213478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13324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cuentas</a:t>
            </a:r>
            <a:r>
              <a:rPr lang="en-US" sz="1400" baseline="0"/>
              <a:t> del libro mayor conciliadas oportunamente</a:t>
            </a:r>
            <a:endParaRPr lang="en-US" sz="1400"/>
          </a:p>
        </c:rich>
      </c:tx>
      <c:layout>
        <c:manualLayout>
          <c:xMode val="edge"/>
          <c:yMode val="edge"/>
          <c:x val="0.10441564730607965"/>
          <c:y val="3.3434408934177345E-2"/>
        </c:manualLayout>
      </c:layout>
    </c:title>
    <c:plotArea>
      <c:layout/>
      <c:barChart>
        <c:barDir val="col"/>
        <c:grouping val="clustered"/>
        <c:ser>
          <c:idx val="0"/>
          <c:order val="0"/>
          <c:spPr>
            <a:solidFill>
              <a:srgbClr val="92D050"/>
            </a:solidFill>
          </c:spPr>
          <c:dLbls>
            <c:spPr>
              <a:noFill/>
              <a:ln>
                <a:noFill/>
              </a:ln>
              <a:effectLst/>
            </c:spPr>
            <c:txPr>
              <a:bodyPr/>
              <a:lstStyle/>
              <a:p>
                <a:pPr>
                  <a:defRPr sz="1000" b="0" i="0" u="none" strike="noStrike" baseline="0">
                    <a:solidFill>
                      <a:srgbClr val="000000"/>
                    </a:solidFill>
                    <a:latin typeface="Calibri"/>
                    <a:ea typeface="Calibri"/>
                    <a:cs typeface="Calibri"/>
                  </a:defRPr>
                </a:pPr>
                <a:endParaRPr lang="es-CO"/>
              </a:p>
            </c:txPr>
            <c:dLblPos val="ctr"/>
            <c:showVal val="1"/>
            <c:extLst>
              <c:ext xmlns:c15="http://schemas.microsoft.com/office/drawing/2012/chart" uri="{CE6537A1-D6FC-4f65-9D91-7224C49458BB}">
                <c15:showLeaderLines val="0"/>
              </c:ext>
            </c:extLst>
          </c:dLbls>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'7'!$B$21:$B$32</c:f>
              <c:numCache>
                <c:formatCode>General</c:formatCode>
                <c:ptCount val="12"/>
              </c:numCache>
            </c:numRef>
          </c:val>
        </c:ser>
        <c:ser>
          <c:idx val="3"/>
          <c:order val="1"/>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'7'!$C$21:$C$32</c:f>
              <c:numCache>
                <c:formatCode>General</c:formatCode>
                <c:ptCount val="12"/>
              </c:numCache>
            </c:numRef>
          </c:val>
        </c:ser>
        <c:ser>
          <c:idx val="1"/>
          <c:order val="2"/>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'7'!$D$21:$D$32</c:f>
              <c:numCache>
                <c:formatCode>General</c:formatCode>
                <c:ptCount val="12"/>
              </c:numCache>
            </c:numRef>
          </c:val>
        </c:ser>
        <c:ser>
          <c:idx val="2"/>
          <c:order val="3"/>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'7'!$M$21:$M$32</c:f>
              <c:numCache>
                <c:formatCode>0%</c:formatCode>
                <c:ptCount val="12"/>
                <c:pt idx="0">
                  <c:v>1</c:v>
                </c:pt>
                <c:pt idx="1">
                  <c:v>1</c:v>
                </c:pt>
                <c:pt idx="2">
                  <c:v>1</c:v>
                </c:pt>
                <c:pt idx="3">
                  <c:v>1</c:v>
                </c:pt>
                <c:pt idx="4">
                  <c:v>0.97580645161290325</c:v>
                </c:pt>
                <c:pt idx="5">
                  <c:v>0.97580645161290325</c:v>
                </c:pt>
                <c:pt idx="6">
                  <c:v>0.98550724637681164</c:v>
                </c:pt>
                <c:pt idx="7">
                  <c:v>0.96799999999999997</c:v>
                </c:pt>
                <c:pt idx="8">
                  <c:v>0.96799999999999997</c:v>
                </c:pt>
                <c:pt idx="9">
                  <c:v>0.97916666666666663</c:v>
                </c:pt>
                <c:pt idx="10">
                  <c:v>0.96899224806201545</c:v>
                </c:pt>
                <c:pt idx="11">
                  <c:v>0.9765625</c:v>
                </c:pt>
              </c:numCache>
            </c:numRef>
          </c:val>
        </c:ser>
        <c:ser>
          <c:idx val="4"/>
          <c:order val="4"/>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'7'!$N$21:$N$32</c:f>
              <c:numCache>
                <c:formatCode>0%</c:formatCode>
                <c:ptCount val="12"/>
              </c:numCache>
            </c:numRef>
          </c:val>
        </c:ser>
        <c:ser>
          <c:idx val="5"/>
          <c:order val="5"/>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'7'!$O$21:$O$32</c:f>
              <c:numCache>
                <c:formatCode>0%</c:formatCode>
                <c:ptCount val="12"/>
              </c:numCache>
            </c:numRef>
          </c:val>
        </c:ser>
        <c:ser>
          <c:idx val="6"/>
          <c:order val="6"/>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'7'!$P$21:$P$32</c:f>
              <c:numCache>
                <c:formatCode>0%</c:formatCode>
                <c:ptCount val="12"/>
              </c:numCache>
            </c:numRef>
          </c:val>
        </c:ser>
        <c:ser>
          <c:idx val="7"/>
          <c:order val="7"/>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'7'!$Q$21:$Q$32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8"/>
          <c:order val="8"/>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'7'!$R$21:$R$32</c:f>
              <c:numCache>
                <c:formatCode>General</c:formatCode>
                <c:ptCount val="12"/>
              </c:numCache>
            </c:numRef>
          </c:val>
        </c:ser>
        <c:ser>
          <c:idx val="9"/>
          <c:order val="9"/>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'7'!$S$21:$S$32</c:f>
              <c:numCache>
                <c:formatCode>General</c:formatCode>
                <c:ptCount val="12"/>
              </c:numCache>
            </c:numRef>
          </c:val>
        </c:ser>
        <c:ser>
          <c:idx val="10"/>
          <c:order val="10"/>
          <c:cat>
            <c:numRef>
              <c:f>'7'!$A$21:$A$32</c:f>
              <c:numCache>
                <c:formatCode>mmm\-yy</c:formatCode>
                <c:ptCount val="1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numCache>
            </c:numRef>
          </c:cat>
          <c:val>
            <c:numRef>
              <c:f>'7'!$T$21:$T$32</c:f>
              <c:numCache>
                <c:formatCode>General</c:formatCode>
                <c:ptCount val="12"/>
              </c:numCache>
            </c:numRef>
          </c:val>
        </c:ser>
        <c:axId val="132729856"/>
        <c:axId val="132743936"/>
      </c:barChart>
      <c:dateAx>
        <c:axId val="13272985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743936"/>
        <c:crosses val="autoZero"/>
        <c:auto val="1"/>
        <c:lblOffset val="100"/>
        <c:baseTimeUnit val="months"/>
      </c:dateAx>
      <c:valAx>
        <c:axId val="132743936"/>
        <c:scaling>
          <c:orientation val="minMax"/>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729856"/>
        <c:crosses val="autoZero"/>
        <c:crossBetween val="between"/>
      </c:valAx>
    </c:plotArea>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CO" sz="1400" b="1" i="0" u="none" strike="noStrike" baseline="0">
                <a:solidFill>
                  <a:srgbClr val="000000"/>
                </a:solidFill>
                <a:latin typeface="Calibri"/>
                <a:ea typeface="Calibri"/>
                <a:cs typeface="Calibri"/>
              </a:defRPr>
            </a:pPr>
            <a:r>
              <a:rPr lang="en-US" sz="1400"/>
              <a:t>Porcentaje de cumplimiento de Procesos Radicados</a:t>
            </a:r>
          </a:p>
        </c:rich>
      </c:tx>
      <c:layout>
        <c:manualLayout>
          <c:xMode val="edge"/>
          <c:yMode val="edge"/>
          <c:x val="0.10441538963473707"/>
          <c:y val="1.5477257262034165E-2"/>
        </c:manualLayout>
      </c:layout>
    </c:title>
    <c:plotArea>
      <c:layout/>
      <c:barChart>
        <c:barDir val="col"/>
        <c:grouping val="clustered"/>
        <c:ser>
          <c:idx val="0"/>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Val val="1"/>
            <c:extLst>
              <c:ext xmlns:c15="http://schemas.microsoft.com/office/drawing/2012/chart" uri="{CE6537A1-D6FC-4f65-9D91-7224C49458BB}">
                <c15:showLeaderLines val="0"/>
              </c:ext>
            </c:extLst>
          </c:dLbls>
          <c:cat>
            <c:strRef>
              <c:f>'8'!$A$21:$D$33</c:f>
              <c:strCache>
                <c:ptCount val="5"/>
                <c:pt idx="0">
                  <c:v>ene-16</c:v>
                </c:pt>
                <c:pt idx="1">
                  <c:v>feb-16</c:v>
                </c:pt>
                <c:pt idx="2">
                  <c:v>mar-16</c:v>
                </c:pt>
                <c:pt idx="3">
                  <c:v>abr-16</c:v>
                </c:pt>
                <c:pt idx="4">
                  <c:v>may-16</c:v>
                </c:pt>
              </c:strCache>
            </c:strRef>
          </c:cat>
          <c:val>
            <c:numRef>
              <c:f>'8'!$M$21:$M$33</c:f>
              <c:numCache>
                <c:formatCode>0%</c:formatCode>
                <c:ptCount val="5"/>
                <c:pt idx="0">
                  <c:v>0.5506740491092923</c:v>
                </c:pt>
                <c:pt idx="1">
                  <c:v>0.40620384047267355</c:v>
                </c:pt>
                <c:pt idx="2">
                  <c:v>1.604810996563574</c:v>
                </c:pt>
                <c:pt idx="3">
                  <c:v>0.87212585720048408</c:v>
                </c:pt>
                <c:pt idx="4">
                  <c:v>0.87212585720048408</c:v>
                </c:pt>
              </c:numCache>
            </c:numRef>
          </c:val>
        </c:ser>
        <c:ser>
          <c:idx val="4"/>
          <c:order val="1"/>
          <c:tx>
            <c:v>meta</c:v>
          </c:tx>
          <c:cat>
            <c:strRef>
              <c:f>'8'!$A$21:$D$33</c:f>
              <c:strCache>
                <c:ptCount val="5"/>
                <c:pt idx="0">
                  <c:v>ene-16</c:v>
                </c:pt>
                <c:pt idx="1">
                  <c:v>feb-16</c:v>
                </c:pt>
                <c:pt idx="2">
                  <c:v>mar-16</c:v>
                </c:pt>
                <c:pt idx="3">
                  <c:v>abr-16</c:v>
                </c:pt>
                <c:pt idx="4">
                  <c:v>may-16</c:v>
                </c:pt>
              </c:strCache>
            </c:strRef>
          </c:cat>
          <c:val>
            <c:numRef>
              <c:f>'8'!$Q$21:$Q$33</c:f>
              <c:numCache>
                <c:formatCode>0%</c:formatCode>
                <c:ptCount val="5"/>
                <c:pt idx="0">
                  <c:v>0.8</c:v>
                </c:pt>
                <c:pt idx="1">
                  <c:v>0.8</c:v>
                </c:pt>
                <c:pt idx="2">
                  <c:v>1</c:v>
                </c:pt>
                <c:pt idx="3">
                  <c:v>1</c:v>
                </c:pt>
                <c:pt idx="4">
                  <c:v>1</c:v>
                </c:pt>
              </c:numCache>
            </c:numRef>
          </c:val>
        </c:ser>
        <c:axId val="134100864"/>
        <c:axId val="134102400"/>
      </c:barChart>
      <c:catAx>
        <c:axId val="134100864"/>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102400"/>
        <c:crosses val="autoZero"/>
        <c:auto val="1"/>
        <c:lblAlgn val="ctr"/>
        <c:lblOffset val="100"/>
      </c:catAx>
      <c:valAx>
        <c:axId val="13410240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4100864"/>
        <c:crosses val="autoZero"/>
        <c:crossBetween val="between"/>
      </c:valAx>
    </c:plotArea>
    <c:legend>
      <c:legendPos val="r"/>
      <c:layout/>
      <c:txPr>
        <a:bodyPr/>
        <a:lstStyle/>
        <a:p>
          <a:pPr>
            <a:defRPr lang="es-CO"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4</xdr:col>
      <xdr:colOff>66675</xdr:colOff>
      <xdr:row>4</xdr:row>
      <xdr:rowOff>142875</xdr:rowOff>
    </xdr:to>
    <xdr:pic>
      <xdr:nvPicPr>
        <xdr:cNvPr id="213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66675"/>
          <a:ext cx="809625" cy="695325"/>
        </a:xfrm>
        <a:prstGeom prst="rect">
          <a:avLst/>
        </a:prstGeom>
        <a:noFill/>
        <a:ln w="9525">
          <a:noFill/>
          <a:miter lim="800000"/>
          <a:headEnd/>
          <a:tailEnd/>
        </a:ln>
      </xdr:spPr>
    </xdr:pic>
    <xdr:clientData/>
  </xdr:twoCellAnchor>
  <xdr:twoCellAnchor>
    <xdr:from>
      <xdr:col>20</xdr:col>
      <xdr:colOff>66675</xdr:colOff>
      <xdr:row>20</xdr:row>
      <xdr:rowOff>28575</xdr:rowOff>
    </xdr:from>
    <xdr:to>
      <xdr:col>37</xdr:col>
      <xdr:colOff>942975</xdr:colOff>
      <xdr:row>42</xdr:row>
      <xdr:rowOff>228600</xdr:rowOff>
    </xdr:to>
    <xdr:graphicFrame macro="">
      <xdr:nvGraphicFramePr>
        <xdr:cNvPr id="214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66675</xdr:rowOff>
    </xdr:from>
    <xdr:to>
      <xdr:col>4</xdr:col>
      <xdr:colOff>142875</xdr:colOff>
      <xdr:row>4</xdr:row>
      <xdr:rowOff>142875</xdr:rowOff>
    </xdr:to>
    <xdr:pic>
      <xdr:nvPicPr>
        <xdr:cNvPr id="418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66675"/>
          <a:ext cx="1057275" cy="695325"/>
        </a:xfrm>
        <a:prstGeom prst="rect">
          <a:avLst/>
        </a:prstGeom>
        <a:noFill/>
        <a:ln w="9525">
          <a:noFill/>
          <a:miter lim="800000"/>
          <a:headEnd/>
          <a:tailEnd/>
        </a:ln>
      </xdr:spPr>
    </xdr:pic>
    <xdr:clientData/>
  </xdr:twoCellAnchor>
  <xdr:twoCellAnchor>
    <xdr:from>
      <xdr:col>20</xdr:col>
      <xdr:colOff>85725</xdr:colOff>
      <xdr:row>18</xdr:row>
      <xdr:rowOff>171450</xdr:rowOff>
    </xdr:from>
    <xdr:to>
      <xdr:col>37</xdr:col>
      <xdr:colOff>1000125</xdr:colOff>
      <xdr:row>42</xdr:row>
      <xdr:rowOff>9525</xdr:rowOff>
    </xdr:to>
    <xdr:graphicFrame macro="">
      <xdr:nvGraphicFramePr>
        <xdr:cNvPr id="418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57150</xdr:rowOff>
    </xdr:from>
    <xdr:to>
      <xdr:col>3</xdr:col>
      <xdr:colOff>171450</xdr:colOff>
      <xdr:row>4</xdr:row>
      <xdr:rowOff>133350</xdr:rowOff>
    </xdr:to>
    <xdr:pic>
      <xdr:nvPicPr>
        <xdr:cNvPr id="623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 y="57150"/>
          <a:ext cx="866775" cy="695325"/>
        </a:xfrm>
        <a:prstGeom prst="rect">
          <a:avLst/>
        </a:prstGeom>
        <a:noFill/>
        <a:ln w="9525">
          <a:noFill/>
          <a:miter lim="800000"/>
          <a:headEnd/>
          <a:tailEnd/>
        </a:ln>
      </xdr:spPr>
    </xdr:pic>
    <xdr:clientData/>
  </xdr:twoCellAnchor>
  <xdr:twoCellAnchor>
    <xdr:from>
      <xdr:col>20</xdr:col>
      <xdr:colOff>0</xdr:colOff>
      <xdr:row>20</xdr:row>
      <xdr:rowOff>0</xdr:rowOff>
    </xdr:from>
    <xdr:to>
      <xdr:col>37</xdr:col>
      <xdr:colOff>990600</xdr:colOff>
      <xdr:row>43</xdr:row>
      <xdr:rowOff>0</xdr:rowOff>
    </xdr:to>
    <xdr:graphicFrame macro="">
      <xdr:nvGraphicFramePr>
        <xdr:cNvPr id="623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4</xdr:col>
      <xdr:colOff>190500</xdr:colOff>
      <xdr:row>4</xdr:row>
      <xdr:rowOff>133350</xdr:rowOff>
    </xdr:to>
    <xdr:pic>
      <xdr:nvPicPr>
        <xdr:cNvPr id="828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057275" cy="695325"/>
        </a:xfrm>
        <a:prstGeom prst="rect">
          <a:avLst/>
        </a:prstGeom>
        <a:noFill/>
        <a:ln w="9525">
          <a:noFill/>
          <a:miter lim="800000"/>
          <a:headEnd/>
          <a:tailEnd/>
        </a:ln>
      </xdr:spPr>
    </xdr:pic>
    <xdr:clientData/>
  </xdr:twoCellAnchor>
  <xdr:twoCellAnchor>
    <xdr:from>
      <xdr:col>20</xdr:col>
      <xdr:colOff>9525</xdr:colOff>
      <xdr:row>20</xdr:row>
      <xdr:rowOff>0</xdr:rowOff>
    </xdr:from>
    <xdr:to>
      <xdr:col>37</xdr:col>
      <xdr:colOff>990600</xdr:colOff>
      <xdr:row>42</xdr:row>
      <xdr:rowOff>0</xdr:rowOff>
    </xdr:to>
    <xdr:graphicFrame macro="">
      <xdr:nvGraphicFramePr>
        <xdr:cNvPr id="8284"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180975</xdr:colOff>
      <xdr:row>22</xdr:row>
      <xdr:rowOff>0</xdr:rowOff>
    </xdr:from>
    <xdr:to>
      <xdr:col>42</xdr:col>
      <xdr:colOff>28575</xdr:colOff>
      <xdr:row>37</xdr:row>
      <xdr:rowOff>9525</xdr:rowOff>
    </xdr:to>
    <xdr:graphicFrame macro="">
      <xdr:nvGraphicFramePr>
        <xdr:cNvPr id="1033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85725</xdr:rowOff>
    </xdr:from>
    <xdr:to>
      <xdr:col>4</xdr:col>
      <xdr:colOff>308256</xdr:colOff>
      <xdr:row>3</xdr:row>
      <xdr:rowOff>152400</xdr:rowOff>
    </xdr:to>
    <xdr:pic>
      <xdr:nvPicPr>
        <xdr:cNvPr id="5"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85725"/>
          <a:ext cx="1155980" cy="7524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9525</xdr:colOff>
      <xdr:row>22</xdr:row>
      <xdr:rowOff>0</xdr:rowOff>
    </xdr:from>
    <xdr:to>
      <xdr:col>37</xdr:col>
      <xdr:colOff>990600</xdr:colOff>
      <xdr:row>35</xdr:row>
      <xdr:rowOff>9525</xdr:rowOff>
    </xdr:to>
    <xdr:graphicFrame macro="">
      <xdr:nvGraphicFramePr>
        <xdr:cNvPr id="12380"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0</xdr:row>
      <xdr:rowOff>85725</xdr:rowOff>
    </xdr:from>
    <xdr:to>
      <xdr:col>4</xdr:col>
      <xdr:colOff>98706</xdr:colOff>
      <xdr:row>3</xdr:row>
      <xdr:rowOff>152400</xdr:rowOff>
    </xdr:to>
    <xdr:pic>
      <xdr:nvPicPr>
        <xdr:cNvPr id="4"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38101" y="85725"/>
          <a:ext cx="984530" cy="7524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4</xdr:col>
      <xdr:colOff>161925</xdr:colOff>
      <xdr:row>4</xdr:row>
      <xdr:rowOff>133350</xdr:rowOff>
    </xdr:to>
    <xdr:pic>
      <xdr:nvPicPr>
        <xdr:cNvPr id="1442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57150"/>
          <a:ext cx="971550" cy="695325"/>
        </a:xfrm>
        <a:prstGeom prst="rect">
          <a:avLst/>
        </a:prstGeom>
        <a:noFill/>
        <a:ln w="9525">
          <a:noFill/>
          <a:miter lim="800000"/>
          <a:headEnd/>
          <a:tailEnd/>
        </a:ln>
      </xdr:spPr>
    </xdr:pic>
    <xdr:clientData/>
  </xdr:twoCellAnchor>
  <xdr:twoCellAnchor>
    <xdr:from>
      <xdr:col>20</xdr:col>
      <xdr:colOff>38100</xdr:colOff>
      <xdr:row>20</xdr:row>
      <xdr:rowOff>0</xdr:rowOff>
    </xdr:from>
    <xdr:to>
      <xdr:col>37</xdr:col>
      <xdr:colOff>990600</xdr:colOff>
      <xdr:row>34</xdr:row>
      <xdr:rowOff>161925</xdr:rowOff>
    </xdr:to>
    <xdr:graphicFrame macro="">
      <xdr:nvGraphicFramePr>
        <xdr:cNvPr id="1442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85725</xdr:rowOff>
    </xdr:from>
    <xdr:to>
      <xdr:col>4</xdr:col>
      <xdr:colOff>161925</xdr:colOff>
      <xdr:row>5</xdr:row>
      <xdr:rowOff>0</xdr:rowOff>
    </xdr:to>
    <xdr:pic>
      <xdr:nvPicPr>
        <xdr:cNvPr id="11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85725"/>
          <a:ext cx="962025" cy="723900"/>
        </a:xfrm>
        <a:prstGeom prst="rect">
          <a:avLst/>
        </a:prstGeom>
        <a:noFill/>
        <a:ln w="9525">
          <a:noFill/>
          <a:miter lim="800000"/>
          <a:headEnd/>
          <a:tailEnd/>
        </a:ln>
      </xdr:spPr>
    </xdr:pic>
    <xdr:clientData/>
  </xdr:twoCellAnchor>
  <xdr:twoCellAnchor>
    <xdr:from>
      <xdr:col>20</xdr:col>
      <xdr:colOff>38100</xdr:colOff>
      <xdr:row>20</xdr:row>
      <xdr:rowOff>28575</xdr:rowOff>
    </xdr:from>
    <xdr:to>
      <xdr:col>37</xdr:col>
      <xdr:colOff>962025</xdr:colOff>
      <xdr:row>42</xdr:row>
      <xdr:rowOff>133350</xdr:rowOff>
    </xdr:to>
    <xdr:graphicFrame macro="">
      <xdr:nvGraphicFramePr>
        <xdr:cNvPr id="1116"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Fuentes/Mis%20documentos/Downloads/INDICADORESDE%20%20DE%20SEPTIEMBRE-OCTUBRE%20PRESUPUESTO%202016%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velasquezc/Downloads/Indicadores%20de%20Enero%20a%20Noviembre%202016%20e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CGARCIAM/Mis%20documentos/Downloads/INFORME%20DE%20RADICADOS%20de%20PAA%20MARZO%202016%20REMITIDO%20A%20NUBIA%20ANGEL%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Hoja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Hoja1"/>
      <sheetName val="Informe de compatibilida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ASE MARZO 2016"/>
      <sheetName val="INDICE"/>
      <sheetName val="RESUMEN MARZO 2016 "/>
      <sheetName val="indicador formato MARZO"/>
    </sheetNames>
    <sheetDataSet>
      <sheetData sheetId="0" refreshError="1"/>
      <sheetData sheetId="1" refreshError="1"/>
      <sheetData sheetId="2" refreshError="1">
        <row r="22">
          <cell r="C22">
            <v>1868</v>
          </cell>
          <cell r="D22">
            <v>1164</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7" tint="-0.249977111117893"/>
  </sheetPr>
  <dimension ref="A1:AP47"/>
  <sheetViews>
    <sheetView view="pageBreakPreview" topLeftCell="A34" zoomScaleNormal="100" zoomScaleSheetLayoutView="100" workbookViewId="0">
      <selection activeCell="F1" sqref="A1:AO47"/>
    </sheetView>
  </sheetViews>
  <sheetFormatPr baseColWidth="10" defaultColWidth="3.140625" defaultRowHeight="12.75"/>
  <cols>
    <col min="1" max="2" width="3.5703125" customWidth="1"/>
    <col min="3" max="3" width="4.85546875" customWidth="1"/>
    <col min="4" max="4" width="2.85546875" customWidth="1"/>
    <col min="5" max="5" width="1.42578125" customWidth="1"/>
    <col min="6" max="6" width="4.42578125" customWidth="1"/>
    <col min="7" max="7" width="3.140625" customWidth="1"/>
    <col min="8" max="8" width="7.28515625" customWidth="1"/>
    <col min="9" max="9" width="3.140625" customWidth="1"/>
    <col min="10" max="10" width="4.7109375" customWidth="1"/>
    <col min="11" max="11" width="3.140625" customWidth="1"/>
    <col min="12" max="12" width="3.42578125" customWidth="1"/>
    <col min="13" max="13" width="3.140625" customWidth="1"/>
    <col min="14" max="14" width="2.7109375" customWidth="1"/>
    <col min="15"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14" t="s">
        <v>0</v>
      </c>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row>
    <row r="2" spans="1:41">
      <c r="A2" s="20"/>
      <c r="B2" s="21"/>
      <c r="C2" s="21"/>
      <c r="D2" s="21"/>
      <c r="E2" s="22"/>
      <c r="F2" s="117" t="s">
        <v>1</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8" t="s">
        <v>2</v>
      </c>
      <c r="AH2" s="118"/>
      <c r="AI2" s="118"/>
      <c r="AJ2" s="119" t="s">
        <v>3</v>
      </c>
      <c r="AK2" s="120"/>
      <c r="AL2" s="120"/>
      <c r="AM2" s="120"/>
      <c r="AN2" s="120"/>
      <c r="AO2" s="121"/>
    </row>
    <row r="3" spans="1:41">
      <c r="A3" s="20"/>
      <c r="B3" s="21"/>
      <c r="C3" s="21"/>
      <c r="D3" s="21"/>
      <c r="E3" s="22"/>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8" t="s">
        <v>4</v>
      </c>
      <c r="AH3" s="118"/>
      <c r="AI3" s="118"/>
      <c r="AJ3" s="122">
        <v>39799</v>
      </c>
      <c r="AK3" s="123"/>
      <c r="AL3" s="123"/>
      <c r="AM3" s="123"/>
      <c r="AN3" s="123"/>
      <c r="AO3" s="124"/>
    </row>
    <row r="4" spans="1:41" ht="10.5" customHeight="1">
      <c r="A4" s="20"/>
      <c r="B4" s="21"/>
      <c r="C4" s="21"/>
      <c r="D4" s="21"/>
      <c r="E4" s="22"/>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8" t="s">
        <v>5</v>
      </c>
      <c r="AH4" s="118"/>
      <c r="AI4" s="118"/>
      <c r="AJ4" s="150">
        <v>2</v>
      </c>
      <c r="AK4" s="151"/>
      <c r="AL4" s="151"/>
      <c r="AM4" s="151"/>
      <c r="AN4" s="151"/>
      <c r="AO4" s="152"/>
    </row>
    <row r="5" spans="1:41">
      <c r="A5" s="23"/>
      <c r="B5" s="24"/>
      <c r="C5" s="24"/>
      <c r="D5" s="24"/>
      <c r="E5" s="25"/>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8" t="s">
        <v>6</v>
      </c>
      <c r="AH5" s="118"/>
      <c r="AI5" s="118"/>
      <c r="AJ5" s="148" t="s">
        <v>7</v>
      </c>
      <c r="AK5" s="148"/>
      <c r="AL5" s="148"/>
      <c r="AM5" s="148"/>
      <c r="AN5" s="148"/>
      <c r="AO5" s="149"/>
    </row>
    <row r="6" spans="1:41" ht="18" customHeight="1">
      <c r="A6" s="167" t="s">
        <v>8</v>
      </c>
      <c r="B6" s="167"/>
      <c r="C6" s="167"/>
      <c r="D6" s="158" t="s">
        <v>35</v>
      </c>
      <c r="E6" s="158"/>
      <c r="F6" s="158"/>
      <c r="G6" s="158"/>
      <c r="H6" s="158"/>
      <c r="I6" s="158"/>
      <c r="J6" s="158"/>
      <c r="K6" s="125" t="s">
        <v>37</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5" customHeight="1">
      <c r="A7" s="167"/>
      <c r="B7" s="167"/>
      <c r="C7" s="167"/>
      <c r="D7" s="158" t="s">
        <v>83</v>
      </c>
      <c r="E7" s="158"/>
      <c r="F7" s="158"/>
      <c r="G7" s="158"/>
      <c r="H7" s="158"/>
      <c r="I7" s="158"/>
      <c r="J7" s="158"/>
      <c r="K7" s="125" t="s">
        <v>32</v>
      </c>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row>
    <row r="8" spans="1:41" ht="45.75" customHeight="1">
      <c r="A8" s="160" t="s">
        <v>10</v>
      </c>
      <c r="B8" s="160"/>
      <c r="C8" s="160"/>
      <c r="D8" s="158" t="s">
        <v>35</v>
      </c>
      <c r="E8" s="158"/>
      <c r="F8" s="158"/>
      <c r="G8" s="158"/>
      <c r="H8" s="158"/>
      <c r="I8" s="158"/>
      <c r="J8" s="158"/>
      <c r="K8" s="168" t="s">
        <v>52</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ht="24.75" customHeight="1">
      <c r="A9" s="159" t="s">
        <v>82</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row>
    <row r="10" spans="1:41" ht="12.75" customHeight="1">
      <c r="A10" s="82" t="s">
        <v>51</v>
      </c>
      <c r="B10" s="91"/>
      <c r="C10" s="91"/>
      <c r="D10" s="91"/>
      <c r="E10" s="91"/>
      <c r="F10" s="91"/>
      <c r="G10" s="91"/>
      <c r="H10" s="91"/>
      <c r="I10" s="91"/>
      <c r="J10" s="91"/>
      <c r="K10" s="91"/>
      <c r="L10" s="91"/>
      <c r="M10" s="91"/>
      <c r="N10" s="91"/>
      <c r="O10" s="91"/>
      <c r="P10" s="91"/>
      <c r="Q10" s="91"/>
      <c r="R10" s="91"/>
      <c r="S10" s="91"/>
      <c r="T10" s="161"/>
      <c r="U10" s="76" t="s">
        <v>86</v>
      </c>
      <c r="V10" s="91"/>
      <c r="W10" s="91"/>
      <c r="X10" s="91"/>
      <c r="Y10" s="91"/>
      <c r="Z10" s="91"/>
      <c r="AA10" s="91"/>
      <c r="AB10" s="91"/>
      <c r="AC10" s="91"/>
      <c r="AD10" s="91"/>
      <c r="AE10" s="91"/>
      <c r="AF10" s="91"/>
      <c r="AG10" s="91"/>
      <c r="AH10" s="91"/>
      <c r="AI10" s="91"/>
      <c r="AJ10" s="91"/>
      <c r="AK10" s="91"/>
      <c r="AL10" s="91"/>
      <c r="AM10" s="91"/>
      <c r="AN10" s="91"/>
      <c r="AO10" s="92"/>
    </row>
    <row r="11" spans="1:41">
      <c r="A11" s="162"/>
      <c r="B11" s="94"/>
      <c r="C11" s="94"/>
      <c r="D11" s="94"/>
      <c r="E11" s="94"/>
      <c r="F11" s="94"/>
      <c r="G11" s="94"/>
      <c r="H11" s="94"/>
      <c r="I11" s="94"/>
      <c r="J11" s="94"/>
      <c r="K11" s="94"/>
      <c r="L11" s="94"/>
      <c r="M11" s="94"/>
      <c r="N11" s="94"/>
      <c r="O11" s="94"/>
      <c r="P11" s="94"/>
      <c r="Q11" s="94"/>
      <c r="R11" s="94"/>
      <c r="S11" s="94"/>
      <c r="T11" s="163"/>
      <c r="U11" s="93"/>
      <c r="V11" s="94"/>
      <c r="W11" s="94"/>
      <c r="X11" s="94"/>
      <c r="Y11" s="94"/>
      <c r="Z11" s="94"/>
      <c r="AA11" s="94"/>
      <c r="AB11" s="94"/>
      <c r="AC11" s="94"/>
      <c r="AD11" s="94"/>
      <c r="AE11" s="94"/>
      <c r="AF11" s="94"/>
      <c r="AG11" s="94"/>
      <c r="AH11" s="94"/>
      <c r="AI11" s="94"/>
      <c r="AJ11" s="94"/>
      <c r="AK11" s="94"/>
      <c r="AL11" s="94"/>
      <c r="AM11" s="94"/>
      <c r="AN11" s="94"/>
      <c r="AO11" s="95"/>
    </row>
    <row r="12" spans="1:41">
      <c r="A12" s="170" t="s">
        <v>50</v>
      </c>
      <c r="B12" s="171"/>
      <c r="C12" s="171"/>
      <c r="D12" s="171"/>
      <c r="E12" s="171"/>
      <c r="F12" s="171"/>
      <c r="G12" s="171"/>
      <c r="H12" s="171"/>
      <c r="I12" s="171"/>
      <c r="J12" s="171"/>
      <c r="K12" s="171"/>
      <c r="L12" s="171"/>
      <c r="M12" s="171"/>
      <c r="N12" s="171"/>
      <c r="O12" s="171"/>
      <c r="P12" s="175" t="s">
        <v>49</v>
      </c>
      <c r="Q12" s="176"/>
      <c r="R12" s="176"/>
      <c r="S12" s="176"/>
      <c r="T12" s="176"/>
      <c r="U12" s="176"/>
      <c r="V12" s="176"/>
      <c r="W12" s="176"/>
      <c r="X12" s="176"/>
      <c r="Y12" s="176"/>
      <c r="Z12" s="176"/>
      <c r="AA12" s="176"/>
      <c r="AB12" s="176"/>
      <c r="AC12" s="177"/>
      <c r="AD12" s="189" t="s">
        <v>48</v>
      </c>
      <c r="AE12" s="190"/>
      <c r="AF12" s="190"/>
      <c r="AG12" s="190"/>
      <c r="AH12" s="190"/>
      <c r="AI12" s="190"/>
      <c r="AJ12" s="190"/>
      <c r="AK12" s="190"/>
      <c r="AL12" s="190"/>
      <c r="AM12" s="190"/>
      <c r="AN12" s="190"/>
      <c r="AO12" s="191"/>
    </row>
    <row r="13" spans="1:41">
      <c r="A13" s="172"/>
      <c r="B13" s="173"/>
      <c r="C13" s="173"/>
      <c r="D13" s="173"/>
      <c r="E13" s="173"/>
      <c r="F13" s="173"/>
      <c r="G13" s="173"/>
      <c r="H13" s="173"/>
      <c r="I13" s="173"/>
      <c r="J13" s="173"/>
      <c r="K13" s="173"/>
      <c r="L13" s="173"/>
      <c r="M13" s="173"/>
      <c r="N13" s="173"/>
      <c r="O13" s="173"/>
      <c r="P13" s="178"/>
      <c r="Q13" s="178"/>
      <c r="R13" s="178"/>
      <c r="S13" s="178"/>
      <c r="T13" s="178"/>
      <c r="U13" s="178"/>
      <c r="V13" s="178"/>
      <c r="W13" s="178"/>
      <c r="X13" s="178"/>
      <c r="Y13" s="178"/>
      <c r="Z13" s="178"/>
      <c r="AA13" s="178"/>
      <c r="AB13" s="178"/>
      <c r="AC13" s="179"/>
      <c r="AD13" s="192"/>
      <c r="AE13" s="193"/>
      <c r="AF13" s="193"/>
      <c r="AG13" s="193"/>
      <c r="AH13" s="193"/>
      <c r="AI13" s="193"/>
      <c r="AJ13" s="193"/>
      <c r="AK13" s="193"/>
      <c r="AL13" s="193"/>
      <c r="AM13" s="193"/>
      <c r="AN13" s="193"/>
      <c r="AO13" s="194"/>
    </row>
    <row r="14" spans="1:41">
      <c r="A14" s="174" t="s">
        <v>11</v>
      </c>
      <c r="B14" s="125"/>
      <c r="C14" s="125"/>
      <c r="D14" s="125"/>
      <c r="E14" s="125"/>
      <c r="F14" s="125"/>
      <c r="G14" s="125"/>
      <c r="H14" s="125"/>
      <c r="I14" s="125"/>
      <c r="J14" s="125"/>
      <c r="K14" s="125"/>
      <c r="L14" s="125"/>
      <c r="M14" s="125"/>
      <c r="N14" s="125"/>
      <c r="O14" s="125"/>
      <c r="P14" s="125"/>
      <c r="Q14" s="125"/>
      <c r="R14" s="125"/>
      <c r="S14" s="125"/>
      <c r="T14" s="125"/>
      <c r="U14" s="125" t="s">
        <v>12</v>
      </c>
      <c r="V14" s="125"/>
      <c r="W14" s="125"/>
      <c r="X14" s="125"/>
      <c r="Y14" s="125"/>
      <c r="Z14" s="125"/>
      <c r="AA14" s="125"/>
      <c r="AB14" s="125"/>
      <c r="AC14" s="125"/>
      <c r="AD14" s="125"/>
      <c r="AE14" s="125"/>
      <c r="AF14" s="125"/>
      <c r="AG14" s="125"/>
      <c r="AH14" s="125"/>
      <c r="AI14" s="125"/>
      <c r="AJ14" s="125"/>
      <c r="AK14" s="125" t="s">
        <v>13</v>
      </c>
      <c r="AL14" s="125"/>
      <c r="AM14" s="125"/>
      <c r="AN14" s="125"/>
      <c r="AO14" s="126"/>
    </row>
    <row r="15" spans="1:41" ht="24.75" customHeight="1">
      <c r="A15" s="1" t="s">
        <v>14</v>
      </c>
      <c r="B15" s="2"/>
      <c r="C15" s="2"/>
      <c r="D15" s="3" t="s">
        <v>47</v>
      </c>
      <c r="E15" s="2" t="s">
        <v>15</v>
      </c>
      <c r="F15" s="2"/>
      <c r="G15" s="2"/>
      <c r="H15" s="9"/>
      <c r="I15" s="5" t="s">
        <v>17</v>
      </c>
      <c r="J15" s="6"/>
      <c r="K15" s="7"/>
      <c r="L15" s="4"/>
      <c r="M15" s="146" t="s">
        <v>18</v>
      </c>
      <c r="N15" s="147"/>
      <c r="O15" s="2"/>
      <c r="P15" s="145" t="s">
        <v>19</v>
      </c>
      <c r="Q15" s="145"/>
      <c r="R15" s="145"/>
      <c r="S15" s="145"/>
      <c r="T15" s="145"/>
      <c r="U15" s="180" t="s">
        <v>95</v>
      </c>
      <c r="V15" s="181"/>
      <c r="W15" s="181"/>
      <c r="X15" s="181"/>
      <c r="Y15" s="181"/>
      <c r="Z15" s="181"/>
      <c r="AA15" s="181"/>
      <c r="AB15" s="181"/>
      <c r="AC15" s="181"/>
      <c r="AD15" s="181"/>
      <c r="AE15" s="181"/>
      <c r="AF15" s="181"/>
      <c r="AG15" s="181"/>
      <c r="AH15" s="181"/>
      <c r="AI15" s="181"/>
      <c r="AJ15" s="182"/>
      <c r="AK15" s="164" t="s">
        <v>46</v>
      </c>
      <c r="AL15" s="165"/>
      <c r="AM15" s="165"/>
      <c r="AN15" s="165"/>
      <c r="AO15" s="166"/>
    </row>
    <row r="16" spans="1:41">
      <c r="A16" s="174" t="s">
        <v>20</v>
      </c>
      <c r="B16" s="125"/>
      <c r="C16" s="125"/>
      <c r="D16" s="125"/>
      <c r="E16" s="125"/>
      <c r="F16" s="125"/>
      <c r="G16" s="125"/>
      <c r="H16" s="125"/>
      <c r="I16" s="125"/>
      <c r="J16" s="125"/>
      <c r="K16" s="125"/>
      <c r="L16" s="125"/>
      <c r="M16" s="125"/>
      <c r="N16" s="125"/>
      <c r="O16" s="125"/>
      <c r="P16" s="125"/>
      <c r="Q16" s="125"/>
      <c r="R16" s="125"/>
      <c r="S16" s="125"/>
      <c r="T16" s="125"/>
      <c r="U16" s="183"/>
      <c r="V16" s="184"/>
      <c r="W16" s="184"/>
      <c r="X16" s="184"/>
      <c r="Y16" s="184"/>
      <c r="Z16" s="184"/>
      <c r="AA16" s="184"/>
      <c r="AB16" s="184"/>
      <c r="AC16" s="184"/>
      <c r="AD16" s="184"/>
      <c r="AE16" s="184"/>
      <c r="AF16" s="184"/>
      <c r="AG16" s="184"/>
      <c r="AH16" s="184"/>
      <c r="AI16" s="184"/>
      <c r="AJ16" s="185"/>
      <c r="AK16" s="153" t="s">
        <v>21</v>
      </c>
      <c r="AL16" s="153"/>
      <c r="AM16" s="153"/>
      <c r="AN16" s="153"/>
      <c r="AO16" s="154"/>
    </row>
    <row r="17" spans="1:42">
      <c r="A17" s="169" t="s">
        <v>22</v>
      </c>
      <c r="B17" s="169"/>
      <c r="C17" s="169"/>
      <c r="D17" s="169"/>
      <c r="E17" s="169"/>
      <c r="F17" s="169"/>
      <c r="G17" s="169"/>
      <c r="H17" s="139" t="s">
        <v>23</v>
      </c>
      <c r="I17" s="139"/>
      <c r="J17" s="139"/>
      <c r="K17" s="139"/>
      <c r="L17" s="139"/>
      <c r="M17" s="139"/>
      <c r="N17" s="156" t="s">
        <v>24</v>
      </c>
      <c r="O17" s="156"/>
      <c r="P17" s="156"/>
      <c r="Q17" s="156"/>
      <c r="R17" s="156"/>
      <c r="S17" s="156"/>
      <c r="T17" s="156"/>
      <c r="U17" s="183"/>
      <c r="V17" s="184"/>
      <c r="W17" s="184"/>
      <c r="X17" s="184"/>
      <c r="Y17" s="184"/>
      <c r="Z17" s="184"/>
      <c r="AA17" s="184"/>
      <c r="AB17" s="184"/>
      <c r="AC17" s="184"/>
      <c r="AD17" s="184"/>
      <c r="AE17" s="184"/>
      <c r="AF17" s="184"/>
      <c r="AG17" s="184"/>
      <c r="AH17" s="184"/>
      <c r="AI17" s="184"/>
      <c r="AJ17" s="185"/>
      <c r="AK17" s="130" t="s">
        <v>45</v>
      </c>
      <c r="AL17" s="131"/>
      <c r="AM17" s="131"/>
      <c r="AN17" s="131"/>
      <c r="AO17" s="132"/>
    </row>
    <row r="18" spans="1:42" ht="26.25" customHeight="1">
      <c r="A18" s="140" t="s">
        <v>44</v>
      </c>
      <c r="B18" s="141"/>
      <c r="C18" s="141"/>
      <c r="D18" s="141"/>
      <c r="E18" s="141"/>
      <c r="F18" s="141"/>
      <c r="G18" s="141"/>
      <c r="H18" s="155" t="s">
        <v>43</v>
      </c>
      <c r="I18" s="155"/>
      <c r="J18" s="155"/>
      <c r="K18" s="155"/>
      <c r="L18" s="155"/>
      <c r="M18" s="155"/>
      <c r="N18" s="157" t="s">
        <v>42</v>
      </c>
      <c r="O18" s="157"/>
      <c r="P18" s="157"/>
      <c r="Q18" s="157"/>
      <c r="R18" s="157"/>
      <c r="S18" s="157"/>
      <c r="T18" s="157"/>
      <c r="U18" s="186"/>
      <c r="V18" s="187"/>
      <c r="W18" s="187"/>
      <c r="X18" s="187"/>
      <c r="Y18" s="187"/>
      <c r="Z18" s="187"/>
      <c r="AA18" s="187"/>
      <c r="AB18" s="187"/>
      <c r="AC18" s="187"/>
      <c r="AD18" s="187"/>
      <c r="AE18" s="187"/>
      <c r="AF18" s="187"/>
      <c r="AG18" s="187"/>
      <c r="AH18" s="187"/>
      <c r="AI18" s="187"/>
      <c r="AJ18" s="188"/>
      <c r="AK18" s="133"/>
      <c r="AL18" s="134"/>
      <c r="AM18" s="134"/>
      <c r="AN18" s="134"/>
      <c r="AO18" s="135"/>
    </row>
    <row r="19" spans="1:42" ht="12" customHeight="1">
      <c r="A19" s="14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4"/>
    </row>
    <row r="20" spans="1:42">
      <c r="A20" s="127" t="s">
        <v>25</v>
      </c>
      <c r="B20" s="128"/>
      <c r="C20" s="128"/>
      <c r="D20" s="129"/>
      <c r="E20" s="136" t="s">
        <v>26</v>
      </c>
      <c r="F20" s="128"/>
      <c r="G20" s="128"/>
      <c r="H20" s="129"/>
      <c r="I20" s="136" t="s">
        <v>27</v>
      </c>
      <c r="J20" s="128"/>
      <c r="K20" s="128"/>
      <c r="L20" s="129"/>
      <c r="M20" s="136" t="s">
        <v>28</v>
      </c>
      <c r="N20" s="137"/>
      <c r="O20" s="137"/>
      <c r="P20" s="138"/>
      <c r="Q20" s="136" t="s">
        <v>29</v>
      </c>
      <c r="R20" s="137"/>
      <c r="S20" s="137"/>
      <c r="T20" s="138"/>
      <c r="U20" s="125" t="s">
        <v>30</v>
      </c>
      <c r="V20" s="125"/>
      <c r="W20" s="125"/>
      <c r="X20" s="125"/>
      <c r="Y20" s="125"/>
      <c r="Z20" s="125"/>
      <c r="AA20" s="125"/>
      <c r="AB20" s="125"/>
      <c r="AC20" s="125"/>
      <c r="AD20" s="125"/>
      <c r="AE20" s="125"/>
      <c r="AF20" s="125"/>
      <c r="AG20" s="125"/>
      <c r="AH20" s="125"/>
      <c r="AI20" s="125"/>
      <c r="AJ20" s="125"/>
      <c r="AK20" s="125"/>
      <c r="AL20" s="125"/>
      <c r="AM20" s="125"/>
      <c r="AN20" s="125"/>
      <c r="AO20" s="126"/>
      <c r="AP20" s="8"/>
    </row>
    <row r="21" spans="1:42" ht="22.5" customHeight="1">
      <c r="A21" s="66">
        <v>42370</v>
      </c>
      <c r="B21" s="106"/>
      <c r="C21" s="106"/>
      <c r="D21" s="106"/>
      <c r="E21" s="69">
        <v>103344814117</v>
      </c>
      <c r="F21" s="70"/>
      <c r="G21" s="70"/>
      <c r="H21" s="71"/>
      <c r="I21" s="69">
        <v>886304539000</v>
      </c>
      <c r="J21" s="70"/>
      <c r="K21" s="70"/>
      <c r="L21" s="71"/>
      <c r="M21" s="72">
        <v>0.11700000000000001</v>
      </c>
      <c r="N21" s="73"/>
      <c r="O21" s="73"/>
      <c r="P21" s="74"/>
      <c r="Q21" s="75">
        <v>0.05</v>
      </c>
      <c r="R21" s="75"/>
      <c r="S21" s="75"/>
      <c r="T21" s="75"/>
      <c r="U21" s="98"/>
      <c r="V21" s="99"/>
      <c r="W21" s="99"/>
      <c r="X21" s="99"/>
      <c r="Y21" s="99"/>
      <c r="Z21" s="99"/>
      <c r="AA21" s="99"/>
      <c r="AB21" s="99"/>
      <c r="AC21" s="99"/>
      <c r="AD21" s="99"/>
      <c r="AE21" s="99"/>
      <c r="AF21" s="99"/>
      <c r="AG21" s="99"/>
      <c r="AH21" s="99"/>
      <c r="AI21" s="99"/>
      <c r="AJ21" s="99"/>
      <c r="AK21" s="99"/>
      <c r="AL21" s="99"/>
      <c r="AM21" s="99"/>
      <c r="AN21" s="99"/>
      <c r="AO21" s="100"/>
    </row>
    <row r="22" spans="1:42" ht="22.5" customHeight="1">
      <c r="A22" s="66">
        <v>42401</v>
      </c>
      <c r="B22" s="67"/>
      <c r="C22" s="67"/>
      <c r="D22" s="68"/>
      <c r="E22" s="69">
        <v>240958527556</v>
      </c>
      <c r="F22" s="70"/>
      <c r="G22" s="70"/>
      <c r="H22" s="71"/>
      <c r="I22" s="69">
        <v>886304539000</v>
      </c>
      <c r="J22" s="70"/>
      <c r="K22" s="70"/>
      <c r="L22" s="71"/>
      <c r="M22" s="72">
        <v>0.27200000000000002</v>
      </c>
      <c r="N22" s="73"/>
      <c r="O22" s="73"/>
      <c r="P22" s="74"/>
      <c r="Q22" s="75">
        <v>0.19</v>
      </c>
      <c r="R22" s="75"/>
      <c r="S22" s="75"/>
      <c r="T22" s="75"/>
      <c r="U22" s="98"/>
      <c r="V22" s="99"/>
      <c r="W22" s="99"/>
      <c r="X22" s="99"/>
      <c r="Y22" s="99"/>
      <c r="Z22" s="99"/>
      <c r="AA22" s="99"/>
      <c r="AB22" s="99"/>
      <c r="AC22" s="99"/>
      <c r="AD22" s="99"/>
      <c r="AE22" s="99"/>
      <c r="AF22" s="99"/>
      <c r="AG22" s="99"/>
      <c r="AH22" s="99"/>
      <c r="AI22" s="99"/>
      <c r="AJ22" s="99"/>
      <c r="AK22" s="99"/>
      <c r="AL22" s="99"/>
      <c r="AM22" s="99"/>
      <c r="AN22" s="99"/>
      <c r="AO22" s="100"/>
    </row>
    <row r="23" spans="1:42" ht="22.5" customHeight="1">
      <c r="A23" s="66">
        <v>42430</v>
      </c>
      <c r="B23" s="106"/>
      <c r="C23" s="106"/>
      <c r="D23" s="106"/>
      <c r="E23" s="69">
        <v>342164532916</v>
      </c>
      <c r="F23" s="70"/>
      <c r="G23" s="70"/>
      <c r="H23" s="71"/>
      <c r="I23" s="69">
        <v>886304539000</v>
      </c>
      <c r="J23" s="70"/>
      <c r="K23" s="70"/>
      <c r="L23" s="71"/>
      <c r="M23" s="72">
        <v>0.38600000000000001</v>
      </c>
      <c r="N23" s="73"/>
      <c r="O23" s="73"/>
      <c r="P23" s="74"/>
      <c r="Q23" s="75">
        <v>0.3</v>
      </c>
      <c r="R23" s="75"/>
      <c r="S23" s="75"/>
      <c r="T23" s="75"/>
      <c r="U23" s="98"/>
      <c r="V23" s="99"/>
      <c r="W23" s="99"/>
      <c r="X23" s="99"/>
      <c r="Y23" s="99"/>
      <c r="Z23" s="99"/>
      <c r="AA23" s="99"/>
      <c r="AB23" s="99"/>
      <c r="AC23" s="99"/>
      <c r="AD23" s="99"/>
      <c r="AE23" s="99"/>
      <c r="AF23" s="99"/>
      <c r="AG23" s="99"/>
      <c r="AH23" s="99"/>
      <c r="AI23" s="99"/>
      <c r="AJ23" s="99"/>
      <c r="AK23" s="99"/>
      <c r="AL23" s="99"/>
      <c r="AM23" s="99"/>
      <c r="AN23" s="99"/>
      <c r="AO23" s="100"/>
    </row>
    <row r="24" spans="1:42" ht="22.5" customHeight="1">
      <c r="A24" s="66">
        <v>42461</v>
      </c>
      <c r="B24" s="67"/>
      <c r="C24" s="67"/>
      <c r="D24" s="68"/>
      <c r="E24" s="69">
        <v>417954413387</v>
      </c>
      <c r="F24" s="70"/>
      <c r="G24" s="70"/>
      <c r="H24" s="71"/>
      <c r="I24" s="69">
        <v>886304539000</v>
      </c>
      <c r="J24" s="70"/>
      <c r="K24" s="70"/>
      <c r="L24" s="71"/>
      <c r="M24" s="72">
        <v>0.47199999999999998</v>
      </c>
      <c r="N24" s="73"/>
      <c r="O24" s="73"/>
      <c r="P24" s="74"/>
      <c r="Q24" s="75">
        <v>0.4</v>
      </c>
      <c r="R24" s="75"/>
      <c r="S24" s="75"/>
      <c r="T24" s="75"/>
      <c r="U24" s="98"/>
      <c r="V24" s="99"/>
      <c r="W24" s="99"/>
      <c r="X24" s="99"/>
      <c r="Y24" s="99"/>
      <c r="Z24" s="99"/>
      <c r="AA24" s="99"/>
      <c r="AB24" s="99"/>
      <c r="AC24" s="99"/>
      <c r="AD24" s="99"/>
      <c r="AE24" s="99"/>
      <c r="AF24" s="99"/>
      <c r="AG24" s="99"/>
      <c r="AH24" s="99"/>
      <c r="AI24" s="99"/>
      <c r="AJ24" s="99"/>
      <c r="AK24" s="99"/>
      <c r="AL24" s="99"/>
      <c r="AM24" s="99"/>
      <c r="AN24" s="99"/>
      <c r="AO24" s="100"/>
    </row>
    <row r="25" spans="1:42" ht="22.5" customHeight="1">
      <c r="A25" s="66">
        <v>42491</v>
      </c>
      <c r="B25" s="67"/>
      <c r="C25" s="67"/>
      <c r="D25" s="68"/>
      <c r="E25" s="69">
        <v>573433954149</v>
      </c>
      <c r="F25" s="70"/>
      <c r="G25" s="70"/>
      <c r="H25" s="71"/>
      <c r="I25" s="69">
        <v>886304539000</v>
      </c>
      <c r="J25" s="70"/>
      <c r="K25" s="70"/>
      <c r="L25" s="71"/>
      <c r="M25" s="72">
        <v>0.64700000000000002</v>
      </c>
      <c r="N25" s="73"/>
      <c r="O25" s="73"/>
      <c r="P25" s="74"/>
      <c r="Q25" s="75">
        <v>0.5</v>
      </c>
      <c r="R25" s="75"/>
      <c r="S25" s="75"/>
      <c r="T25" s="75"/>
      <c r="U25" s="98"/>
      <c r="V25" s="99"/>
      <c r="W25" s="99"/>
      <c r="X25" s="99"/>
      <c r="Y25" s="99"/>
      <c r="Z25" s="99"/>
      <c r="AA25" s="99"/>
      <c r="AB25" s="99"/>
      <c r="AC25" s="99"/>
      <c r="AD25" s="99"/>
      <c r="AE25" s="99"/>
      <c r="AF25" s="99"/>
      <c r="AG25" s="99"/>
      <c r="AH25" s="99"/>
      <c r="AI25" s="99"/>
      <c r="AJ25" s="99"/>
      <c r="AK25" s="99"/>
      <c r="AL25" s="99"/>
      <c r="AM25" s="99"/>
      <c r="AN25" s="99"/>
      <c r="AO25" s="100"/>
    </row>
    <row r="26" spans="1:42" ht="22.5" hidden="1" customHeight="1">
      <c r="A26" s="66">
        <v>42491</v>
      </c>
      <c r="B26" s="106"/>
      <c r="C26" s="106"/>
      <c r="D26" s="106"/>
      <c r="E26" s="69"/>
      <c r="F26" s="70"/>
      <c r="G26" s="70"/>
      <c r="H26" s="71"/>
      <c r="I26" s="69"/>
      <c r="J26" s="70"/>
      <c r="K26" s="70"/>
      <c r="L26" s="71"/>
      <c r="M26" s="72" t="e">
        <f t="shared" ref="M26:M33" si="0">+(E26/I26)/Q26</f>
        <v>#DIV/0!</v>
      </c>
      <c r="N26" s="73"/>
      <c r="O26" s="73"/>
      <c r="P26" s="74"/>
      <c r="Q26" s="75"/>
      <c r="R26" s="75"/>
      <c r="S26" s="75"/>
      <c r="T26" s="75"/>
      <c r="U26" s="98"/>
      <c r="V26" s="99"/>
      <c r="W26" s="99"/>
      <c r="X26" s="99"/>
      <c r="Y26" s="99"/>
      <c r="Z26" s="99"/>
      <c r="AA26" s="99"/>
      <c r="AB26" s="99"/>
      <c r="AC26" s="99"/>
      <c r="AD26" s="99"/>
      <c r="AE26" s="99"/>
      <c r="AF26" s="99"/>
      <c r="AG26" s="99"/>
      <c r="AH26" s="99"/>
      <c r="AI26" s="99"/>
      <c r="AJ26" s="99"/>
      <c r="AK26" s="99"/>
      <c r="AL26" s="99"/>
      <c r="AM26" s="99"/>
      <c r="AN26" s="99"/>
      <c r="AO26" s="100"/>
    </row>
    <row r="27" spans="1:42" ht="22.5" hidden="1" customHeight="1">
      <c r="A27" s="66">
        <v>42522</v>
      </c>
      <c r="B27" s="67"/>
      <c r="C27" s="67"/>
      <c r="D27" s="68"/>
      <c r="E27" s="69"/>
      <c r="F27" s="70"/>
      <c r="G27" s="70"/>
      <c r="H27" s="71"/>
      <c r="I27" s="69"/>
      <c r="J27" s="70"/>
      <c r="K27" s="70"/>
      <c r="L27" s="71"/>
      <c r="M27" s="72" t="e">
        <f t="shared" si="0"/>
        <v>#DIV/0!</v>
      </c>
      <c r="N27" s="73"/>
      <c r="O27" s="73"/>
      <c r="P27" s="74"/>
      <c r="Q27" s="75"/>
      <c r="R27" s="75"/>
      <c r="S27" s="75"/>
      <c r="T27" s="75"/>
      <c r="U27" s="98"/>
      <c r="V27" s="99"/>
      <c r="W27" s="99"/>
      <c r="X27" s="99"/>
      <c r="Y27" s="99"/>
      <c r="Z27" s="99"/>
      <c r="AA27" s="99"/>
      <c r="AB27" s="99"/>
      <c r="AC27" s="99"/>
      <c r="AD27" s="99"/>
      <c r="AE27" s="99"/>
      <c r="AF27" s="99"/>
      <c r="AG27" s="99"/>
      <c r="AH27" s="99"/>
      <c r="AI27" s="99"/>
      <c r="AJ27" s="99"/>
      <c r="AK27" s="99"/>
      <c r="AL27" s="99"/>
      <c r="AM27" s="99"/>
      <c r="AN27" s="99"/>
      <c r="AO27" s="100"/>
    </row>
    <row r="28" spans="1:42" ht="22.5" hidden="1" customHeight="1">
      <c r="A28" s="66">
        <v>42552</v>
      </c>
      <c r="B28" s="67"/>
      <c r="C28" s="67"/>
      <c r="D28" s="68"/>
      <c r="E28" s="69"/>
      <c r="F28" s="70"/>
      <c r="G28" s="70"/>
      <c r="H28" s="71"/>
      <c r="I28" s="69"/>
      <c r="J28" s="70"/>
      <c r="K28" s="70"/>
      <c r="L28" s="71"/>
      <c r="M28" s="72" t="e">
        <f t="shared" si="0"/>
        <v>#DIV/0!</v>
      </c>
      <c r="N28" s="73"/>
      <c r="O28" s="73"/>
      <c r="P28" s="74"/>
      <c r="Q28" s="75"/>
      <c r="R28" s="75"/>
      <c r="S28" s="75"/>
      <c r="T28" s="75"/>
      <c r="U28" s="98"/>
      <c r="V28" s="99"/>
      <c r="W28" s="99"/>
      <c r="X28" s="99"/>
      <c r="Y28" s="99"/>
      <c r="Z28" s="99"/>
      <c r="AA28" s="99"/>
      <c r="AB28" s="99"/>
      <c r="AC28" s="99"/>
      <c r="AD28" s="99"/>
      <c r="AE28" s="99"/>
      <c r="AF28" s="99"/>
      <c r="AG28" s="99"/>
      <c r="AH28" s="99"/>
      <c r="AI28" s="99"/>
      <c r="AJ28" s="99"/>
      <c r="AK28" s="99"/>
      <c r="AL28" s="99"/>
      <c r="AM28" s="99"/>
      <c r="AN28" s="99"/>
      <c r="AO28" s="100"/>
    </row>
    <row r="29" spans="1:42" ht="22.5" hidden="1" customHeight="1">
      <c r="A29" s="66">
        <v>42583</v>
      </c>
      <c r="B29" s="67"/>
      <c r="C29" s="67"/>
      <c r="D29" s="68"/>
      <c r="E29" s="69"/>
      <c r="F29" s="70"/>
      <c r="G29" s="70"/>
      <c r="H29" s="71"/>
      <c r="I29" s="69"/>
      <c r="J29" s="70"/>
      <c r="K29" s="70"/>
      <c r="L29" s="71"/>
      <c r="M29" s="72" t="e">
        <f t="shared" si="0"/>
        <v>#DIV/0!</v>
      </c>
      <c r="N29" s="73"/>
      <c r="O29" s="73"/>
      <c r="P29" s="74"/>
      <c r="Q29" s="75"/>
      <c r="R29" s="75"/>
      <c r="S29" s="75"/>
      <c r="T29" s="75"/>
      <c r="U29" s="98"/>
      <c r="V29" s="99"/>
      <c r="W29" s="99"/>
      <c r="X29" s="99"/>
      <c r="Y29" s="99"/>
      <c r="Z29" s="99"/>
      <c r="AA29" s="99"/>
      <c r="AB29" s="99"/>
      <c r="AC29" s="99"/>
      <c r="AD29" s="99"/>
      <c r="AE29" s="99"/>
      <c r="AF29" s="99"/>
      <c r="AG29" s="99"/>
      <c r="AH29" s="99"/>
      <c r="AI29" s="99"/>
      <c r="AJ29" s="99"/>
      <c r="AK29" s="99"/>
      <c r="AL29" s="99"/>
      <c r="AM29" s="99"/>
      <c r="AN29" s="99"/>
      <c r="AO29" s="100"/>
    </row>
    <row r="30" spans="1:42" ht="22.5" hidden="1" customHeight="1">
      <c r="A30" s="66">
        <v>42614</v>
      </c>
      <c r="B30" s="67"/>
      <c r="C30" s="67"/>
      <c r="D30" s="68"/>
      <c r="E30" s="69"/>
      <c r="F30" s="70"/>
      <c r="G30" s="70"/>
      <c r="H30" s="71"/>
      <c r="I30" s="69"/>
      <c r="J30" s="70"/>
      <c r="K30" s="70"/>
      <c r="L30" s="71"/>
      <c r="M30" s="72" t="e">
        <f t="shared" si="0"/>
        <v>#DIV/0!</v>
      </c>
      <c r="N30" s="73"/>
      <c r="O30" s="73"/>
      <c r="P30" s="74"/>
      <c r="Q30" s="75"/>
      <c r="R30" s="75"/>
      <c r="S30" s="75"/>
      <c r="T30" s="75"/>
      <c r="U30" s="98"/>
      <c r="V30" s="99"/>
      <c r="W30" s="99"/>
      <c r="X30" s="99"/>
      <c r="Y30" s="99"/>
      <c r="Z30" s="99"/>
      <c r="AA30" s="99"/>
      <c r="AB30" s="99"/>
      <c r="AC30" s="99"/>
      <c r="AD30" s="99"/>
      <c r="AE30" s="99"/>
      <c r="AF30" s="99"/>
      <c r="AG30" s="99"/>
      <c r="AH30" s="99"/>
      <c r="AI30" s="99"/>
      <c r="AJ30" s="99"/>
      <c r="AK30" s="99"/>
      <c r="AL30" s="99"/>
      <c r="AM30" s="99"/>
      <c r="AN30" s="99"/>
      <c r="AO30" s="100"/>
    </row>
    <row r="31" spans="1:42" ht="22.5" hidden="1" customHeight="1">
      <c r="A31" s="66">
        <v>42644</v>
      </c>
      <c r="B31" s="67"/>
      <c r="C31" s="67"/>
      <c r="D31" s="68"/>
      <c r="E31" s="69"/>
      <c r="F31" s="70"/>
      <c r="G31" s="70"/>
      <c r="H31" s="71"/>
      <c r="I31" s="69"/>
      <c r="J31" s="70"/>
      <c r="K31" s="70"/>
      <c r="L31" s="71"/>
      <c r="M31" s="72" t="e">
        <f t="shared" si="0"/>
        <v>#DIV/0!</v>
      </c>
      <c r="N31" s="73"/>
      <c r="O31" s="73"/>
      <c r="P31" s="74"/>
      <c r="Q31" s="75"/>
      <c r="R31" s="75"/>
      <c r="S31" s="75"/>
      <c r="T31" s="75"/>
      <c r="U31" s="98"/>
      <c r="V31" s="99"/>
      <c r="W31" s="99"/>
      <c r="X31" s="99"/>
      <c r="Y31" s="99"/>
      <c r="Z31" s="99"/>
      <c r="AA31" s="99"/>
      <c r="AB31" s="99"/>
      <c r="AC31" s="99"/>
      <c r="AD31" s="99"/>
      <c r="AE31" s="99"/>
      <c r="AF31" s="99"/>
      <c r="AG31" s="99"/>
      <c r="AH31" s="99"/>
      <c r="AI31" s="99"/>
      <c r="AJ31" s="99"/>
      <c r="AK31" s="99"/>
      <c r="AL31" s="99"/>
      <c r="AM31" s="99"/>
      <c r="AN31" s="99"/>
      <c r="AO31" s="100"/>
    </row>
    <row r="32" spans="1:42" ht="22.5" hidden="1" customHeight="1">
      <c r="A32" s="66">
        <v>42675</v>
      </c>
      <c r="B32" s="67"/>
      <c r="C32" s="67"/>
      <c r="D32" s="68"/>
      <c r="E32" s="69"/>
      <c r="F32" s="70"/>
      <c r="G32" s="70"/>
      <c r="H32" s="71"/>
      <c r="I32" s="69"/>
      <c r="J32" s="70"/>
      <c r="K32" s="70"/>
      <c r="L32" s="71"/>
      <c r="M32" s="72" t="e">
        <f t="shared" si="0"/>
        <v>#DIV/0!</v>
      </c>
      <c r="N32" s="73"/>
      <c r="O32" s="73"/>
      <c r="P32" s="74"/>
      <c r="Q32" s="75"/>
      <c r="R32" s="75"/>
      <c r="S32" s="75"/>
      <c r="T32" s="75"/>
      <c r="U32" s="98"/>
      <c r="V32" s="99"/>
      <c r="W32" s="99"/>
      <c r="X32" s="99"/>
      <c r="Y32" s="99"/>
      <c r="Z32" s="99"/>
      <c r="AA32" s="99"/>
      <c r="AB32" s="99"/>
      <c r="AC32" s="99"/>
      <c r="AD32" s="99"/>
      <c r="AE32" s="99"/>
      <c r="AF32" s="99"/>
      <c r="AG32" s="99"/>
      <c r="AH32" s="99"/>
      <c r="AI32" s="99"/>
      <c r="AJ32" s="99"/>
      <c r="AK32" s="99"/>
      <c r="AL32" s="99"/>
      <c r="AM32" s="99"/>
      <c r="AN32" s="99"/>
      <c r="AO32" s="100"/>
    </row>
    <row r="33" spans="1:41" ht="22.5" hidden="1" customHeight="1">
      <c r="A33" s="66">
        <v>42705</v>
      </c>
      <c r="B33" s="67"/>
      <c r="C33" s="67"/>
      <c r="D33" s="68"/>
      <c r="E33" s="69"/>
      <c r="F33" s="70"/>
      <c r="G33" s="70"/>
      <c r="H33" s="71"/>
      <c r="I33" s="69"/>
      <c r="J33" s="70"/>
      <c r="K33" s="70"/>
      <c r="L33" s="71"/>
      <c r="M33" s="72" t="e">
        <f t="shared" si="0"/>
        <v>#DIV/0!</v>
      </c>
      <c r="N33" s="73"/>
      <c r="O33" s="73"/>
      <c r="P33" s="74"/>
      <c r="Q33" s="75"/>
      <c r="R33" s="75"/>
      <c r="S33" s="75"/>
      <c r="T33" s="75"/>
      <c r="U33" s="98"/>
      <c r="V33" s="99"/>
      <c r="W33" s="99"/>
      <c r="X33" s="99"/>
      <c r="Y33" s="99"/>
      <c r="Z33" s="99"/>
      <c r="AA33" s="99"/>
      <c r="AB33" s="99"/>
      <c r="AC33" s="99"/>
      <c r="AD33" s="99"/>
      <c r="AE33" s="99"/>
      <c r="AF33" s="99"/>
      <c r="AG33" s="99"/>
      <c r="AH33" s="99"/>
      <c r="AI33" s="99"/>
      <c r="AJ33" s="99"/>
      <c r="AK33" s="99"/>
      <c r="AL33" s="99"/>
      <c r="AM33" s="99"/>
      <c r="AN33" s="99"/>
      <c r="AO33" s="100"/>
    </row>
    <row r="34" spans="1:41" ht="22.5" customHeight="1">
      <c r="A34" s="66">
        <v>42522</v>
      </c>
      <c r="B34" s="67"/>
      <c r="C34" s="67"/>
      <c r="D34" s="68"/>
      <c r="E34" s="69">
        <v>576040496194</v>
      </c>
      <c r="F34" s="70"/>
      <c r="G34" s="70"/>
      <c r="H34" s="71"/>
      <c r="I34" s="69">
        <v>886304539000</v>
      </c>
      <c r="J34" s="70"/>
      <c r="K34" s="70"/>
      <c r="L34" s="71"/>
      <c r="M34" s="72">
        <v>0.65</v>
      </c>
      <c r="N34" s="73"/>
      <c r="O34" s="73"/>
      <c r="P34" s="74"/>
      <c r="Q34" s="75">
        <v>0.6</v>
      </c>
      <c r="R34" s="75"/>
      <c r="S34" s="75"/>
      <c r="T34" s="75"/>
      <c r="U34" s="98"/>
      <c r="V34" s="99"/>
      <c r="W34" s="99"/>
      <c r="X34" s="99"/>
      <c r="Y34" s="99"/>
      <c r="Z34" s="99"/>
      <c r="AA34" s="99"/>
      <c r="AB34" s="99"/>
      <c r="AC34" s="99"/>
      <c r="AD34" s="99"/>
      <c r="AE34" s="99"/>
      <c r="AF34" s="99"/>
      <c r="AG34" s="99"/>
      <c r="AH34" s="99"/>
      <c r="AI34" s="99"/>
      <c r="AJ34" s="99"/>
      <c r="AK34" s="99"/>
      <c r="AL34" s="99"/>
      <c r="AM34" s="99"/>
      <c r="AN34" s="99"/>
      <c r="AO34" s="100"/>
    </row>
    <row r="35" spans="1:41" ht="22.5" customHeight="1">
      <c r="A35" s="66">
        <v>42552</v>
      </c>
      <c r="B35" s="67"/>
      <c r="C35" s="67"/>
      <c r="D35" s="68"/>
      <c r="E35" s="69">
        <v>608012792161</v>
      </c>
      <c r="F35" s="70"/>
      <c r="G35" s="70"/>
      <c r="H35" s="71"/>
      <c r="I35" s="69">
        <v>886304539000</v>
      </c>
      <c r="J35" s="70"/>
      <c r="K35" s="70"/>
      <c r="L35" s="71"/>
      <c r="M35" s="72">
        <f t="shared" ref="M35:M39" si="1">+(E35/I35)</f>
        <v>0.68600888905184765</v>
      </c>
      <c r="N35" s="73"/>
      <c r="O35" s="73"/>
      <c r="P35" s="74"/>
      <c r="Q35" s="75">
        <v>0.65</v>
      </c>
      <c r="R35" s="75"/>
      <c r="S35" s="75"/>
      <c r="T35" s="75"/>
      <c r="U35" s="98"/>
      <c r="V35" s="99"/>
      <c r="W35" s="99"/>
      <c r="X35" s="99"/>
      <c r="Y35" s="99"/>
      <c r="Z35" s="99"/>
      <c r="AA35" s="99"/>
      <c r="AB35" s="99"/>
      <c r="AC35" s="99"/>
      <c r="AD35" s="99"/>
      <c r="AE35" s="99"/>
      <c r="AF35" s="99"/>
      <c r="AG35" s="99"/>
      <c r="AH35" s="99"/>
      <c r="AI35" s="99"/>
      <c r="AJ35" s="99"/>
      <c r="AK35" s="99"/>
      <c r="AL35" s="99"/>
      <c r="AM35" s="99"/>
      <c r="AN35" s="99"/>
      <c r="AO35" s="100"/>
    </row>
    <row r="36" spans="1:41" ht="22.5" customHeight="1">
      <c r="A36" s="66">
        <v>42583</v>
      </c>
      <c r="B36" s="67"/>
      <c r="C36" s="67"/>
      <c r="D36" s="68"/>
      <c r="E36" s="69">
        <v>629858166093</v>
      </c>
      <c r="F36" s="70"/>
      <c r="G36" s="70"/>
      <c r="H36" s="71"/>
      <c r="I36" s="69">
        <v>886304539000</v>
      </c>
      <c r="J36" s="70"/>
      <c r="K36" s="70"/>
      <c r="L36" s="71"/>
      <c r="M36" s="72">
        <f t="shared" si="1"/>
        <v>0.71065659530939174</v>
      </c>
      <c r="N36" s="73"/>
      <c r="O36" s="73"/>
      <c r="P36" s="74"/>
      <c r="Q36" s="75">
        <v>0.7</v>
      </c>
      <c r="R36" s="75"/>
      <c r="S36" s="75"/>
      <c r="T36" s="75"/>
      <c r="U36" s="98"/>
      <c r="V36" s="99"/>
      <c r="W36" s="99"/>
      <c r="X36" s="99"/>
      <c r="Y36" s="99"/>
      <c r="Z36" s="99"/>
      <c r="AA36" s="99"/>
      <c r="AB36" s="99"/>
      <c r="AC36" s="99"/>
      <c r="AD36" s="99"/>
      <c r="AE36" s="99"/>
      <c r="AF36" s="99"/>
      <c r="AG36" s="99"/>
      <c r="AH36" s="99"/>
      <c r="AI36" s="99"/>
      <c r="AJ36" s="99"/>
      <c r="AK36" s="99"/>
      <c r="AL36" s="99"/>
      <c r="AM36" s="99"/>
      <c r="AN36" s="99"/>
      <c r="AO36" s="100"/>
    </row>
    <row r="37" spans="1:41" ht="22.5" customHeight="1">
      <c r="A37" s="66">
        <v>42614</v>
      </c>
      <c r="B37" s="67"/>
      <c r="C37" s="67"/>
      <c r="D37" s="68"/>
      <c r="E37" s="69">
        <v>743033989136</v>
      </c>
      <c r="F37" s="70"/>
      <c r="G37" s="70"/>
      <c r="H37" s="71"/>
      <c r="I37" s="69">
        <v>915834504000</v>
      </c>
      <c r="J37" s="70"/>
      <c r="K37" s="70"/>
      <c r="L37" s="71"/>
      <c r="M37" s="72">
        <f t="shared" si="1"/>
        <v>0.81131906025676448</v>
      </c>
      <c r="N37" s="73"/>
      <c r="O37" s="73"/>
      <c r="P37" s="74"/>
      <c r="Q37" s="75">
        <v>0.8</v>
      </c>
      <c r="R37" s="75"/>
      <c r="S37" s="75"/>
      <c r="T37" s="75"/>
      <c r="U37" s="98"/>
      <c r="V37" s="99"/>
      <c r="W37" s="99"/>
      <c r="X37" s="99"/>
      <c r="Y37" s="99"/>
      <c r="Z37" s="99"/>
      <c r="AA37" s="99"/>
      <c r="AB37" s="99"/>
      <c r="AC37" s="99"/>
      <c r="AD37" s="99"/>
      <c r="AE37" s="99"/>
      <c r="AF37" s="99"/>
      <c r="AG37" s="99"/>
      <c r="AH37" s="99"/>
      <c r="AI37" s="99"/>
      <c r="AJ37" s="99"/>
      <c r="AK37" s="99"/>
      <c r="AL37" s="99"/>
      <c r="AM37" s="99"/>
      <c r="AN37" s="99"/>
      <c r="AO37" s="100"/>
    </row>
    <row r="38" spans="1:41" ht="22.5" customHeight="1">
      <c r="A38" s="66">
        <v>42644</v>
      </c>
      <c r="B38" s="67"/>
      <c r="C38" s="67"/>
      <c r="D38" s="68"/>
      <c r="E38" s="69">
        <v>792814074870</v>
      </c>
      <c r="F38" s="70"/>
      <c r="G38" s="70"/>
      <c r="H38" s="71"/>
      <c r="I38" s="69">
        <v>915678416891</v>
      </c>
      <c r="J38" s="70"/>
      <c r="K38" s="70"/>
      <c r="L38" s="71"/>
      <c r="M38" s="72">
        <f t="shared" si="1"/>
        <v>0.86582151576951993</v>
      </c>
      <c r="N38" s="73"/>
      <c r="O38" s="73"/>
      <c r="P38" s="74"/>
      <c r="Q38" s="75">
        <v>0.9</v>
      </c>
      <c r="R38" s="75"/>
      <c r="S38" s="75"/>
      <c r="T38" s="75"/>
      <c r="U38" s="98"/>
      <c r="V38" s="99"/>
      <c r="W38" s="99"/>
      <c r="X38" s="99"/>
      <c r="Y38" s="99"/>
      <c r="Z38" s="99"/>
      <c r="AA38" s="99"/>
      <c r="AB38" s="99"/>
      <c r="AC38" s="99"/>
      <c r="AD38" s="99"/>
      <c r="AE38" s="99"/>
      <c r="AF38" s="99"/>
      <c r="AG38" s="99"/>
      <c r="AH38" s="99"/>
      <c r="AI38" s="99"/>
      <c r="AJ38" s="99"/>
      <c r="AK38" s="99"/>
      <c r="AL38" s="99"/>
      <c r="AM38" s="99"/>
      <c r="AN38" s="99"/>
      <c r="AO38" s="100"/>
    </row>
    <row r="39" spans="1:41" ht="22.5" customHeight="1">
      <c r="A39" s="66">
        <v>42675</v>
      </c>
      <c r="B39" s="67"/>
      <c r="C39" s="67"/>
      <c r="D39" s="68"/>
      <c r="E39" s="69">
        <v>846663541324</v>
      </c>
      <c r="F39" s="70"/>
      <c r="G39" s="70"/>
      <c r="H39" s="71"/>
      <c r="I39" s="69">
        <v>915678416891</v>
      </c>
      <c r="J39" s="70"/>
      <c r="K39" s="70"/>
      <c r="L39" s="71"/>
      <c r="M39" s="72">
        <f t="shared" si="1"/>
        <v>0.9246297889150582</v>
      </c>
      <c r="N39" s="73"/>
      <c r="O39" s="73"/>
      <c r="P39" s="74"/>
      <c r="Q39" s="75">
        <v>0.95</v>
      </c>
      <c r="R39" s="75"/>
      <c r="S39" s="75"/>
      <c r="T39" s="75"/>
      <c r="U39" s="98"/>
      <c r="V39" s="99"/>
      <c r="W39" s="99"/>
      <c r="X39" s="99"/>
      <c r="Y39" s="99"/>
      <c r="Z39" s="99"/>
      <c r="AA39" s="99"/>
      <c r="AB39" s="99"/>
      <c r="AC39" s="99"/>
      <c r="AD39" s="99"/>
      <c r="AE39" s="99"/>
      <c r="AF39" s="99"/>
      <c r="AG39" s="99"/>
      <c r="AH39" s="99"/>
      <c r="AI39" s="99"/>
      <c r="AJ39" s="99"/>
      <c r="AK39" s="99"/>
      <c r="AL39" s="99"/>
      <c r="AM39" s="99"/>
      <c r="AN39" s="99"/>
      <c r="AO39" s="100"/>
    </row>
    <row r="40" spans="1:41" ht="22.5" customHeight="1">
      <c r="A40" s="66">
        <v>42705</v>
      </c>
      <c r="B40" s="67"/>
      <c r="C40" s="67"/>
      <c r="D40" s="68"/>
      <c r="E40" s="69">
        <v>897632836916</v>
      </c>
      <c r="F40" s="70"/>
      <c r="G40" s="70"/>
      <c r="H40" s="71"/>
      <c r="I40" s="69">
        <v>905947416891</v>
      </c>
      <c r="J40" s="70"/>
      <c r="K40" s="70"/>
      <c r="L40" s="71"/>
      <c r="M40" s="72">
        <f t="shared" ref="M40" si="2">+(E40/I40)</f>
        <v>0.99082222674298948</v>
      </c>
      <c r="N40" s="73"/>
      <c r="O40" s="73"/>
      <c r="P40" s="74"/>
      <c r="Q40" s="75">
        <v>1</v>
      </c>
      <c r="R40" s="75"/>
      <c r="S40" s="75"/>
      <c r="T40" s="75"/>
      <c r="U40" s="98"/>
      <c r="V40" s="99"/>
      <c r="W40" s="99"/>
      <c r="X40" s="99"/>
      <c r="Y40" s="99"/>
      <c r="Z40" s="99"/>
      <c r="AA40" s="99"/>
      <c r="AB40" s="99"/>
      <c r="AC40" s="99"/>
      <c r="AD40" s="99"/>
      <c r="AE40" s="99"/>
      <c r="AF40" s="99"/>
      <c r="AG40" s="99"/>
      <c r="AH40" s="99"/>
      <c r="AI40" s="99"/>
      <c r="AJ40" s="99"/>
      <c r="AK40" s="99"/>
      <c r="AL40" s="99"/>
      <c r="AM40" s="99"/>
      <c r="AN40" s="99"/>
      <c r="AO40" s="100"/>
    </row>
    <row r="41" spans="1:41" ht="21" customHeight="1">
      <c r="A41" s="96" t="s">
        <v>31</v>
      </c>
      <c r="B41" s="104"/>
      <c r="C41" s="104"/>
      <c r="D41" s="104"/>
      <c r="E41" s="104"/>
      <c r="F41" s="104"/>
      <c r="G41" s="104"/>
      <c r="H41" s="104"/>
      <c r="I41" s="104"/>
      <c r="J41" s="104"/>
      <c r="K41" s="104"/>
      <c r="L41" s="104"/>
      <c r="M41" s="104"/>
      <c r="N41" s="104"/>
      <c r="O41" s="104"/>
      <c r="P41" s="105"/>
      <c r="Q41" s="110" t="s">
        <v>41</v>
      </c>
      <c r="R41" s="108"/>
      <c r="S41" s="108"/>
      <c r="T41" s="109"/>
      <c r="U41" s="98"/>
      <c r="V41" s="99"/>
      <c r="W41" s="99"/>
      <c r="X41" s="99"/>
      <c r="Y41" s="99"/>
      <c r="Z41" s="99"/>
      <c r="AA41" s="99"/>
      <c r="AB41" s="99"/>
      <c r="AC41" s="99"/>
      <c r="AD41" s="99"/>
      <c r="AE41" s="99"/>
      <c r="AF41" s="99"/>
      <c r="AG41" s="99"/>
      <c r="AH41" s="99"/>
      <c r="AI41" s="99"/>
      <c r="AJ41" s="99"/>
      <c r="AK41" s="99"/>
      <c r="AL41" s="99"/>
      <c r="AM41" s="99"/>
      <c r="AN41" s="99"/>
      <c r="AO41" s="100"/>
    </row>
    <row r="42" spans="1:41" ht="39.75" customHeight="1">
      <c r="A42" s="96" t="s">
        <v>33</v>
      </c>
      <c r="B42" s="97"/>
      <c r="C42" s="97"/>
      <c r="D42" s="97"/>
      <c r="E42" s="97"/>
      <c r="F42" s="97"/>
      <c r="G42" s="97"/>
      <c r="H42" s="97"/>
      <c r="I42" s="97"/>
      <c r="J42" s="97"/>
      <c r="K42" s="97"/>
      <c r="L42" s="97"/>
      <c r="M42" s="97"/>
      <c r="N42" s="97"/>
      <c r="O42" s="97"/>
      <c r="P42" s="97"/>
      <c r="Q42" s="111" t="s">
        <v>40</v>
      </c>
      <c r="R42" s="112"/>
      <c r="S42" s="112"/>
      <c r="T42" s="113"/>
      <c r="U42" s="98"/>
      <c r="V42" s="99"/>
      <c r="W42" s="99"/>
      <c r="X42" s="99"/>
      <c r="Y42" s="99"/>
      <c r="Z42" s="99"/>
      <c r="AA42" s="99"/>
      <c r="AB42" s="99"/>
      <c r="AC42" s="99"/>
      <c r="AD42" s="99"/>
      <c r="AE42" s="99"/>
      <c r="AF42" s="99"/>
      <c r="AG42" s="99"/>
      <c r="AH42" s="99"/>
      <c r="AI42" s="99"/>
      <c r="AJ42" s="99"/>
      <c r="AK42" s="99"/>
      <c r="AL42" s="99"/>
      <c r="AM42" s="99"/>
      <c r="AN42" s="99"/>
      <c r="AO42" s="100"/>
    </row>
    <row r="43" spans="1:41" ht="21" customHeight="1">
      <c r="A43" s="96" t="s">
        <v>34</v>
      </c>
      <c r="B43" s="97"/>
      <c r="C43" s="97"/>
      <c r="D43" s="97"/>
      <c r="E43" s="97"/>
      <c r="F43" s="97"/>
      <c r="G43" s="97"/>
      <c r="H43" s="97"/>
      <c r="I43" s="97"/>
      <c r="J43" s="97"/>
      <c r="K43" s="97"/>
      <c r="L43" s="97"/>
      <c r="M43" s="97"/>
      <c r="N43" s="97"/>
      <c r="O43" s="97"/>
      <c r="P43" s="97"/>
      <c r="Q43" s="107">
        <v>0.99</v>
      </c>
      <c r="R43" s="108"/>
      <c r="S43" s="108"/>
      <c r="T43" s="109"/>
      <c r="U43" s="101"/>
      <c r="V43" s="102"/>
      <c r="W43" s="102"/>
      <c r="X43" s="102"/>
      <c r="Y43" s="102"/>
      <c r="Z43" s="102"/>
      <c r="AA43" s="102"/>
      <c r="AB43" s="102"/>
      <c r="AC43" s="102"/>
      <c r="AD43" s="102"/>
      <c r="AE43" s="102"/>
      <c r="AF43" s="102"/>
      <c r="AG43" s="102"/>
      <c r="AH43" s="102"/>
      <c r="AI43" s="102"/>
      <c r="AJ43" s="102"/>
      <c r="AK43" s="102"/>
      <c r="AL43" s="102"/>
      <c r="AM43" s="102"/>
      <c r="AN43" s="102"/>
      <c r="AO43" s="103"/>
    </row>
    <row r="44" spans="1:41" ht="36.75" customHeight="1">
      <c r="A44" s="82" t="s">
        <v>97</v>
      </c>
      <c r="B44" s="83"/>
      <c r="C44" s="83"/>
      <c r="D44" s="83"/>
      <c r="E44" s="83"/>
      <c r="F44" s="83"/>
      <c r="G44" s="83"/>
      <c r="H44" s="83"/>
      <c r="I44" s="83"/>
      <c r="J44" s="83"/>
      <c r="K44" s="83"/>
      <c r="L44" s="83"/>
      <c r="M44" s="83"/>
      <c r="N44" s="83"/>
      <c r="O44" s="83"/>
      <c r="P44" s="83"/>
      <c r="Q44" s="83"/>
      <c r="R44" s="83"/>
      <c r="S44" s="83"/>
      <c r="T44" s="84"/>
      <c r="U44" s="76" t="s">
        <v>39</v>
      </c>
      <c r="V44" s="91"/>
      <c r="W44" s="91"/>
      <c r="X44" s="91"/>
      <c r="Y44" s="91"/>
      <c r="Z44" s="91"/>
      <c r="AA44" s="91"/>
      <c r="AB44" s="91"/>
      <c r="AC44" s="91"/>
      <c r="AD44" s="91"/>
      <c r="AE44" s="91"/>
      <c r="AF44" s="91"/>
      <c r="AG44" s="91"/>
      <c r="AH44" s="91"/>
      <c r="AI44" s="91"/>
      <c r="AJ44" s="91"/>
      <c r="AK44" s="91"/>
      <c r="AL44" s="91"/>
      <c r="AM44" s="91"/>
      <c r="AN44" s="91"/>
      <c r="AO44" s="92"/>
    </row>
    <row r="45" spans="1:41" ht="36.75" customHeight="1">
      <c r="A45" s="85"/>
      <c r="B45" s="86"/>
      <c r="C45" s="86"/>
      <c r="D45" s="86"/>
      <c r="E45" s="86"/>
      <c r="F45" s="86"/>
      <c r="G45" s="86"/>
      <c r="H45" s="86"/>
      <c r="I45" s="86"/>
      <c r="J45" s="86"/>
      <c r="K45" s="86"/>
      <c r="L45" s="86"/>
      <c r="M45" s="86"/>
      <c r="N45" s="86"/>
      <c r="O45" s="86"/>
      <c r="P45" s="86"/>
      <c r="Q45" s="86"/>
      <c r="R45" s="86"/>
      <c r="S45" s="86"/>
      <c r="T45" s="87"/>
      <c r="U45" s="93"/>
      <c r="V45" s="94"/>
      <c r="W45" s="94"/>
      <c r="X45" s="94"/>
      <c r="Y45" s="94"/>
      <c r="Z45" s="94"/>
      <c r="AA45" s="94"/>
      <c r="AB45" s="94"/>
      <c r="AC45" s="94"/>
      <c r="AD45" s="94"/>
      <c r="AE45" s="94"/>
      <c r="AF45" s="94"/>
      <c r="AG45" s="94"/>
      <c r="AH45" s="94"/>
      <c r="AI45" s="94"/>
      <c r="AJ45" s="94"/>
      <c r="AK45" s="94"/>
      <c r="AL45" s="94"/>
      <c r="AM45" s="94"/>
      <c r="AN45" s="94"/>
      <c r="AO45" s="95"/>
    </row>
    <row r="46" spans="1:41" ht="36.75" customHeight="1">
      <c r="A46" s="85"/>
      <c r="B46" s="86"/>
      <c r="C46" s="86"/>
      <c r="D46" s="86"/>
      <c r="E46" s="86"/>
      <c r="F46" s="86"/>
      <c r="G46" s="86"/>
      <c r="H46" s="86"/>
      <c r="I46" s="86"/>
      <c r="J46" s="86"/>
      <c r="K46" s="86"/>
      <c r="L46" s="86"/>
      <c r="M46" s="86"/>
      <c r="N46" s="86"/>
      <c r="O46" s="86"/>
      <c r="P46" s="86"/>
      <c r="Q46" s="86"/>
      <c r="R46" s="86"/>
      <c r="S46" s="86"/>
      <c r="T46" s="87"/>
      <c r="U46" s="76" t="s">
        <v>38</v>
      </c>
      <c r="V46" s="77"/>
      <c r="W46" s="77"/>
      <c r="X46" s="77"/>
      <c r="Y46" s="77"/>
      <c r="Z46" s="77"/>
      <c r="AA46" s="77"/>
      <c r="AB46" s="77"/>
      <c r="AC46" s="77"/>
      <c r="AD46" s="77"/>
      <c r="AE46" s="77"/>
      <c r="AF46" s="77"/>
      <c r="AG46" s="77"/>
      <c r="AH46" s="77"/>
      <c r="AI46" s="77"/>
      <c r="AJ46" s="77"/>
      <c r="AK46" s="77"/>
      <c r="AL46" s="77"/>
      <c r="AM46" s="77"/>
      <c r="AN46" s="77"/>
      <c r="AO46" s="78"/>
    </row>
    <row r="47" spans="1:41" ht="90" customHeight="1" thickBot="1">
      <c r="A47" s="88"/>
      <c r="B47" s="89"/>
      <c r="C47" s="89"/>
      <c r="D47" s="89"/>
      <c r="E47" s="89"/>
      <c r="F47" s="89"/>
      <c r="G47" s="89"/>
      <c r="H47" s="89"/>
      <c r="I47" s="89"/>
      <c r="J47" s="89"/>
      <c r="K47" s="89"/>
      <c r="L47" s="89"/>
      <c r="M47" s="89"/>
      <c r="N47" s="89"/>
      <c r="O47" s="89"/>
      <c r="P47" s="89"/>
      <c r="Q47" s="89"/>
      <c r="R47" s="89"/>
      <c r="S47" s="89"/>
      <c r="T47" s="90"/>
      <c r="U47" s="79"/>
      <c r="V47" s="80"/>
      <c r="W47" s="80"/>
      <c r="X47" s="80"/>
      <c r="Y47" s="80"/>
      <c r="Z47" s="80"/>
      <c r="AA47" s="80"/>
      <c r="AB47" s="80"/>
      <c r="AC47" s="80"/>
      <c r="AD47" s="80"/>
      <c r="AE47" s="80"/>
      <c r="AF47" s="80"/>
      <c r="AG47" s="80"/>
      <c r="AH47" s="80"/>
      <c r="AI47" s="80"/>
      <c r="AJ47" s="80"/>
      <c r="AK47" s="80"/>
      <c r="AL47" s="80"/>
      <c r="AM47" s="80"/>
      <c r="AN47" s="80"/>
      <c r="AO47" s="81"/>
    </row>
  </sheetData>
  <mergeCells count="157">
    <mergeCell ref="A27:D27"/>
    <mergeCell ref="E27:H27"/>
    <mergeCell ref="I27:L27"/>
    <mergeCell ref="Q30:T30"/>
    <mergeCell ref="A29:D29"/>
    <mergeCell ref="M31:P31"/>
    <mergeCell ref="Q31:T31"/>
    <mergeCell ref="E29:H29"/>
    <mergeCell ref="Q29:T29"/>
    <mergeCell ref="A28:D28"/>
    <mergeCell ref="E28:H28"/>
    <mergeCell ref="I28:L28"/>
    <mergeCell ref="I29:L29"/>
    <mergeCell ref="M27:P27"/>
    <mergeCell ref="Q27:T27"/>
    <mergeCell ref="M28:P28"/>
    <mergeCell ref="Q28:T28"/>
    <mergeCell ref="M29:P29"/>
    <mergeCell ref="A32:D32"/>
    <mergeCell ref="E32:H32"/>
    <mergeCell ref="I32:L32"/>
    <mergeCell ref="M32:P32"/>
    <mergeCell ref="Q32:T32"/>
    <mergeCell ref="A31:D31"/>
    <mergeCell ref="E31:H31"/>
    <mergeCell ref="I31:L31"/>
    <mergeCell ref="A30:D30"/>
    <mergeCell ref="E30:H30"/>
    <mergeCell ref="I30:L30"/>
    <mergeCell ref="M30:P30"/>
    <mergeCell ref="Q21:T21"/>
    <mergeCell ref="A22:D22"/>
    <mergeCell ref="E22:H22"/>
    <mergeCell ref="I22:L22"/>
    <mergeCell ref="A12:O13"/>
    <mergeCell ref="A14:T14"/>
    <mergeCell ref="A16:T16"/>
    <mergeCell ref="P12:AC13"/>
    <mergeCell ref="A24:D24"/>
    <mergeCell ref="I21:L21"/>
    <mergeCell ref="M21:P21"/>
    <mergeCell ref="A23:D23"/>
    <mergeCell ref="E23:H23"/>
    <mergeCell ref="I23:L23"/>
    <mergeCell ref="M23:P23"/>
    <mergeCell ref="M22:P22"/>
    <mergeCell ref="Q24:T24"/>
    <mergeCell ref="M24:P24"/>
    <mergeCell ref="I24:L24"/>
    <mergeCell ref="E24:H24"/>
    <mergeCell ref="U15:AJ18"/>
    <mergeCell ref="AD12:AO13"/>
    <mergeCell ref="E25:H25"/>
    <mergeCell ref="I25:L25"/>
    <mergeCell ref="M25:P25"/>
    <mergeCell ref="Q25:T25"/>
    <mergeCell ref="A26:D26"/>
    <mergeCell ref="E26:H26"/>
    <mergeCell ref="I26:L26"/>
    <mergeCell ref="M26:P26"/>
    <mergeCell ref="Q26:T26"/>
    <mergeCell ref="A25:D25"/>
    <mergeCell ref="U10:AO11"/>
    <mergeCell ref="H18:M18"/>
    <mergeCell ref="N17:T17"/>
    <mergeCell ref="N18:T18"/>
    <mergeCell ref="D6:J6"/>
    <mergeCell ref="K6:AO6"/>
    <mergeCell ref="AK14:AO14"/>
    <mergeCell ref="A9:AO9"/>
    <mergeCell ref="A8:C8"/>
    <mergeCell ref="A10:T11"/>
    <mergeCell ref="D8:J8"/>
    <mergeCell ref="AK15:AO15"/>
    <mergeCell ref="A6:C7"/>
    <mergeCell ref="D7:J7"/>
    <mergeCell ref="K7:AO7"/>
    <mergeCell ref="K8:AO8"/>
    <mergeCell ref="A17:G17"/>
    <mergeCell ref="F1:AO1"/>
    <mergeCell ref="F2:AF5"/>
    <mergeCell ref="AG2:AI2"/>
    <mergeCell ref="AJ2:AO2"/>
    <mergeCell ref="AG3:AI3"/>
    <mergeCell ref="AJ3:AO3"/>
    <mergeCell ref="U20:AO20"/>
    <mergeCell ref="A20:D20"/>
    <mergeCell ref="AK17:AO18"/>
    <mergeCell ref="Q20:T20"/>
    <mergeCell ref="H17:M17"/>
    <mergeCell ref="A18:G18"/>
    <mergeCell ref="M20:P20"/>
    <mergeCell ref="E20:H20"/>
    <mergeCell ref="I20:L20"/>
    <mergeCell ref="A19:AO19"/>
    <mergeCell ref="P15:T15"/>
    <mergeCell ref="U14:AJ14"/>
    <mergeCell ref="M15:N15"/>
    <mergeCell ref="AG4:AI4"/>
    <mergeCell ref="AJ5:AO5"/>
    <mergeCell ref="AJ4:AO4"/>
    <mergeCell ref="AG5:AI5"/>
    <mergeCell ref="AK16:AO16"/>
    <mergeCell ref="U46:AO47"/>
    <mergeCell ref="A44:T47"/>
    <mergeCell ref="U44:AO45"/>
    <mergeCell ref="A42:P42"/>
    <mergeCell ref="U21:AO43"/>
    <mergeCell ref="A41:P41"/>
    <mergeCell ref="Q23:T23"/>
    <mergeCell ref="Q22:T22"/>
    <mergeCell ref="A21:D21"/>
    <mergeCell ref="E21:H21"/>
    <mergeCell ref="I33:L33"/>
    <mergeCell ref="M33:P33"/>
    <mergeCell ref="Q33:T33"/>
    <mergeCell ref="Q43:T43"/>
    <mergeCell ref="Q41:T41"/>
    <mergeCell ref="Q42:T42"/>
    <mergeCell ref="A43:P43"/>
    <mergeCell ref="A33:D33"/>
    <mergeCell ref="E33:H33"/>
    <mergeCell ref="A34:D34"/>
    <mergeCell ref="A35:D35"/>
    <mergeCell ref="E35:H35"/>
    <mergeCell ref="I35:L35"/>
    <mergeCell ref="M35:P35"/>
    <mergeCell ref="Q35:T35"/>
    <mergeCell ref="A36:D36"/>
    <mergeCell ref="E36:H36"/>
    <mergeCell ref="I36:L36"/>
    <mergeCell ref="M36:P36"/>
    <mergeCell ref="Q36:T36"/>
    <mergeCell ref="E34:H34"/>
    <mergeCell ref="I34:L34"/>
    <mergeCell ref="M34:P34"/>
    <mergeCell ref="Q34:T34"/>
    <mergeCell ref="A37:D37"/>
    <mergeCell ref="E37:H37"/>
    <mergeCell ref="I37:L37"/>
    <mergeCell ref="M37:P37"/>
    <mergeCell ref="Q37:T37"/>
    <mergeCell ref="A38:D38"/>
    <mergeCell ref="E38:H38"/>
    <mergeCell ref="I38:L38"/>
    <mergeCell ref="M38:P38"/>
    <mergeCell ref="Q38:T38"/>
    <mergeCell ref="A39:D39"/>
    <mergeCell ref="E39:H39"/>
    <mergeCell ref="I39:L39"/>
    <mergeCell ref="M39:P39"/>
    <mergeCell ref="Q39:T39"/>
    <mergeCell ref="A40:D40"/>
    <mergeCell ref="E40:H40"/>
    <mergeCell ref="I40:L40"/>
    <mergeCell ref="M40:P40"/>
    <mergeCell ref="Q40:T40"/>
  </mergeCells>
  <conditionalFormatting sqref="M21:M40">
    <cfRule type="cellIs" dxfId="143" priority="10" stopIfTrue="1" operator="greaterThanOrEqual">
      <formula>Q21*90%</formula>
    </cfRule>
    <cfRule type="cellIs" dxfId="142" priority="11" stopIfTrue="1" operator="between">
      <formula>Q21*70%</formula>
      <formula>Q21*89.999999999</formula>
    </cfRule>
    <cfRule type="cellIs" dxfId="141" priority="12" stopIfTrue="1" operator="lessThan">
      <formula>Q21*70%</formula>
    </cfRule>
  </conditionalFormatting>
  <conditionalFormatting sqref="M35:M40">
    <cfRule type="cellIs" dxfId="140" priority="4" stopIfTrue="1" operator="greaterThanOrEqual">
      <formula>Q35*90%</formula>
    </cfRule>
    <cfRule type="cellIs" dxfId="139" priority="5" stopIfTrue="1" operator="between">
      <formula>Q35*70%</formula>
      <formula>Q35*89.999999999</formula>
    </cfRule>
    <cfRule type="cellIs" dxfId="138" priority="6" stopIfTrue="1" operator="lessThan">
      <formula>Q35*70%</formula>
    </cfRule>
  </conditionalFormatting>
  <conditionalFormatting sqref="M39:M40">
    <cfRule type="cellIs" dxfId="137" priority="1" stopIfTrue="1" operator="greaterThanOrEqual">
      <formula>Q39*90%</formula>
    </cfRule>
    <cfRule type="cellIs" dxfId="136" priority="2" stopIfTrue="1" operator="between">
      <formula>Q39*70%</formula>
      <formula>Q39*89.999999999</formula>
    </cfRule>
    <cfRule type="cellIs" dxfId="135" priority="3" stopIfTrue="1" operator="lessThan">
      <formula>Q39*70%</formula>
    </cfRule>
  </conditionalFormatting>
  <printOptions horizontalCentered="1" verticalCentered="1"/>
  <pageMargins left="0.19685039370078741" right="0.19685039370078741" top="0.19685039370078741" bottom="0.19685039370078741" header="0" footer="0"/>
  <pageSetup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7" tint="-0.249977111117893"/>
  </sheetPr>
  <dimension ref="A1:AO46"/>
  <sheetViews>
    <sheetView view="pageBreakPreview" topLeftCell="A15" zoomScaleNormal="100" zoomScaleSheetLayoutView="100" workbookViewId="0">
      <selection activeCell="F1" sqref="A1:AO46"/>
    </sheetView>
  </sheetViews>
  <sheetFormatPr baseColWidth="10" defaultColWidth="3.140625" defaultRowHeight="12.75"/>
  <cols>
    <col min="1" max="3" width="3.5703125" customWidth="1"/>
    <col min="4" max="4" width="3.140625" customWidth="1"/>
    <col min="5" max="5" width="2.5703125" customWidth="1"/>
    <col min="6" max="6" width="3.28515625" customWidth="1"/>
    <col min="7" max="7" width="5.28515625" customWidth="1"/>
    <col min="8" max="8" width="4.7109375" bestFit="1" customWidth="1"/>
    <col min="9" max="9" width="3.5703125" customWidth="1"/>
    <col min="10" max="10" width="4.28515625" customWidth="1"/>
    <col min="11" max="11" width="3.140625" customWidth="1"/>
    <col min="12" max="12" width="6.42578125"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14" t="s">
        <v>0</v>
      </c>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row>
    <row r="2" spans="1:41">
      <c r="A2" s="20"/>
      <c r="B2" s="21"/>
      <c r="C2" s="21"/>
      <c r="D2" s="21"/>
      <c r="E2" s="22"/>
      <c r="F2" s="117" t="s">
        <v>1</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203" t="s">
        <v>2</v>
      </c>
      <c r="AH2" s="204"/>
      <c r="AI2" s="205"/>
      <c r="AJ2" s="119" t="s">
        <v>3</v>
      </c>
      <c r="AK2" s="120"/>
      <c r="AL2" s="120"/>
      <c r="AM2" s="120"/>
      <c r="AN2" s="120"/>
      <c r="AO2" s="121"/>
    </row>
    <row r="3" spans="1:41">
      <c r="A3" s="20"/>
      <c r="B3" s="21"/>
      <c r="C3" s="21"/>
      <c r="D3" s="21"/>
      <c r="E3" s="22"/>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206" t="s">
        <v>4</v>
      </c>
      <c r="AH3" s="207"/>
      <c r="AI3" s="208"/>
      <c r="AJ3" s="122">
        <v>39799</v>
      </c>
      <c r="AK3" s="123"/>
      <c r="AL3" s="123"/>
      <c r="AM3" s="123"/>
      <c r="AN3" s="123"/>
      <c r="AO3" s="124"/>
    </row>
    <row r="4" spans="1:41" ht="10.5" customHeight="1">
      <c r="A4" s="20"/>
      <c r="B4" s="21"/>
      <c r="C4" s="21"/>
      <c r="D4" s="21"/>
      <c r="E4" s="22"/>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206" t="s">
        <v>5</v>
      </c>
      <c r="AH4" s="207"/>
      <c r="AI4" s="208"/>
      <c r="AJ4" s="150">
        <v>2</v>
      </c>
      <c r="AK4" s="151"/>
      <c r="AL4" s="151"/>
      <c r="AM4" s="151"/>
      <c r="AN4" s="151"/>
      <c r="AO4" s="152"/>
    </row>
    <row r="5" spans="1:41">
      <c r="A5" s="23"/>
      <c r="B5" s="24"/>
      <c r="C5" s="24"/>
      <c r="D5" s="24"/>
      <c r="E5" s="25"/>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209" t="s">
        <v>6</v>
      </c>
      <c r="AH5" s="210"/>
      <c r="AI5" s="211"/>
      <c r="AJ5" s="148" t="s">
        <v>7</v>
      </c>
      <c r="AK5" s="148"/>
      <c r="AL5" s="148"/>
      <c r="AM5" s="148"/>
      <c r="AN5" s="148"/>
      <c r="AO5" s="149"/>
    </row>
    <row r="6" spans="1:41" ht="18" customHeight="1">
      <c r="A6" s="167" t="s">
        <v>8</v>
      </c>
      <c r="B6" s="167"/>
      <c r="C6" s="167"/>
      <c r="D6" s="158" t="s">
        <v>35</v>
      </c>
      <c r="E6" s="158"/>
      <c r="F6" s="158"/>
      <c r="G6" s="158"/>
      <c r="H6" s="158"/>
      <c r="I6" s="158"/>
      <c r="J6" s="158"/>
      <c r="K6" s="125" t="s">
        <v>37</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8" customHeight="1">
      <c r="A7" s="167"/>
      <c r="B7" s="167"/>
      <c r="C7" s="167"/>
      <c r="D7" s="158" t="s">
        <v>83</v>
      </c>
      <c r="E7" s="158"/>
      <c r="F7" s="158"/>
      <c r="G7" s="158"/>
      <c r="H7" s="158"/>
      <c r="I7" s="158"/>
      <c r="J7" s="158"/>
      <c r="K7" s="125" t="s">
        <v>32</v>
      </c>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row>
    <row r="8" spans="1:41" ht="45.75" customHeight="1">
      <c r="A8" s="160" t="s">
        <v>10</v>
      </c>
      <c r="B8" s="160"/>
      <c r="C8" s="160"/>
      <c r="D8" s="158" t="s">
        <v>35</v>
      </c>
      <c r="E8" s="158"/>
      <c r="F8" s="158"/>
      <c r="G8" s="158"/>
      <c r="H8" s="158"/>
      <c r="I8" s="158"/>
      <c r="J8" s="158"/>
      <c r="K8" s="168" t="s">
        <v>59</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c r="A9" s="159" t="s">
        <v>82</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row>
    <row r="10" spans="1:41" ht="12.75" customHeight="1">
      <c r="A10" s="82" t="s">
        <v>58</v>
      </c>
      <c r="B10" s="91"/>
      <c r="C10" s="91"/>
      <c r="D10" s="91"/>
      <c r="E10" s="91"/>
      <c r="F10" s="91"/>
      <c r="G10" s="91"/>
      <c r="H10" s="91"/>
      <c r="I10" s="91"/>
      <c r="J10" s="91"/>
      <c r="K10" s="91"/>
      <c r="L10" s="91"/>
      <c r="M10" s="91"/>
      <c r="N10" s="91"/>
      <c r="O10" s="91"/>
      <c r="P10" s="91"/>
      <c r="Q10" s="91"/>
      <c r="R10" s="91"/>
      <c r="S10" s="91"/>
      <c r="T10" s="161"/>
      <c r="U10" s="76" t="s">
        <v>85</v>
      </c>
      <c r="V10" s="91"/>
      <c r="W10" s="91"/>
      <c r="X10" s="91"/>
      <c r="Y10" s="91"/>
      <c r="Z10" s="91"/>
      <c r="AA10" s="91"/>
      <c r="AB10" s="91"/>
      <c r="AC10" s="91"/>
      <c r="AD10" s="91"/>
      <c r="AE10" s="91"/>
      <c r="AF10" s="91"/>
      <c r="AG10" s="91"/>
      <c r="AH10" s="91"/>
      <c r="AI10" s="91"/>
      <c r="AJ10" s="91"/>
      <c r="AK10" s="91"/>
      <c r="AL10" s="91"/>
      <c r="AM10" s="91"/>
      <c r="AN10" s="91"/>
      <c r="AO10" s="92"/>
    </row>
    <row r="11" spans="1:41">
      <c r="A11" s="162"/>
      <c r="B11" s="94"/>
      <c r="C11" s="94"/>
      <c r="D11" s="94"/>
      <c r="E11" s="94"/>
      <c r="F11" s="94"/>
      <c r="G11" s="94"/>
      <c r="H11" s="94"/>
      <c r="I11" s="94"/>
      <c r="J11" s="94"/>
      <c r="K11" s="94"/>
      <c r="L11" s="94"/>
      <c r="M11" s="94"/>
      <c r="N11" s="94"/>
      <c r="O11" s="94"/>
      <c r="P11" s="94"/>
      <c r="Q11" s="94"/>
      <c r="R11" s="94"/>
      <c r="S11" s="94"/>
      <c r="T11" s="163"/>
      <c r="U11" s="93"/>
      <c r="V11" s="94"/>
      <c r="W11" s="94"/>
      <c r="X11" s="94"/>
      <c r="Y11" s="94"/>
      <c r="Z11" s="94"/>
      <c r="AA11" s="94"/>
      <c r="AB11" s="94"/>
      <c r="AC11" s="94"/>
      <c r="AD11" s="94"/>
      <c r="AE11" s="94"/>
      <c r="AF11" s="94"/>
      <c r="AG11" s="94"/>
      <c r="AH11" s="94"/>
      <c r="AI11" s="94"/>
      <c r="AJ11" s="94"/>
      <c r="AK11" s="94"/>
      <c r="AL11" s="94"/>
      <c r="AM11" s="94"/>
      <c r="AN11" s="94"/>
      <c r="AO11" s="95"/>
    </row>
    <row r="12" spans="1:41" ht="27.75" customHeight="1">
      <c r="A12" s="170" t="s">
        <v>57</v>
      </c>
      <c r="B12" s="171"/>
      <c r="C12" s="171"/>
      <c r="D12" s="171"/>
      <c r="E12" s="171"/>
      <c r="F12" s="171"/>
      <c r="G12" s="171"/>
      <c r="H12" s="171"/>
      <c r="I12" s="171"/>
      <c r="J12" s="171"/>
      <c r="K12" s="171"/>
      <c r="L12" s="171"/>
      <c r="M12" s="171"/>
      <c r="N12" s="171"/>
      <c r="O12" s="171"/>
      <c r="P12" s="175" t="s">
        <v>49</v>
      </c>
      <c r="Q12" s="176"/>
      <c r="R12" s="176"/>
      <c r="S12" s="176"/>
      <c r="T12" s="176"/>
      <c r="U12" s="176"/>
      <c r="V12" s="176"/>
      <c r="W12" s="176"/>
      <c r="X12" s="176"/>
      <c r="Y12" s="176"/>
      <c r="Z12" s="176"/>
      <c r="AA12" s="176"/>
      <c r="AB12" s="176"/>
      <c r="AC12" s="177"/>
      <c r="AD12" s="189" t="s">
        <v>56</v>
      </c>
      <c r="AE12" s="190"/>
      <c r="AF12" s="190"/>
      <c r="AG12" s="190"/>
      <c r="AH12" s="190"/>
      <c r="AI12" s="190"/>
      <c r="AJ12" s="190"/>
      <c r="AK12" s="190"/>
      <c r="AL12" s="190"/>
      <c r="AM12" s="190"/>
      <c r="AN12" s="190"/>
      <c r="AO12" s="191"/>
    </row>
    <row r="13" spans="1:41">
      <c r="A13" s="172"/>
      <c r="B13" s="173"/>
      <c r="C13" s="173"/>
      <c r="D13" s="173"/>
      <c r="E13" s="173"/>
      <c r="F13" s="173"/>
      <c r="G13" s="173"/>
      <c r="H13" s="173"/>
      <c r="I13" s="173"/>
      <c r="J13" s="173"/>
      <c r="K13" s="173"/>
      <c r="L13" s="173"/>
      <c r="M13" s="173"/>
      <c r="N13" s="173"/>
      <c r="O13" s="173"/>
      <c r="P13" s="178"/>
      <c r="Q13" s="178"/>
      <c r="R13" s="178"/>
      <c r="S13" s="178"/>
      <c r="T13" s="178"/>
      <c r="U13" s="178"/>
      <c r="V13" s="178"/>
      <c r="W13" s="178"/>
      <c r="X13" s="178"/>
      <c r="Y13" s="178"/>
      <c r="Z13" s="178"/>
      <c r="AA13" s="178"/>
      <c r="AB13" s="178"/>
      <c r="AC13" s="179"/>
      <c r="AD13" s="192"/>
      <c r="AE13" s="193"/>
      <c r="AF13" s="193"/>
      <c r="AG13" s="193"/>
      <c r="AH13" s="193"/>
      <c r="AI13" s="193"/>
      <c r="AJ13" s="193"/>
      <c r="AK13" s="193"/>
      <c r="AL13" s="193"/>
      <c r="AM13" s="193"/>
      <c r="AN13" s="193"/>
      <c r="AO13" s="194"/>
    </row>
    <row r="14" spans="1:41">
      <c r="A14" s="174" t="s">
        <v>11</v>
      </c>
      <c r="B14" s="125"/>
      <c r="C14" s="125"/>
      <c r="D14" s="125"/>
      <c r="E14" s="125"/>
      <c r="F14" s="125"/>
      <c r="G14" s="125"/>
      <c r="H14" s="125"/>
      <c r="I14" s="125"/>
      <c r="J14" s="125"/>
      <c r="K14" s="125"/>
      <c r="L14" s="125"/>
      <c r="M14" s="125"/>
      <c r="N14" s="125"/>
      <c r="O14" s="125"/>
      <c r="P14" s="125"/>
      <c r="Q14" s="125"/>
      <c r="R14" s="125"/>
      <c r="S14" s="125"/>
      <c r="T14" s="125"/>
      <c r="U14" s="125" t="s">
        <v>12</v>
      </c>
      <c r="V14" s="125"/>
      <c r="W14" s="125"/>
      <c r="X14" s="125"/>
      <c r="Y14" s="125"/>
      <c r="Z14" s="125"/>
      <c r="AA14" s="125"/>
      <c r="AB14" s="125"/>
      <c r="AC14" s="125"/>
      <c r="AD14" s="125"/>
      <c r="AE14" s="125"/>
      <c r="AF14" s="125"/>
      <c r="AG14" s="125"/>
      <c r="AH14" s="125"/>
      <c r="AI14" s="125"/>
      <c r="AJ14" s="125"/>
      <c r="AK14" s="125" t="s">
        <v>13</v>
      </c>
      <c r="AL14" s="125"/>
      <c r="AM14" s="125"/>
      <c r="AN14" s="125"/>
      <c r="AO14" s="126"/>
    </row>
    <row r="15" spans="1:41" ht="37.5" customHeight="1">
      <c r="A15" s="1" t="s">
        <v>14</v>
      </c>
      <c r="B15" s="2"/>
      <c r="C15" s="2"/>
      <c r="D15" s="3" t="s">
        <v>47</v>
      </c>
      <c r="E15" s="2" t="s">
        <v>15</v>
      </c>
      <c r="F15" s="2"/>
      <c r="G15" s="2"/>
      <c r="H15" s="9"/>
      <c r="I15" s="5" t="s">
        <v>17</v>
      </c>
      <c r="J15" s="6"/>
      <c r="K15" s="7"/>
      <c r="L15" s="4"/>
      <c r="M15" s="146" t="s">
        <v>18</v>
      </c>
      <c r="N15" s="147"/>
      <c r="O15" s="2"/>
      <c r="P15" s="145" t="s">
        <v>19</v>
      </c>
      <c r="Q15" s="145"/>
      <c r="R15" s="145"/>
      <c r="S15" s="145"/>
      <c r="T15" s="145"/>
      <c r="U15" s="180" t="s">
        <v>55</v>
      </c>
      <c r="V15" s="181"/>
      <c r="W15" s="181"/>
      <c r="X15" s="181"/>
      <c r="Y15" s="181"/>
      <c r="Z15" s="181"/>
      <c r="AA15" s="181"/>
      <c r="AB15" s="181"/>
      <c r="AC15" s="181"/>
      <c r="AD15" s="181"/>
      <c r="AE15" s="181"/>
      <c r="AF15" s="181"/>
      <c r="AG15" s="181"/>
      <c r="AH15" s="181"/>
      <c r="AI15" s="181"/>
      <c r="AJ15" s="182"/>
      <c r="AK15" s="164" t="s">
        <v>46</v>
      </c>
      <c r="AL15" s="165"/>
      <c r="AM15" s="165"/>
      <c r="AN15" s="165"/>
      <c r="AO15" s="166"/>
    </row>
    <row r="16" spans="1:41">
      <c r="A16" s="174" t="s">
        <v>20</v>
      </c>
      <c r="B16" s="125"/>
      <c r="C16" s="125"/>
      <c r="D16" s="125"/>
      <c r="E16" s="125"/>
      <c r="F16" s="125"/>
      <c r="G16" s="125"/>
      <c r="H16" s="125"/>
      <c r="I16" s="125"/>
      <c r="J16" s="125"/>
      <c r="K16" s="125"/>
      <c r="L16" s="125"/>
      <c r="M16" s="125"/>
      <c r="N16" s="125"/>
      <c r="O16" s="125"/>
      <c r="P16" s="125"/>
      <c r="Q16" s="125"/>
      <c r="R16" s="125"/>
      <c r="S16" s="125"/>
      <c r="T16" s="125"/>
      <c r="U16" s="183"/>
      <c r="V16" s="184"/>
      <c r="W16" s="184"/>
      <c r="X16" s="184"/>
      <c r="Y16" s="184"/>
      <c r="Z16" s="184"/>
      <c r="AA16" s="184"/>
      <c r="AB16" s="184"/>
      <c r="AC16" s="184"/>
      <c r="AD16" s="184"/>
      <c r="AE16" s="184"/>
      <c r="AF16" s="184"/>
      <c r="AG16" s="184"/>
      <c r="AH16" s="184"/>
      <c r="AI16" s="184"/>
      <c r="AJ16" s="185"/>
      <c r="AK16" s="153" t="s">
        <v>21</v>
      </c>
      <c r="AL16" s="153"/>
      <c r="AM16" s="153"/>
      <c r="AN16" s="153"/>
      <c r="AO16" s="154"/>
    </row>
    <row r="17" spans="1:41">
      <c r="A17" s="169" t="s">
        <v>22</v>
      </c>
      <c r="B17" s="169"/>
      <c r="C17" s="169"/>
      <c r="D17" s="169"/>
      <c r="E17" s="169"/>
      <c r="F17" s="169"/>
      <c r="G17" s="169"/>
      <c r="H17" s="139" t="s">
        <v>23</v>
      </c>
      <c r="I17" s="139"/>
      <c r="J17" s="139"/>
      <c r="K17" s="139"/>
      <c r="L17" s="139"/>
      <c r="M17" s="139"/>
      <c r="N17" s="156" t="s">
        <v>24</v>
      </c>
      <c r="O17" s="156"/>
      <c r="P17" s="156"/>
      <c r="Q17" s="156"/>
      <c r="R17" s="156"/>
      <c r="S17" s="156"/>
      <c r="T17" s="156"/>
      <c r="U17" s="183"/>
      <c r="V17" s="184"/>
      <c r="W17" s="184"/>
      <c r="X17" s="184"/>
      <c r="Y17" s="184"/>
      <c r="Z17" s="184"/>
      <c r="AA17" s="184"/>
      <c r="AB17" s="184"/>
      <c r="AC17" s="184"/>
      <c r="AD17" s="184"/>
      <c r="AE17" s="184"/>
      <c r="AF17" s="184"/>
      <c r="AG17" s="184"/>
      <c r="AH17" s="184"/>
      <c r="AI17" s="184"/>
      <c r="AJ17" s="185"/>
      <c r="AK17" s="130" t="s">
        <v>45</v>
      </c>
      <c r="AL17" s="131"/>
      <c r="AM17" s="131"/>
      <c r="AN17" s="131"/>
      <c r="AO17" s="132"/>
    </row>
    <row r="18" spans="1:41" ht="26.25" customHeight="1">
      <c r="A18" s="140" t="s">
        <v>44</v>
      </c>
      <c r="B18" s="141"/>
      <c r="C18" s="141"/>
      <c r="D18" s="141"/>
      <c r="E18" s="141"/>
      <c r="F18" s="141"/>
      <c r="G18" s="141"/>
      <c r="H18" s="155" t="s">
        <v>43</v>
      </c>
      <c r="I18" s="155"/>
      <c r="J18" s="155"/>
      <c r="K18" s="155"/>
      <c r="L18" s="155"/>
      <c r="M18" s="155"/>
      <c r="N18" s="157" t="s">
        <v>42</v>
      </c>
      <c r="O18" s="157"/>
      <c r="P18" s="157"/>
      <c r="Q18" s="157"/>
      <c r="R18" s="157"/>
      <c r="S18" s="157"/>
      <c r="T18" s="157"/>
      <c r="U18" s="186"/>
      <c r="V18" s="187"/>
      <c r="W18" s="187"/>
      <c r="X18" s="187"/>
      <c r="Y18" s="187"/>
      <c r="Z18" s="187"/>
      <c r="AA18" s="187"/>
      <c r="AB18" s="187"/>
      <c r="AC18" s="187"/>
      <c r="AD18" s="187"/>
      <c r="AE18" s="187"/>
      <c r="AF18" s="187"/>
      <c r="AG18" s="187"/>
      <c r="AH18" s="187"/>
      <c r="AI18" s="187"/>
      <c r="AJ18" s="188"/>
      <c r="AK18" s="133"/>
      <c r="AL18" s="134"/>
      <c r="AM18" s="134"/>
      <c r="AN18" s="134"/>
      <c r="AO18" s="135"/>
    </row>
    <row r="19" spans="1:41" ht="15.75" customHeight="1">
      <c r="A19" s="127" t="s">
        <v>25</v>
      </c>
      <c r="B19" s="128"/>
      <c r="C19" s="128"/>
      <c r="D19" s="129"/>
      <c r="E19" s="136" t="s">
        <v>26</v>
      </c>
      <c r="F19" s="128"/>
      <c r="G19" s="128"/>
      <c r="H19" s="129"/>
      <c r="I19" s="136" t="s">
        <v>27</v>
      </c>
      <c r="J19" s="128"/>
      <c r="K19" s="128"/>
      <c r="L19" s="129"/>
      <c r="M19" s="136" t="s">
        <v>28</v>
      </c>
      <c r="N19" s="137"/>
      <c r="O19" s="137"/>
      <c r="P19" s="138"/>
      <c r="Q19" s="136" t="s">
        <v>29</v>
      </c>
      <c r="R19" s="137"/>
      <c r="S19" s="137"/>
      <c r="T19" s="138"/>
      <c r="U19" s="125" t="s">
        <v>30</v>
      </c>
      <c r="V19" s="125"/>
      <c r="W19" s="125"/>
      <c r="X19" s="125"/>
      <c r="Y19" s="125"/>
      <c r="Z19" s="125"/>
      <c r="AA19" s="125"/>
      <c r="AB19" s="125"/>
      <c r="AC19" s="125"/>
      <c r="AD19" s="125"/>
      <c r="AE19" s="125"/>
      <c r="AF19" s="125"/>
      <c r="AG19" s="125"/>
      <c r="AH19" s="125"/>
      <c r="AI19" s="125"/>
      <c r="AJ19" s="125"/>
      <c r="AK19" s="125"/>
      <c r="AL19" s="125"/>
      <c r="AM19" s="125"/>
      <c r="AN19" s="125"/>
      <c r="AO19" s="126"/>
    </row>
    <row r="20" spans="1:41" ht="21" customHeight="1">
      <c r="A20" s="66">
        <v>42370</v>
      </c>
      <c r="B20" s="67"/>
      <c r="C20" s="67"/>
      <c r="D20" s="68"/>
      <c r="E20" s="195">
        <v>10609714830</v>
      </c>
      <c r="F20" s="196"/>
      <c r="G20" s="196"/>
      <c r="H20" s="197"/>
      <c r="I20" s="195">
        <v>10885060077</v>
      </c>
      <c r="J20" s="196"/>
      <c r="K20" s="196"/>
      <c r="L20" s="197"/>
      <c r="M20" s="198">
        <f>+(E20/I20)/Q20</f>
        <v>1.0260045231429007</v>
      </c>
      <c r="N20" s="199"/>
      <c r="O20" s="199"/>
      <c r="P20" s="200"/>
      <c r="Q20" s="75">
        <v>0.95</v>
      </c>
      <c r="R20" s="201"/>
      <c r="S20" s="201"/>
      <c r="T20" s="202"/>
      <c r="U20" s="98"/>
      <c r="V20" s="99"/>
      <c r="W20" s="99"/>
      <c r="X20" s="99"/>
      <c r="Y20" s="99"/>
      <c r="Z20" s="99"/>
      <c r="AA20" s="99"/>
      <c r="AB20" s="99"/>
      <c r="AC20" s="99"/>
      <c r="AD20" s="99"/>
      <c r="AE20" s="99"/>
      <c r="AF20" s="99"/>
      <c r="AG20" s="99"/>
      <c r="AH20" s="99"/>
      <c r="AI20" s="99"/>
      <c r="AJ20" s="99"/>
      <c r="AK20" s="99"/>
      <c r="AL20" s="99"/>
      <c r="AM20" s="99"/>
      <c r="AN20" s="99"/>
      <c r="AO20" s="100"/>
    </row>
    <row r="21" spans="1:41" ht="21" customHeight="1">
      <c r="A21" s="66">
        <v>42401</v>
      </c>
      <c r="B21" s="67"/>
      <c r="C21" s="67"/>
      <c r="D21" s="68"/>
      <c r="E21" s="195">
        <v>13868886238</v>
      </c>
      <c r="F21" s="196"/>
      <c r="G21" s="196"/>
      <c r="H21" s="197"/>
      <c r="I21" s="195">
        <v>15472248470</v>
      </c>
      <c r="J21" s="196"/>
      <c r="K21" s="196"/>
      <c r="L21" s="197"/>
      <c r="M21" s="198">
        <f>+(E21/I21)/Q21</f>
        <v>0.94354919695439521</v>
      </c>
      <c r="N21" s="199"/>
      <c r="O21" s="199"/>
      <c r="P21" s="200"/>
      <c r="Q21" s="75">
        <v>0.95</v>
      </c>
      <c r="R21" s="201"/>
      <c r="S21" s="201"/>
      <c r="T21" s="202"/>
      <c r="U21" s="98"/>
      <c r="V21" s="99"/>
      <c r="W21" s="99"/>
      <c r="X21" s="99"/>
      <c r="Y21" s="99"/>
      <c r="Z21" s="99"/>
      <c r="AA21" s="99"/>
      <c r="AB21" s="99"/>
      <c r="AC21" s="99"/>
      <c r="AD21" s="99"/>
      <c r="AE21" s="99"/>
      <c r="AF21" s="99"/>
      <c r="AG21" s="99"/>
      <c r="AH21" s="99"/>
      <c r="AI21" s="99"/>
      <c r="AJ21" s="99"/>
      <c r="AK21" s="99"/>
      <c r="AL21" s="99"/>
      <c r="AM21" s="99"/>
      <c r="AN21" s="99"/>
      <c r="AO21" s="100"/>
    </row>
    <row r="22" spans="1:41" ht="21" customHeight="1">
      <c r="A22" s="66">
        <v>42430</v>
      </c>
      <c r="B22" s="106"/>
      <c r="C22" s="106"/>
      <c r="D22" s="106"/>
      <c r="E22" s="195">
        <v>33579140155</v>
      </c>
      <c r="F22" s="196"/>
      <c r="G22" s="196"/>
      <c r="H22" s="197"/>
      <c r="I22" s="195">
        <v>37626664635</v>
      </c>
      <c r="J22" s="196"/>
      <c r="K22" s="196"/>
      <c r="L22" s="197"/>
      <c r="M22" s="198">
        <f>+(E22/I22)/Q22</f>
        <v>0.89242935776361565</v>
      </c>
      <c r="N22" s="199"/>
      <c r="O22" s="199"/>
      <c r="P22" s="200"/>
      <c r="Q22" s="75">
        <v>1</v>
      </c>
      <c r="R22" s="201"/>
      <c r="S22" s="201"/>
      <c r="T22" s="202"/>
      <c r="U22" s="98"/>
      <c r="V22" s="99"/>
      <c r="W22" s="99"/>
      <c r="X22" s="99"/>
      <c r="Y22" s="99"/>
      <c r="Z22" s="99"/>
      <c r="AA22" s="99"/>
      <c r="AB22" s="99"/>
      <c r="AC22" s="99"/>
      <c r="AD22" s="99"/>
      <c r="AE22" s="99"/>
      <c r="AF22" s="99"/>
      <c r="AG22" s="99"/>
      <c r="AH22" s="99"/>
      <c r="AI22" s="99"/>
      <c r="AJ22" s="99"/>
      <c r="AK22" s="99"/>
      <c r="AL22" s="99"/>
      <c r="AM22" s="99"/>
      <c r="AN22" s="99"/>
      <c r="AO22" s="100"/>
    </row>
    <row r="23" spans="1:41" ht="21" customHeight="1">
      <c r="A23" s="66">
        <v>42461</v>
      </c>
      <c r="B23" s="67"/>
      <c r="C23" s="67"/>
      <c r="D23" s="68"/>
      <c r="E23" s="195">
        <v>60293255304</v>
      </c>
      <c r="F23" s="196"/>
      <c r="G23" s="196"/>
      <c r="H23" s="197"/>
      <c r="I23" s="195">
        <v>60319724214</v>
      </c>
      <c r="J23" s="196"/>
      <c r="K23" s="196"/>
      <c r="L23" s="197"/>
      <c r="M23" s="198">
        <f>+(E24/I24)/Q24</f>
        <v>1.0752183077963666</v>
      </c>
      <c r="N23" s="199"/>
      <c r="O23" s="199"/>
      <c r="P23" s="200"/>
      <c r="Q23" s="75">
        <v>1</v>
      </c>
      <c r="R23" s="201"/>
      <c r="S23" s="201"/>
      <c r="T23" s="202"/>
      <c r="U23" s="98"/>
      <c r="V23" s="99"/>
      <c r="W23" s="99"/>
      <c r="X23" s="99"/>
      <c r="Y23" s="99"/>
      <c r="Z23" s="99"/>
      <c r="AA23" s="99"/>
      <c r="AB23" s="99"/>
      <c r="AC23" s="99"/>
      <c r="AD23" s="99"/>
      <c r="AE23" s="99"/>
      <c r="AF23" s="99"/>
      <c r="AG23" s="99"/>
      <c r="AH23" s="99"/>
      <c r="AI23" s="99"/>
      <c r="AJ23" s="99"/>
      <c r="AK23" s="99"/>
      <c r="AL23" s="99"/>
      <c r="AM23" s="99"/>
      <c r="AN23" s="99"/>
      <c r="AO23" s="100"/>
    </row>
    <row r="24" spans="1:41" ht="21" customHeight="1">
      <c r="A24" s="66">
        <v>42491</v>
      </c>
      <c r="B24" s="67"/>
      <c r="C24" s="67"/>
      <c r="D24" s="68"/>
      <c r="E24" s="195">
        <v>83465268336</v>
      </c>
      <c r="F24" s="196"/>
      <c r="G24" s="196"/>
      <c r="H24" s="197"/>
      <c r="I24" s="195">
        <v>77626345953</v>
      </c>
      <c r="J24" s="196"/>
      <c r="K24" s="196"/>
      <c r="L24" s="197"/>
      <c r="M24" s="198">
        <f>+(E24/I24)/Q24</f>
        <v>1.0752183077963666</v>
      </c>
      <c r="N24" s="199"/>
      <c r="O24" s="199"/>
      <c r="P24" s="200"/>
      <c r="Q24" s="75">
        <v>1</v>
      </c>
      <c r="R24" s="201"/>
      <c r="S24" s="201"/>
      <c r="T24" s="202"/>
      <c r="U24" s="98"/>
      <c r="V24" s="99"/>
      <c r="W24" s="99"/>
      <c r="X24" s="99"/>
      <c r="Y24" s="99"/>
      <c r="Z24" s="99"/>
      <c r="AA24" s="99"/>
      <c r="AB24" s="99"/>
      <c r="AC24" s="99"/>
      <c r="AD24" s="99"/>
      <c r="AE24" s="99"/>
      <c r="AF24" s="99"/>
      <c r="AG24" s="99"/>
      <c r="AH24" s="99"/>
      <c r="AI24" s="99"/>
      <c r="AJ24" s="99"/>
      <c r="AK24" s="99"/>
      <c r="AL24" s="99"/>
      <c r="AM24" s="99"/>
      <c r="AN24" s="99"/>
      <c r="AO24" s="100"/>
    </row>
    <row r="25" spans="1:41" ht="21" hidden="1" customHeight="1">
      <c r="A25" s="66">
        <v>42491</v>
      </c>
      <c r="B25" s="106"/>
      <c r="C25" s="106"/>
      <c r="D25" s="106"/>
      <c r="E25" s="222"/>
      <c r="F25" s="223"/>
      <c r="G25" s="223"/>
      <c r="H25" s="224"/>
      <c r="I25" s="222"/>
      <c r="J25" s="223"/>
      <c r="K25" s="223"/>
      <c r="L25" s="224"/>
      <c r="M25" s="198" t="e">
        <f t="shared" ref="M25:M33" si="0">+(E25/I25)/Q25</f>
        <v>#DIV/0!</v>
      </c>
      <c r="N25" s="199"/>
      <c r="O25" s="199"/>
      <c r="P25" s="200"/>
      <c r="Q25" s="75">
        <v>1</v>
      </c>
      <c r="R25" s="201"/>
      <c r="S25" s="201"/>
      <c r="T25" s="202"/>
      <c r="U25" s="98"/>
      <c r="V25" s="99"/>
      <c r="W25" s="99"/>
      <c r="X25" s="99"/>
      <c r="Y25" s="99"/>
      <c r="Z25" s="99"/>
      <c r="AA25" s="99"/>
      <c r="AB25" s="99"/>
      <c r="AC25" s="99"/>
      <c r="AD25" s="99"/>
      <c r="AE25" s="99"/>
      <c r="AF25" s="99"/>
      <c r="AG25" s="99"/>
      <c r="AH25" s="99"/>
      <c r="AI25" s="99"/>
      <c r="AJ25" s="99"/>
      <c r="AK25" s="99"/>
      <c r="AL25" s="99"/>
      <c r="AM25" s="99"/>
      <c r="AN25" s="99"/>
      <c r="AO25" s="100"/>
    </row>
    <row r="26" spans="1:41" ht="21" hidden="1" customHeight="1">
      <c r="A26" s="66">
        <v>42522</v>
      </c>
      <c r="B26" s="67"/>
      <c r="C26" s="67"/>
      <c r="D26" s="68"/>
      <c r="E26" s="195"/>
      <c r="F26" s="196"/>
      <c r="G26" s="196"/>
      <c r="H26" s="197"/>
      <c r="I26" s="195"/>
      <c r="J26" s="196"/>
      <c r="K26" s="196"/>
      <c r="L26" s="197"/>
      <c r="M26" s="198" t="e">
        <f t="shared" si="0"/>
        <v>#DIV/0!</v>
      </c>
      <c r="N26" s="199"/>
      <c r="O26" s="199"/>
      <c r="P26" s="200"/>
      <c r="Q26" s="75">
        <v>1</v>
      </c>
      <c r="R26" s="201"/>
      <c r="S26" s="201"/>
      <c r="T26" s="202"/>
      <c r="U26" s="98"/>
      <c r="V26" s="99"/>
      <c r="W26" s="99"/>
      <c r="X26" s="99"/>
      <c r="Y26" s="99"/>
      <c r="Z26" s="99"/>
      <c r="AA26" s="99"/>
      <c r="AB26" s="99"/>
      <c r="AC26" s="99"/>
      <c r="AD26" s="99"/>
      <c r="AE26" s="99"/>
      <c r="AF26" s="99"/>
      <c r="AG26" s="99"/>
      <c r="AH26" s="99"/>
      <c r="AI26" s="99"/>
      <c r="AJ26" s="99"/>
      <c r="AK26" s="99"/>
      <c r="AL26" s="99"/>
      <c r="AM26" s="99"/>
      <c r="AN26" s="99"/>
      <c r="AO26" s="100"/>
    </row>
    <row r="27" spans="1:41" ht="21" hidden="1" customHeight="1">
      <c r="A27" s="66">
        <v>42552</v>
      </c>
      <c r="B27" s="67"/>
      <c r="C27" s="67"/>
      <c r="D27" s="68"/>
      <c r="E27" s="195"/>
      <c r="F27" s="196"/>
      <c r="G27" s="196"/>
      <c r="H27" s="197"/>
      <c r="I27" s="195"/>
      <c r="J27" s="196"/>
      <c r="K27" s="196"/>
      <c r="L27" s="197"/>
      <c r="M27" s="198" t="e">
        <f t="shared" si="0"/>
        <v>#DIV/0!</v>
      </c>
      <c r="N27" s="199"/>
      <c r="O27" s="199"/>
      <c r="P27" s="200"/>
      <c r="Q27" s="75">
        <v>1</v>
      </c>
      <c r="R27" s="201"/>
      <c r="S27" s="201"/>
      <c r="T27" s="202"/>
      <c r="U27" s="98"/>
      <c r="V27" s="99"/>
      <c r="W27" s="99"/>
      <c r="X27" s="99"/>
      <c r="Y27" s="99"/>
      <c r="Z27" s="99"/>
      <c r="AA27" s="99"/>
      <c r="AB27" s="99"/>
      <c r="AC27" s="99"/>
      <c r="AD27" s="99"/>
      <c r="AE27" s="99"/>
      <c r="AF27" s="99"/>
      <c r="AG27" s="99"/>
      <c r="AH27" s="99"/>
      <c r="AI27" s="99"/>
      <c r="AJ27" s="99"/>
      <c r="AK27" s="99"/>
      <c r="AL27" s="99"/>
      <c r="AM27" s="99"/>
      <c r="AN27" s="99"/>
      <c r="AO27" s="100"/>
    </row>
    <row r="28" spans="1:41" ht="21" hidden="1" customHeight="1">
      <c r="A28" s="66">
        <v>42583</v>
      </c>
      <c r="B28" s="67"/>
      <c r="C28" s="67"/>
      <c r="D28" s="68"/>
      <c r="E28" s="195"/>
      <c r="F28" s="196"/>
      <c r="G28" s="196"/>
      <c r="H28" s="197"/>
      <c r="I28" s="195"/>
      <c r="J28" s="196"/>
      <c r="K28" s="196"/>
      <c r="L28" s="197"/>
      <c r="M28" s="198" t="e">
        <f t="shared" si="0"/>
        <v>#DIV/0!</v>
      </c>
      <c r="N28" s="199"/>
      <c r="O28" s="199"/>
      <c r="P28" s="200"/>
      <c r="Q28" s="75">
        <v>1</v>
      </c>
      <c r="R28" s="201"/>
      <c r="S28" s="201"/>
      <c r="T28" s="202"/>
      <c r="U28" s="98"/>
      <c r="V28" s="99"/>
      <c r="W28" s="99"/>
      <c r="X28" s="99"/>
      <c r="Y28" s="99"/>
      <c r="Z28" s="99"/>
      <c r="AA28" s="99"/>
      <c r="AB28" s="99"/>
      <c r="AC28" s="99"/>
      <c r="AD28" s="99"/>
      <c r="AE28" s="99"/>
      <c r="AF28" s="99"/>
      <c r="AG28" s="99"/>
      <c r="AH28" s="99"/>
      <c r="AI28" s="99"/>
      <c r="AJ28" s="99"/>
      <c r="AK28" s="99"/>
      <c r="AL28" s="99"/>
      <c r="AM28" s="99"/>
      <c r="AN28" s="99"/>
      <c r="AO28" s="100"/>
    </row>
    <row r="29" spans="1:41" ht="21" hidden="1" customHeight="1">
      <c r="A29" s="66">
        <v>42614</v>
      </c>
      <c r="B29" s="67"/>
      <c r="C29" s="67"/>
      <c r="D29" s="68"/>
      <c r="E29" s="195"/>
      <c r="F29" s="196"/>
      <c r="G29" s="196"/>
      <c r="H29" s="197"/>
      <c r="I29" s="195"/>
      <c r="J29" s="196"/>
      <c r="K29" s="196"/>
      <c r="L29" s="197"/>
      <c r="M29" s="198" t="e">
        <f t="shared" si="0"/>
        <v>#DIV/0!</v>
      </c>
      <c r="N29" s="199"/>
      <c r="O29" s="199"/>
      <c r="P29" s="200"/>
      <c r="Q29" s="75">
        <v>1</v>
      </c>
      <c r="R29" s="201"/>
      <c r="S29" s="201"/>
      <c r="T29" s="202"/>
      <c r="U29" s="98"/>
      <c r="V29" s="99"/>
      <c r="W29" s="99"/>
      <c r="X29" s="99"/>
      <c r="Y29" s="99"/>
      <c r="Z29" s="99"/>
      <c r="AA29" s="99"/>
      <c r="AB29" s="99"/>
      <c r="AC29" s="99"/>
      <c r="AD29" s="99"/>
      <c r="AE29" s="99"/>
      <c r="AF29" s="99"/>
      <c r="AG29" s="99"/>
      <c r="AH29" s="99"/>
      <c r="AI29" s="99"/>
      <c r="AJ29" s="99"/>
      <c r="AK29" s="99"/>
      <c r="AL29" s="99"/>
      <c r="AM29" s="99"/>
      <c r="AN29" s="99"/>
      <c r="AO29" s="100"/>
    </row>
    <row r="30" spans="1:41" ht="21" hidden="1" customHeight="1">
      <c r="A30" s="66">
        <v>42644</v>
      </c>
      <c r="B30" s="67"/>
      <c r="C30" s="67"/>
      <c r="D30" s="68"/>
      <c r="E30" s="195"/>
      <c r="F30" s="196"/>
      <c r="G30" s="196"/>
      <c r="H30" s="197"/>
      <c r="I30" s="195"/>
      <c r="J30" s="196"/>
      <c r="K30" s="196"/>
      <c r="L30" s="197"/>
      <c r="M30" s="198" t="e">
        <f t="shared" si="0"/>
        <v>#DIV/0!</v>
      </c>
      <c r="N30" s="199"/>
      <c r="O30" s="199"/>
      <c r="P30" s="200"/>
      <c r="Q30" s="75">
        <v>1</v>
      </c>
      <c r="R30" s="201"/>
      <c r="S30" s="201"/>
      <c r="T30" s="202"/>
      <c r="U30" s="98"/>
      <c r="V30" s="99"/>
      <c r="W30" s="99"/>
      <c r="X30" s="99"/>
      <c r="Y30" s="99"/>
      <c r="Z30" s="99"/>
      <c r="AA30" s="99"/>
      <c r="AB30" s="99"/>
      <c r="AC30" s="99"/>
      <c r="AD30" s="99"/>
      <c r="AE30" s="99"/>
      <c r="AF30" s="99"/>
      <c r="AG30" s="99"/>
      <c r="AH30" s="99"/>
      <c r="AI30" s="99"/>
      <c r="AJ30" s="99"/>
      <c r="AK30" s="99"/>
      <c r="AL30" s="99"/>
      <c r="AM30" s="99"/>
      <c r="AN30" s="99"/>
      <c r="AO30" s="100"/>
    </row>
    <row r="31" spans="1:41" ht="21" hidden="1" customHeight="1">
      <c r="A31" s="66">
        <v>42675</v>
      </c>
      <c r="B31" s="67"/>
      <c r="C31" s="67"/>
      <c r="D31" s="68"/>
      <c r="E31" s="195"/>
      <c r="F31" s="196"/>
      <c r="G31" s="196"/>
      <c r="H31" s="197"/>
      <c r="I31" s="195"/>
      <c r="J31" s="196"/>
      <c r="K31" s="196"/>
      <c r="L31" s="197"/>
      <c r="M31" s="198" t="e">
        <f t="shared" si="0"/>
        <v>#DIV/0!</v>
      </c>
      <c r="N31" s="199"/>
      <c r="O31" s="199"/>
      <c r="P31" s="200"/>
      <c r="Q31" s="75">
        <v>1</v>
      </c>
      <c r="R31" s="201"/>
      <c r="S31" s="201"/>
      <c r="T31" s="202"/>
      <c r="U31" s="98"/>
      <c r="V31" s="99"/>
      <c r="W31" s="99"/>
      <c r="X31" s="99"/>
      <c r="Y31" s="99"/>
      <c r="Z31" s="99"/>
      <c r="AA31" s="99"/>
      <c r="AB31" s="99"/>
      <c r="AC31" s="99"/>
      <c r="AD31" s="99"/>
      <c r="AE31" s="99"/>
      <c r="AF31" s="99"/>
      <c r="AG31" s="99"/>
      <c r="AH31" s="99"/>
      <c r="AI31" s="99"/>
      <c r="AJ31" s="99"/>
      <c r="AK31" s="99"/>
      <c r="AL31" s="99"/>
      <c r="AM31" s="99"/>
      <c r="AN31" s="99"/>
      <c r="AO31" s="100"/>
    </row>
    <row r="32" spans="1:41" ht="21" hidden="1" customHeight="1">
      <c r="A32" s="66">
        <v>42705</v>
      </c>
      <c r="B32" s="67"/>
      <c r="C32" s="67"/>
      <c r="D32" s="68"/>
      <c r="E32" s="195"/>
      <c r="F32" s="196"/>
      <c r="G32" s="196"/>
      <c r="H32" s="197"/>
      <c r="I32" s="195"/>
      <c r="J32" s="196"/>
      <c r="K32" s="196"/>
      <c r="L32" s="197"/>
      <c r="M32" s="198" t="e">
        <f t="shared" si="0"/>
        <v>#DIV/0!</v>
      </c>
      <c r="N32" s="199"/>
      <c r="O32" s="199"/>
      <c r="P32" s="200"/>
      <c r="Q32" s="75">
        <v>1</v>
      </c>
      <c r="R32" s="201"/>
      <c r="S32" s="201"/>
      <c r="T32" s="202"/>
      <c r="U32" s="98"/>
      <c r="V32" s="99"/>
      <c r="W32" s="99"/>
      <c r="X32" s="99"/>
      <c r="Y32" s="99"/>
      <c r="Z32" s="99"/>
      <c r="AA32" s="99"/>
      <c r="AB32" s="99"/>
      <c r="AC32" s="99"/>
      <c r="AD32" s="99"/>
      <c r="AE32" s="99"/>
      <c r="AF32" s="99"/>
      <c r="AG32" s="99"/>
      <c r="AH32" s="99"/>
      <c r="AI32" s="99"/>
      <c r="AJ32" s="99"/>
      <c r="AK32" s="99"/>
      <c r="AL32" s="99"/>
      <c r="AM32" s="99"/>
      <c r="AN32" s="99"/>
      <c r="AO32" s="100"/>
    </row>
    <row r="33" spans="1:41" ht="21" customHeight="1">
      <c r="A33" s="66">
        <v>42522</v>
      </c>
      <c r="B33" s="67"/>
      <c r="C33" s="67"/>
      <c r="D33" s="68"/>
      <c r="E33" s="195">
        <v>83465268336</v>
      </c>
      <c r="F33" s="196"/>
      <c r="G33" s="196"/>
      <c r="H33" s="197"/>
      <c r="I33" s="195">
        <v>77626345953</v>
      </c>
      <c r="J33" s="196"/>
      <c r="K33" s="196"/>
      <c r="L33" s="197"/>
      <c r="M33" s="198">
        <f t="shared" si="0"/>
        <v>1.0752183077963666</v>
      </c>
      <c r="N33" s="199"/>
      <c r="O33" s="199"/>
      <c r="P33" s="200"/>
      <c r="Q33" s="75">
        <v>1</v>
      </c>
      <c r="R33" s="201"/>
      <c r="S33" s="201"/>
      <c r="T33" s="202"/>
      <c r="U33" s="98"/>
      <c r="V33" s="99"/>
      <c r="W33" s="99"/>
      <c r="X33" s="99"/>
      <c r="Y33" s="99"/>
      <c r="Z33" s="99"/>
      <c r="AA33" s="99"/>
      <c r="AB33" s="99"/>
      <c r="AC33" s="99"/>
      <c r="AD33" s="99"/>
      <c r="AE33" s="99"/>
      <c r="AF33" s="99"/>
      <c r="AG33" s="99"/>
      <c r="AH33" s="99"/>
      <c r="AI33" s="99"/>
      <c r="AJ33" s="99"/>
      <c r="AK33" s="99"/>
      <c r="AL33" s="99"/>
      <c r="AM33" s="99"/>
      <c r="AN33" s="99"/>
      <c r="AO33" s="100"/>
    </row>
    <row r="34" spans="1:41" ht="21" customHeight="1">
      <c r="A34" s="66">
        <v>42552</v>
      </c>
      <c r="B34" s="67"/>
      <c r="C34" s="67"/>
      <c r="D34" s="68"/>
      <c r="E34" s="195">
        <v>74582237885</v>
      </c>
      <c r="F34" s="196"/>
      <c r="G34" s="196"/>
      <c r="H34" s="197"/>
      <c r="I34" s="195">
        <v>77550410028</v>
      </c>
      <c r="J34" s="196"/>
      <c r="K34" s="196"/>
      <c r="L34" s="197"/>
      <c r="M34" s="198">
        <f t="shared" ref="M34:M37" si="1">+(E34/I34)</f>
        <v>0.96172590007031133</v>
      </c>
      <c r="N34" s="199"/>
      <c r="O34" s="199"/>
      <c r="P34" s="200"/>
      <c r="Q34" s="75">
        <v>1</v>
      </c>
      <c r="R34" s="201"/>
      <c r="S34" s="201"/>
      <c r="T34" s="202"/>
      <c r="U34" s="98"/>
      <c r="V34" s="99"/>
      <c r="W34" s="99"/>
      <c r="X34" s="99"/>
      <c r="Y34" s="99"/>
      <c r="Z34" s="99"/>
      <c r="AA34" s="99"/>
      <c r="AB34" s="99"/>
      <c r="AC34" s="99"/>
      <c r="AD34" s="99"/>
      <c r="AE34" s="99"/>
      <c r="AF34" s="99"/>
      <c r="AG34" s="99"/>
      <c r="AH34" s="99"/>
      <c r="AI34" s="99"/>
      <c r="AJ34" s="99"/>
      <c r="AK34" s="99"/>
      <c r="AL34" s="99"/>
      <c r="AM34" s="99"/>
      <c r="AN34" s="99"/>
      <c r="AO34" s="100"/>
    </row>
    <row r="35" spans="1:41" ht="21" customHeight="1">
      <c r="A35" s="66">
        <v>42583</v>
      </c>
      <c r="B35" s="67"/>
      <c r="C35" s="67"/>
      <c r="D35" s="68"/>
      <c r="E35" s="195">
        <v>69572108191</v>
      </c>
      <c r="F35" s="196"/>
      <c r="G35" s="196"/>
      <c r="H35" s="197"/>
      <c r="I35" s="195">
        <v>75428225352</v>
      </c>
      <c r="J35" s="196"/>
      <c r="K35" s="196"/>
      <c r="L35" s="197"/>
      <c r="M35" s="198">
        <f t="shared" si="1"/>
        <v>0.92236172687781892</v>
      </c>
      <c r="N35" s="199"/>
      <c r="O35" s="199"/>
      <c r="P35" s="200"/>
      <c r="Q35" s="75">
        <v>1</v>
      </c>
      <c r="R35" s="201"/>
      <c r="S35" s="201"/>
      <c r="T35" s="202"/>
      <c r="U35" s="98"/>
      <c r="V35" s="99"/>
      <c r="W35" s="99"/>
      <c r="X35" s="99"/>
      <c r="Y35" s="99"/>
      <c r="Z35" s="99"/>
      <c r="AA35" s="99"/>
      <c r="AB35" s="99"/>
      <c r="AC35" s="99"/>
      <c r="AD35" s="99"/>
      <c r="AE35" s="99"/>
      <c r="AF35" s="99"/>
      <c r="AG35" s="99"/>
      <c r="AH35" s="99"/>
      <c r="AI35" s="99"/>
      <c r="AJ35" s="99"/>
      <c r="AK35" s="99"/>
      <c r="AL35" s="99"/>
      <c r="AM35" s="99"/>
      <c r="AN35" s="99"/>
      <c r="AO35" s="100"/>
    </row>
    <row r="36" spans="1:41" ht="21" customHeight="1">
      <c r="A36" s="66">
        <v>42614</v>
      </c>
      <c r="B36" s="67"/>
      <c r="C36" s="67"/>
      <c r="D36" s="68"/>
      <c r="E36" s="195">
        <v>74025649376</v>
      </c>
      <c r="F36" s="196"/>
      <c r="G36" s="196"/>
      <c r="H36" s="197"/>
      <c r="I36" s="195">
        <v>76390671284</v>
      </c>
      <c r="J36" s="196"/>
      <c r="K36" s="196"/>
      <c r="L36" s="197"/>
      <c r="M36" s="198">
        <f t="shared" si="1"/>
        <v>0.96904043558921638</v>
      </c>
      <c r="N36" s="199"/>
      <c r="O36" s="199"/>
      <c r="P36" s="200"/>
      <c r="Q36" s="75">
        <v>1</v>
      </c>
      <c r="R36" s="201"/>
      <c r="S36" s="201"/>
      <c r="T36" s="202"/>
      <c r="U36" s="98"/>
      <c r="V36" s="99"/>
      <c r="W36" s="99"/>
      <c r="X36" s="99"/>
      <c r="Y36" s="99"/>
      <c r="Z36" s="99"/>
      <c r="AA36" s="99"/>
      <c r="AB36" s="99"/>
      <c r="AC36" s="99"/>
      <c r="AD36" s="99"/>
      <c r="AE36" s="99"/>
      <c r="AF36" s="99"/>
      <c r="AG36" s="99"/>
      <c r="AH36" s="99"/>
      <c r="AI36" s="99"/>
      <c r="AJ36" s="99"/>
      <c r="AK36" s="99"/>
      <c r="AL36" s="99"/>
      <c r="AM36" s="99"/>
      <c r="AN36" s="99"/>
      <c r="AO36" s="100"/>
    </row>
    <row r="37" spans="1:41" ht="21" customHeight="1">
      <c r="A37" s="66">
        <v>42644</v>
      </c>
      <c r="B37" s="67"/>
      <c r="C37" s="67"/>
      <c r="D37" s="68"/>
      <c r="E37" s="195">
        <v>72599005948</v>
      </c>
      <c r="F37" s="196"/>
      <c r="G37" s="196"/>
      <c r="H37" s="197"/>
      <c r="I37" s="195">
        <v>72656128955</v>
      </c>
      <c r="J37" s="196"/>
      <c r="K37" s="196"/>
      <c r="L37" s="197"/>
      <c r="M37" s="198">
        <f t="shared" si="1"/>
        <v>0.99921378956157469</v>
      </c>
      <c r="N37" s="199"/>
      <c r="O37" s="199"/>
      <c r="P37" s="200"/>
      <c r="Q37" s="75">
        <v>1</v>
      </c>
      <c r="R37" s="201"/>
      <c r="S37" s="201"/>
      <c r="T37" s="202"/>
      <c r="U37" s="98"/>
      <c r="V37" s="99"/>
      <c r="W37" s="99"/>
      <c r="X37" s="99"/>
      <c r="Y37" s="99"/>
      <c r="Z37" s="99"/>
      <c r="AA37" s="99"/>
      <c r="AB37" s="99"/>
      <c r="AC37" s="99"/>
      <c r="AD37" s="99"/>
      <c r="AE37" s="99"/>
      <c r="AF37" s="99"/>
      <c r="AG37" s="99"/>
      <c r="AH37" s="99"/>
      <c r="AI37" s="99"/>
      <c r="AJ37" s="99"/>
      <c r="AK37" s="99"/>
      <c r="AL37" s="99"/>
      <c r="AM37" s="99"/>
      <c r="AN37" s="99"/>
      <c r="AO37" s="100"/>
    </row>
    <row r="38" spans="1:41" ht="21" customHeight="1">
      <c r="A38" s="66">
        <v>42675</v>
      </c>
      <c r="B38" s="67"/>
      <c r="C38" s="67"/>
      <c r="D38" s="68"/>
      <c r="E38" s="195">
        <v>79400926387</v>
      </c>
      <c r="F38" s="196"/>
      <c r="G38" s="196"/>
      <c r="H38" s="197"/>
      <c r="I38" s="195">
        <v>79461981967</v>
      </c>
      <c r="J38" s="196"/>
      <c r="K38" s="196"/>
      <c r="L38" s="197"/>
      <c r="M38" s="198">
        <f t="shared" ref="M38" si="2">+(E38/I38)</f>
        <v>0.99923163784128421</v>
      </c>
      <c r="N38" s="199"/>
      <c r="O38" s="199"/>
      <c r="P38" s="200"/>
      <c r="Q38" s="75">
        <v>1</v>
      </c>
      <c r="R38" s="201"/>
      <c r="S38" s="201"/>
      <c r="T38" s="202"/>
      <c r="U38" s="98"/>
      <c r="V38" s="99"/>
      <c r="W38" s="99"/>
      <c r="X38" s="99"/>
      <c r="Y38" s="99"/>
      <c r="Z38" s="99"/>
      <c r="AA38" s="99"/>
      <c r="AB38" s="99"/>
      <c r="AC38" s="99"/>
      <c r="AD38" s="99"/>
      <c r="AE38" s="99"/>
      <c r="AF38" s="99"/>
      <c r="AG38" s="99"/>
      <c r="AH38" s="99"/>
      <c r="AI38" s="99"/>
      <c r="AJ38" s="99"/>
      <c r="AK38" s="99"/>
      <c r="AL38" s="99"/>
      <c r="AM38" s="99"/>
      <c r="AN38" s="99"/>
      <c r="AO38" s="100"/>
    </row>
    <row r="39" spans="1:41" ht="21" customHeight="1">
      <c r="A39" s="66">
        <v>42705</v>
      </c>
      <c r="B39" s="67"/>
      <c r="C39" s="67"/>
      <c r="D39" s="68"/>
      <c r="E39" s="195">
        <v>79400926387</v>
      </c>
      <c r="F39" s="196"/>
      <c r="G39" s="196"/>
      <c r="H39" s="197"/>
      <c r="I39" s="195">
        <v>79461981967</v>
      </c>
      <c r="J39" s="196"/>
      <c r="K39" s="196"/>
      <c r="L39" s="197"/>
      <c r="M39" s="198">
        <f t="shared" ref="M39" si="3">+(E39/I39)</f>
        <v>0.99923163784128421</v>
      </c>
      <c r="N39" s="199"/>
      <c r="O39" s="199"/>
      <c r="P39" s="200"/>
      <c r="Q39" s="75">
        <v>1</v>
      </c>
      <c r="R39" s="201"/>
      <c r="S39" s="201"/>
      <c r="T39" s="202"/>
      <c r="U39" s="98"/>
      <c r="V39" s="99"/>
      <c r="W39" s="99"/>
      <c r="X39" s="99"/>
      <c r="Y39" s="99"/>
      <c r="Z39" s="99"/>
      <c r="AA39" s="99"/>
      <c r="AB39" s="99"/>
      <c r="AC39" s="99"/>
      <c r="AD39" s="99"/>
      <c r="AE39" s="99"/>
      <c r="AF39" s="99"/>
      <c r="AG39" s="99"/>
      <c r="AH39" s="99"/>
      <c r="AI39" s="99"/>
      <c r="AJ39" s="99"/>
      <c r="AK39" s="99"/>
      <c r="AL39" s="99"/>
      <c r="AM39" s="99"/>
      <c r="AN39" s="99"/>
      <c r="AO39" s="100"/>
    </row>
    <row r="40" spans="1:41" ht="21.75" customHeight="1">
      <c r="A40" s="96" t="s">
        <v>31</v>
      </c>
      <c r="B40" s="97"/>
      <c r="C40" s="97"/>
      <c r="D40" s="97"/>
      <c r="E40" s="97"/>
      <c r="F40" s="97"/>
      <c r="G40" s="97"/>
      <c r="H40" s="97"/>
      <c r="I40" s="97"/>
      <c r="J40" s="97"/>
      <c r="K40" s="97"/>
      <c r="L40" s="97"/>
      <c r="M40" s="97"/>
      <c r="N40" s="97"/>
      <c r="O40" s="97"/>
      <c r="P40" s="97"/>
      <c r="Q40" s="110" t="s">
        <v>41</v>
      </c>
      <c r="R40" s="108"/>
      <c r="S40" s="108"/>
      <c r="T40" s="109"/>
      <c r="U40" s="98"/>
      <c r="V40" s="99"/>
      <c r="W40" s="99"/>
      <c r="X40" s="99"/>
      <c r="Y40" s="99"/>
      <c r="Z40" s="99"/>
      <c r="AA40" s="99"/>
      <c r="AB40" s="99"/>
      <c r="AC40" s="99"/>
      <c r="AD40" s="99"/>
      <c r="AE40" s="99"/>
      <c r="AF40" s="99"/>
      <c r="AG40" s="99"/>
      <c r="AH40" s="99"/>
      <c r="AI40" s="99"/>
      <c r="AJ40" s="99"/>
      <c r="AK40" s="99"/>
      <c r="AL40" s="99"/>
      <c r="AM40" s="99"/>
      <c r="AN40" s="99"/>
      <c r="AO40" s="100"/>
    </row>
    <row r="41" spans="1:41" ht="21.75" customHeight="1">
      <c r="A41" s="96" t="s">
        <v>33</v>
      </c>
      <c r="B41" s="97"/>
      <c r="C41" s="97"/>
      <c r="D41" s="97"/>
      <c r="E41" s="97"/>
      <c r="F41" s="97"/>
      <c r="G41" s="97"/>
      <c r="H41" s="97"/>
      <c r="I41" s="97"/>
      <c r="J41" s="97"/>
      <c r="K41" s="97"/>
      <c r="L41" s="97"/>
      <c r="M41" s="97"/>
      <c r="N41" s="97"/>
      <c r="O41" s="97"/>
      <c r="P41" s="97"/>
      <c r="Q41" s="221" t="s">
        <v>54</v>
      </c>
      <c r="R41" s="108"/>
      <c r="S41" s="108"/>
      <c r="T41" s="109"/>
      <c r="U41" s="98"/>
      <c r="V41" s="99"/>
      <c r="W41" s="99"/>
      <c r="X41" s="99"/>
      <c r="Y41" s="99"/>
      <c r="Z41" s="99"/>
      <c r="AA41" s="99"/>
      <c r="AB41" s="99"/>
      <c r="AC41" s="99"/>
      <c r="AD41" s="99"/>
      <c r="AE41" s="99"/>
      <c r="AF41" s="99"/>
      <c r="AG41" s="99"/>
      <c r="AH41" s="99"/>
      <c r="AI41" s="99"/>
      <c r="AJ41" s="99"/>
      <c r="AK41" s="99"/>
      <c r="AL41" s="99"/>
      <c r="AM41" s="99"/>
      <c r="AN41" s="99"/>
      <c r="AO41" s="100"/>
    </row>
    <row r="42" spans="1:41" ht="21.75" customHeight="1">
      <c r="A42" s="96" t="s">
        <v>34</v>
      </c>
      <c r="B42" s="97"/>
      <c r="C42" s="97"/>
      <c r="D42" s="97"/>
      <c r="E42" s="97"/>
      <c r="F42" s="97"/>
      <c r="G42" s="97"/>
      <c r="H42" s="97"/>
      <c r="I42" s="97"/>
      <c r="J42" s="97"/>
      <c r="K42" s="97"/>
      <c r="L42" s="97"/>
      <c r="M42" s="97"/>
      <c r="N42" s="97"/>
      <c r="O42" s="97"/>
      <c r="P42" s="97"/>
      <c r="Q42" s="107">
        <v>0.96</v>
      </c>
      <c r="R42" s="108"/>
      <c r="S42" s="108"/>
      <c r="T42" s="109"/>
      <c r="U42" s="101"/>
      <c r="V42" s="102"/>
      <c r="W42" s="102"/>
      <c r="X42" s="102"/>
      <c r="Y42" s="102"/>
      <c r="Z42" s="102"/>
      <c r="AA42" s="102"/>
      <c r="AB42" s="102"/>
      <c r="AC42" s="102"/>
      <c r="AD42" s="102"/>
      <c r="AE42" s="102"/>
      <c r="AF42" s="102"/>
      <c r="AG42" s="102"/>
      <c r="AH42" s="102"/>
      <c r="AI42" s="102"/>
      <c r="AJ42" s="102"/>
      <c r="AK42" s="102"/>
      <c r="AL42" s="102"/>
      <c r="AM42" s="102"/>
      <c r="AN42" s="102"/>
      <c r="AO42" s="103"/>
    </row>
    <row r="43" spans="1:41" ht="19.5" customHeight="1">
      <c r="A43" s="212" t="s">
        <v>134</v>
      </c>
      <c r="B43" s="213"/>
      <c r="C43" s="213"/>
      <c r="D43" s="213"/>
      <c r="E43" s="213"/>
      <c r="F43" s="213"/>
      <c r="G43" s="213"/>
      <c r="H43" s="213"/>
      <c r="I43" s="213"/>
      <c r="J43" s="213"/>
      <c r="K43" s="213"/>
      <c r="L43" s="213"/>
      <c r="M43" s="213"/>
      <c r="N43" s="213"/>
      <c r="O43" s="213"/>
      <c r="P43" s="213"/>
      <c r="Q43" s="213"/>
      <c r="R43" s="213"/>
      <c r="S43" s="213"/>
      <c r="T43" s="214"/>
      <c r="U43" s="76" t="s">
        <v>53</v>
      </c>
      <c r="V43" s="91"/>
      <c r="W43" s="91"/>
      <c r="X43" s="91"/>
      <c r="Y43" s="91"/>
      <c r="Z43" s="91"/>
      <c r="AA43" s="91"/>
      <c r="AB43" s="91"/>
      <c r="AC43" s="91"/>
      <c r="AD43" s="91"/>
      <c r="AE43" s="91"/>
      <c r="AF43" s="91"/>
      <c r="AG43" s="91"/>
      <c r="AH43" s="91"/>
      <c r="AI43" s="91"/>
      <c r="AJ43" s="91"/>
      <c r="AK43" s="91"/>
      <c r="AL43" s="91"/>
      <c r="AM43" s="91"/>
      <c r="AN43" s="91"/>
      <c r="AO43" s="92"/>
    </row>
    <row r="44" spans="1:41" ht="19.5" customHeight="1">
      <c r="A44" s="215"/>
      <c r="B44" s="216"/>
      <c r="C44" s="216"/>
      <c r="D44" s="216"/>
      <c r="E44" s="216"/>
      <c r="F44" s="216"/>
      <c r="G44" s="216"/>
      <c r="H44" s="216"/>
      <c r="I44" s="216"/>
      <c r="J44" s="216"/>
      <c r="K44" s="216"/>
      <c r="L44" s="216"/>
      <c r="M44" s="216"/>
      <c r="N44" s="216"/>
      <c r="O44" s="216"/>
      <c r="P44" s="216"/>
      <c r="Q44" s="216"/>
      <c r="R44" s="216"/>
      <c r="S44" s="216"/>
      <c r="T44" s="217"/>
      <c r="U44" s="93"/>
      <c r="V44" s="94"/>
      <c r="W44" s="94"/>
      <c r="X44" s="94"/>
      <c r="Y44" s="94"/>
      <c r="Z44" s="94"/>
      <c r="AA44" s="94"/>
      <c r="AB44" s="94"/>
      <c r="AC44" s="94"/>
      <c r="AD44" s="94"/>
      <c r="AE44" s="94"/>
      <c r="AF44" s="94"/>
      <c r="AG44" s="94"/>
      <c r="AH44" s="94"/>
      <c r="AI44" s="94"/>
      <c r="AJ44" s="94"/>
      <c r="AK44" s="94"/>
      <c r="AL44" s="94"/>
      <c r="AM44" s="94"/>
      <c r="AN44" s="94"/>
      <c r="AO44" s="95"/>
    </row>
    <row r="45" spans="1:41" ht="19.5" customHeight="1">
      <c r="A45" s="215"/>
      <c r="B45" s="216"/>
      <c r="C45" s="216"/>
      <c r="D45" s="216"/>
      <c r="E45" s="216"/>
      <c r="F45" s="216"/>
      <c r="G45" s="216"/>
      <c r="H45" s="216"/>
      <c r="I45" s="216"/>
      <c r="J45" s="216"/>
      <c r="K45" s="216"/>
      <c r="L45" s="216"/>
      <c r="M45" s="216"/>
      <c r="N45" s="216"/>
      <c r="O45" s="216"/>
      <c r="P45" s="216"/>
      <c r="Q45" s="216"/>
      <c r="R45" s="216"/>
      <c r="S45" s="216"/>
      <c r="T45" s="217"/>
      <c r="U45" s="76" t="s">
        <v>38</v>
      </c>
      <c r="V45" s="77"/>
      <c r="W45" s="77"/>
      <c r="X45" s="77"/>
      <c r="Y45" s="77"/>
      <c r="Z45" s="77"/>
      <c r="AA45" s="77"/>
      <c r="AB45" s="77"/>
      <c r="AC45" s="77"/>
      <c r="AD45" s="77"/>
      <c r="AE45" s="77"/>
      <c r="AF45" s="77"/>
      <c r="AG45" s="77"/>
      <c r="AH45" s="77"/>
      <c r="AI45" s="77"/>
      <c r="AJ45" s="77"/>
      <c r="AK45" s="77"/>
      <c r="AL45" s="77"/>
      <c r="AM45" s="77"/>
      <c r="AN45" s="77"/>
      <c r="AO45" s="78"/>
    </row>
    <row r="46" spans="1:41" ht="22.5" customHeight="1" thickBot="1">
      <c r="A46" s="218"/>
      <c r="B46" s="219"/>
      <c r="C46" s="219"/>
      <c r="D46" s="219"/>
      <c r="E46" s="219"/>
      <c r="F46" s="219"/>
      <c r="G46" s="219"/>
      <c r="H46" s="219"/>
      <c r="I46" s="219"/>
      <c r="J46" s="219"/>
      <c r="K46" s="219"/>
      <c r="L46" s="219"/>
      <c r="M46" s="219"/>
      <c r="N46" s="219"/>
      <c r="O46" s="219"/>
      <c r="P46" s="219"/>
      <c r="Q46" s="219"/>
      <c r="R46" s="219"/>
      <c r="S46" s="219"/>
      <c r="T46" s="220"/>
      <c r="U46" s="79"/>
      <c r="V46" s="80"/>
      <c r="W46" s="80"/>
      <c r="X46" s="80"/>
      <c r="Y46" s="80"/>
      <c r="Z46" s="80"/>
      <c r="AA46" s="80"/>
      <c r="AB46" s="80"/>
      <c r="AC46" s="80"/>
      <c r="AD46" s="80"/>
      <c r="AE46" s="80"/>
      <c r="AF46" s="80"/>
      <c r="AG46" s="80"/>
      <c r="AH46" s="80"/>
      <c r="AI46" s="80"/>
      <c r="AJ46" s="80"/>
      <c r="AK46" s="80"/>
      <c r="AL46" s="80"/>
      <c r="AM46" s="80"/>
      <c r="AN46" s="80"/>
      <c r="AO46" s="81"/>
    </row>
  </sheetData>
  <mergeCells count="156">
    <mergeCell ref="A31:D31"/>
    <mergeCell ref="E31:H31"/>
    <mergeCell ref="I31:L31"/>
    <mergeCell ref="E29:H29"/>
    <mergeCell ref="I29:L29"/>
    <mergeCell ref="M29:P29"/>
    <mergeCell ref="Q29:T29"/>
    <mergeCell ref="A26:D26"/>
    <mergeCell ref="E26:H26"/>
    <mergeCell ref="I26:L26"/>
    <mergeCell ref="M26:P26"/>
    <mergeCell ref="Q26:T26"/>
    <mergeCell ref="E20:H20"/>
    <mergeCell ref="I20:L20"/>
    <mergeCell ref="I21:L21"/>
    <mergeCell ref="A33:D33"/>
    <mergeCell ref="E33:H33"/>
    <mergeCell ref="I33:L33"/>
    <mergeCell ref="M33:P33"/>
    <mergeCell ref="Q33:T33"/>
    <mergeCell ref="M25:P25"/>
    <mergeCell ref="Q25:T25"/>
    <mergeCell ref="M27:P27"/>
    <mergeCell ref="Q27:T27"/>
    <mergeCell ref="A29:D29"/>
    <mergeCell ref="M31:P31"/>
    <mergeCell ref="Q31:T31"/>
    <mergeCell ref="A32:D32"/>
    <mergeCell ref="E32:H32"/>
    <mergeCell ref="I32:L32"/>
    <mergeCell ref="M32:P32"/>
    <mergeCell ref="E23:H23"/>
    <mergeCell ref="I23:L23"/>
    <mergeCell ref="M23:P23"/>
    <mergeCell ref="Q32:T32"/>
    <mergeCell ref="I25:L25"/>
    <mergeCell ref="A19:D19"/>
    <mergeCell ref="E19:H19"/>
    <mergeCell ref="I19:L19"/>
    <mergeCell ref="M19:P19"/>
    <mergeCell ref="Q19:T19"/>
    <mergeCell ref="A30:D30"/>
    <mergeCell ref="E30:H30"/>
    <mergeCell ref="I30:L30"/>
    <mergeCell ref="E27:H27"/>
    <mergeCell ref="I27:L27"/>
    <mergeCell ref="M30:P30"/>
    <mergeCell ref="Q30:T30"/>
    <mergeCell ref="A28:D28"/>
    <mergeCell ref="E28:H28"/>
    <mergeCell ref="I28:L28"/>
    <mergeCell ref="M28:P28"/>
    <mergeCell ref="Q28:T28"/>
    <mergeCell ref="Q24:T24"/>
    <mergeCell ref="A27:D27"/>
    <mergeCell ref="A25:D25"/>
    <mergeCell ref="E25:H25"/>
    <mergeCell ref="M21:P21"/>
    <mergeCell ref="A23:D23"/>
    <mergeCell ref="Q23:T23"/>
    <mergeCell ref="A42:P42"/>
    <mergeCell ref="A21:D21"/>
    <mergeCell ref="Q21:T21"/>
    <mergeCell ref="A24:D24"/>
    <mergeCell ref="E24:H24"/>
    <mergeCell ref="I24:L24"/>
    <mergeCell ref="M24:P24"/>
    <mergeCell ref="M36:P36"/>
    <mergeCell ref="Q36:T36"/>
    <mergeCell ref="A37:D37"/>
    <mergeCell ref="E37:H37"/>
    <mergeCell ref="I37:L37"/>
    <mergeCell ref="M37:P37"/>
    <mergeCell ref="Q37:T37"/>
    <mergeCell ref="A38:D38"/>
    <mergeCell ref="E38:H38"/>
    <mergeCell ref="I38:L38"/>
    <mergeCell ref="M38:P38"/>
    <mergeCell ref="Q38:T38"/>
    <mergeCell ref="A39:D39"/>
    <mergeCell ref="E39:H39"/>
    <mergeCell ref="A22:D22"/>
    <mergeCell ref="E22:H22"/>
    <mergeCell ref="I22:L22"/>
    <mergeCell ref="U45:AO46"/>
    <mergeCell ref="A43:T46"/>
    <mergeCell ref="U43:AO44"/>
    <mergeCell ref="A41:P41"/>
    <mergeCell ref="U20:AO42"/>
    <mergeCell ref="Q42:T42"/>
    <mergeCell ref="Q40:T40"/>
    <mergeCell ref="U19:AO19"/>
    <mergeCell ref="A34:D34"/>
    <mergeCell ref="E34:H34"/>
    <mergeCell ref="I34:L34"/>
    <mergeCell ref="M34:P34"/>
    <mergeCell ref="Q34:T34"/>
    <mergeCell ref="A35:D35"/>
    <mergeCell ref="E35:H35"/>
    <mergeCell ref="I35:L35"/>
    <mergeCell ref="M35:P35"/>
    <mergeCell ref="Q35:T35"/>
    <mergeCell ref="A36:D36"/>
    <mergeCell ref="E36:H36"/>
    <mergeCell ref="I36:L36"/>
    <mergeCell ref="Q41:T41"/>
    <mergeCell ref="A40:P40"/>
    <mergeCell ref="E21:H21"/>
    <mergeCell ref="A8:C8"/>
    <mergeCell ref="D8:J8"/>
    <mergeCell ref="K8:AO8"/>
    <mergeCell ref="U15:AJ18"/>
    <mergeCell ref="H18:M18"/>
    <mergeCell ref="A9:AO9"/>
    <mergeCell ref="A10:T11"/>
    <mergeCell ref="U10:AO11"/>
    <mergeCell ref="A6:C7"/>
    <mergeCell ref="D7:J7"/>
    <mergeCell ref="K7:AO7"/>
    <mergeCell ref="D6:J6"/>
    <mergeCell ref="K6:AO6"/>
    <mergeCell ref="P12:AC13"/>
    <mergeCell ref="AD12:AO13"/>
    <mergeCell ref="A16:T16"/>
    <mergeCell ref="A12:O13"/>
    <mergeCell ref="M15:N15"/>
    <mergeCell ref="P15:T15"/>
    <mergeCell ref="U14:AJ14"/>
    <mergeCell ref="AK17:AO18"/>
    <mergeCell ref="A14:T14"/>
    <mergeCell ref="A17:G17"/>
    <mergeCell ref="H17:M17"/>
    <mergeCell ref="I39:L39"/>
    <mergeCell ref="M39:P39"/>
    <mergeCell ref="Q39:T39"/>
    <mergeCell ref="F1:AO1"/>
    <mergeCell ref="F2:AF5"/>
    <mergeCell ref="AG2:AI2"/>
    <mergeCell ref="AJ2:AO2"/>
    <mergeCell ref="AG3:AI3"/>
    <mergeCell ref="AJ4:AO4"/>
    <mergeCell ref="AK16:AO16"/>
    <mergeCell ref="AK14:AO14"/>
    <mergeCell ref="AG5:AI5"/>
    <mergeCell ref="AJ3:AO3"/>
    <mergeCell ref="AG4:AI4"/>
    <mergeCell ref="AJ5:AO5"/>
    <mergeCell ref="AK15:AO15"/>
    <mergeCell ref="N18:T18"/>
    <mergeCell ref="N17:T17"/>
    <mergeCell ref="A18:G18"/>
    <mergeCell ref="M20:P20"/>
    <mergeCell ref="Q20:T20"/>
    <mergeCell ref="M22:P22"/>
    <mergeCell ref="Q22:T22"/>
    <mergeCell ref="A20:D20"/>
  </mergeCells>
  <conditionalFormatting sqref="M20:M39">
    <cfRule type="cellIs" dxfId="134" priority="55" stopIfTrue="1" operator="greaterThanOrEqual">
      <formula>Q20*90%</formula>
    </cfRule>
    <cfRule type="cellIs" dxfId="133" priority="56" stopIfTrue="1" operator="between">
      <formula>Q20*70%</formula>
      <formula>Q20*89.999999999</formula>
    </cfRule>
    <cfRule type="cellIs" dxfId="132" priority="57" stopIfTrue="1" operator="lessThan">
      <formula>Q20*70%</formula>
    </cfRule>
  </conditionalFormatting>
  <conditionalFormatting sqref="M20:M39">
    <cfRule type="cellIs" dxfId="131" priority="64" stopIfTrue="1" operator="greaterThanOrEqual">
      <formula>#REF!*90%</formula>
    </cfRule>
    <cfRule type="cellIs" dxfId="130" priority="65" stopIfTrue="1" operator="between">
      <formula>#REF!*70%</formula>
      <formula>#REF!*89.999999999</formula>
    </cfRule>
    <cfRule type="cellIs" dxfId="129" priority="66" stopIfTrue="1" operator="lessThan">
      <formula>#REF!*70%</formula>
    </cfRule>
  </conditionalFormatting>
  <conditionalFormatting sqref="M24:M39">
    <cfRule type="cellIs" dxfId="128" priority="70" stopIfTrue="1" operator="greaterThanOrEqual">
      <formula>#REF!*90%</formula>
    </cfRule>
    <cfRule type="cellIs" dxfId="127" priority="71" stopIfTrue="1" operator="between">
      <formula>#REF!*70%</formula>
      <formula>#REF!*89.999999999</formula>
    </cfRule>
    <cfRule type="cellIs" dxfId="126" priority="72" stopIfTrue="1" operator="lessThan">
      <formula>#REF!*70%</formula>
    </cfRule>
  </conditionalFormatting>
  <conditionalFormatting sqref="M23">
    <cfRule type="cellIs" dxfId="125" priority="28" stopIfTrue="1" operator="greaterThanOrEqual">
      <formula>#REF!*90%</formula>
    </cfRule>
    <cfRule type="cellIs" dxfId="124" priority="29" stopIfTrue="1" operator="between">
      <formula>#REF!*70%</formula>
      <formula>#REF!*89.999999999</formula>
    </cfRule>
    <cfRule type="cellIs" dxfId="123" priority="30" stopIfTrue="1" operator="lessThan">
      <formula>#REF!*70%</formula>
    </cfRule>
  </conditionalFormatting>
  <conditionalFormatting sqref="M33:M39">
    <cfRule type="cellIs" dxfId="122" priority="25" stopIfTrue="1" operator="greaterThanOrEqual">
      <formula>#REF!*90%</formula>
    </cfRule>
    <cfRule type="cellIs" dxfId="121" priority="26" stopIfTrue="1" operator="between">
      <formula>#REF!*70%</formula>
      <formula>#REF!*89.999999999</formula>
    </cfRule>
    <cfRule type="cellIs" dxfId="120" priority="27" stopIfTrue="1" operator="lessThan">
      <formula>#REF!*70%</formula>
    </cfRule>
  </conditionalFormatting>
  <conditionalFormatting sqref="M34:M39">
    <cfRule type="cellIs" dxfId="119" priority="22" stopIfTrue="1" operator="greaterThanOrEqual">
      <formula>Q34*90%</formula>
    </cfRule>
    <cfRule type="cellIs" dxfId="118" priority="23" stopIfTrue="1" operator="between">
      <formula>Q34*70%</formula>
      <formula>Q34*89.999999999</formula>
    </cfRule>
    <cfRule type="cellIs" dxfId="117" priority="24" stopIfTrue="1" operator="lessThan">
      <formula>Q34*70%</formula>
    </cfRule>
  </conditionalFormatting>
  <conditionalFormatting sqref="M38:M39">
    <cfRule type="cellIs" dxfId="116" priority="16" stopIfTrue="1" operator="greaterThanOrEqual">
      <formula>Q38*90%</formula>
    </cfRule>
    <cfRule type="cellIs" dxfId="115" priority="17" stopIfTrue="1" operator="between">
      <formula>Q38*70%</formula>
      <formula>Q38*89.999999999</formula>
    </cfRule>
    <cfRule type="cellIs" dxfId="114" priority="18" stopIfTrue="1" operator="lessThan">
      <formula>Q38*70%</formula>
    </cfRule>
  </conditionalFormatting>
  <conditionalFormatting sqref="M38:M39">
    <cfRule type="cellIs" dxfId="113" priority="10" stopIfTrue="1" operator="greaterThanOrEqual">
      <formula>Q38*90%</formula>
    </cfRule>
    <cfRule type="cellIs" dxfId="112" priority="11" stopIfTrue="1" operator="between">
      <formula>Q38*70%</formula>
      <formula>Q38*89.999999999</formula>
    </cfRule>
    <cfRule type="cellIs" dxfId="111" priority="12" stopIfTrue="1" operator="lessThan">
      <formula>Q38*70%</formula>
    </cfRule>
  </conditionalFormatting>
  <conditionalFormatting sqref="M38:M39">
    <cfRule type="cellIs" dxfId="110" priority="4" stopIfTrue="1" operator="greaterThanOrEqual">
      <formula>Q38*90%</formula>
    </cfRule>
    <cfRule type="cellIs" dxfId="109" priority="5" stopIfTrue="1" operator="between">
      <formula>Q38*70%</formula>
      <formula>Q38*89.999999999</formula>
    </cfRule>
    <cfRule type="cellIs" dxfId="108" priority="6" stopIfTrue="1" operator="lessThan">
      <formula>Q38*70%</formula>
    </cfRule>
  </conditionalFormatting>
  <dataValidations disablePrompts="1" count="1">
    <dataValidation type="list" allowBlank="1" showInputMessage="1" showErrorMessage="1" sqref="D65531:J65532">
      <formula1>$A$94:$A$96</formula1>
    </dataValidation>
  </dataValidations>
  <printOptions horizontalCentered="1" verticalCentered="1"/>
  <pageMargins left="0.19685039370078741" right="0.19685039370078741" top="0.19685039370078741" bottom="0.19685039370078741" header="0" footer="0"/>
  <pageSetup scale="76"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cellIs" priority="19" stopIfTrue="1" operator="greaterThanOrEqual" id="{26DCC205-C1F5-40C7-A5D3-25D86C3E473B}">
            <xm:f>'[1]2'!#REF!*90%</xm:f>
            <x14:dxf>
              <font>
                <b/>
                <i val="0"/>
                <condense val="0"/>
                <extend val="0"/>
                <color indexed="9"/>
              </font>
              <fill>
                <patternFill>
                  <bgColor indexed="11"/>
                </patternFill>
              </fill>
            </x14:dxf>
          </x14:cfRule>
          <x14:cfRule type="cellIs" priority="20" stopIfTrue="1" operator="between" id="{8A330C91-D765-4917-AB64-12AD88084032}">
            <xm:f>'[1]2'!#REF!*70%</xm:f>
            <xm:f>'[1]2'!#REF!*89.999999999</xm:f>
            <x14:dxf>
              <fill>
                <patternFill>
                  <bgColor indexed="13"/>
                </patternFill>
              </fill>
            </x14:dxf>
          </x14:cfRule>
          <x14:cfRule type="cellIs" priority="21" stopIfTrue="1" operator="lessThan" id="{3F87182D-D8CF-4B27-B5D4-821150AC31E7}">
            <xm:f>'[1]2'!#REF!*70%</xm:f>
            <x14:dxf>
              <font>
                <b/>
                <i val="0"/>
                <condense val="0"/>
                <extend val="0"/>
                <color indexed="9"/>
              </font>
              <fill>
                <patternFill>
                  <bgColor indexed="10"/>
                </patternFill>
              </fill>
            </x14:dxf>
          </x14:cfRule>
          <xm:sqref>M34:M39</xm:sqref>
        </x14:conditionalFormatting>
        <x14:conditionalFormatting xmlns:xm="http://schemas.microsoft.com/office/excel/2006/main">
          <x14:cfRule type="cellIs" priority="13" stopIfTrue="1" operator="greaterThanOrEqual" id="{065BB1CC-A70B-4107-BA8E-2834C3EA8529}">
            <xm:f>'[2]2'!#REF!*90%</xm:f>
            <x14:dxf>
              <font>
                <b/>
                <i val="0"/>
                <condense val="0"/>
                <extend val="0"/>
                <color indexed="9"/>
              </font>
              <fill>
                <patternFill>
                  <bgColor indexed="11"/>
                </patternFill>
              </fill>
            </x14:dxf>
          </x14:cfRule>
          <x14:cfRule type="cellIs" priority="14" stopIfTrue="1" operator="between" id="{8CA11593-9593-4C78-BCC3-3C570651E469}">
            <xm:f>'[2]2'!#REF!*70%</xm:f>
            <xm:f>'[2]2'!#REF!*89.999999999</xm:f>
            <x14:dxf>
              <fill>
                <patternFill>
                  <bgColor indexed="13"/>
                </patternFill>
              </fill>
            </x14:dxf>
          </x14:cfRule>
          <x14:cfRule type="cellIs" priority="15" stopIfTrue="1" operator="lessThan" id="{14572205-B1A2-4C0B-9017-42710E2406CE}">
            <xm:f>'[2]2'!#REF!*70%</xm:f>
            <x14:dxf>
              <font>
                <b/>
                <i val="0"/>
                <condense val="0"/>
                <extend val="0"/>
                <color indexed="9"/>
              </font>
              <fill>
                <patternFill>
                  <bgColor indexed="10"/>
                </patternFill>
              </fill>
            </x14:dxf>
          </x14:cfRule>
          <xm:sqref>M38:M39</xm:sqref>
        </x14:conditionalFormatting>
        <x14:conditionalFormatting xmlns:xm="http://schemas.microsoft.com/office/excel/2006/main">
          <x14:cfRule type="cellIs" priority="7" stopIfTrue="1" operator="greaterThanOrEqual" id="{6837DECA-C1F2-4100-9AC8-7DAE9C6133F1}">
            <xm:f>'[1]2'!#REF!*90%</xm:f>
            <x14:dxf>
              <font>
                <b/>
                <i val="0"/>
                <condense val="0"/>
                <extend val="0"/>
                <color indexed="9"/>
              </font>
              <fill>
                <patternFill>
                  <bgColor indexed="11"/>
                </patternFill>
              </fill>
            </x14:dxf>
          </x14:cfRule>
          <x14:cfRule type="cellIs" priority="8" stopIfTrue="1" operator="between" id="{199074CA-3A42-4C17-A492-B9C766657E1D}">
            <xm:f>'[1]2'!#REF!*70%</xm:f>
            <xm:f>'[1]2'!#REF!*89.999999999</xm:f>
            <x14:dxf>
              <fill>
                <patternFill>
                  <bgColor indexed="13"/>
                </patternFill>
              </fill>
            </x14:dxf>
          </x14:cfRule>
          <x14:cfRule type="cellIs" priority="9" stopIfTrue="1" operator="lessThan" id="{D2D29832-C3E8-4B02-A268-ECDE3F2DAB43}">
            <xm:f>'[1]2'!#REF!*70%</xm:f>
            <x14:dxf>
              <font>
                <b/>
                <i val="0"/>
                <condense val="0"/>
                <extend val="0"/>
                <color indexed="9"/>
              </font>
              <fill>
                <patternFill>
                  <bgColor indexed="10"/>
                </patternFill>
              </fill>
            </x14:dxf>
          </x14:cfRule>
          <xm:sqref>M38:M39</xm:sqref>
        </x14:conditionalFormatting>
        <x14:conditionalFormatting xmlns:xm="http://schemas.microsoft.com/office/excel/2006/main">
          <x14:cfRule type="cellIs" priority="1" stopIfTrue="1" operator="greaterThanOrEqual" id="{E143E873-C3F8-4AA4-AD57-75C48B6B162A}">
            <xm:f>'[2]2'!#REF!*90%</xm:f>
            <x14:dxf>
              <font>
                <b/>
                <i val="0"/>
                <condense val="0"/>
                <extend val="0"/>
                <color indexed="9"/>
              </font>
              <fill>
                <patternFill>
                  <bgColor indexed="11"/>
                </patternFill>
              </fill>
            </x14:dxf>
          </x14:cfRule>
          <x14:cfRule type="cellIs" priority="2" stopIfTrue="1" operator="between" id="{8D51FC2F-1957-4A9C-8840-1ED0D2F12E30}">
            <xm:f>'[2]2'!#REF!*70%</xm:f>
            <xm:f>'[2]2'!#REF!*89.999999999</xm:f>
            <x14:dxf>
              <fill>
                <patternFill>
                  <bgColor indexed="13"/>
                </patternFill>
              </fill>
            </x14:dxf>
          </x14:cfRule>
          <x14:cfRule type="cellIs" priority="3" stopIfTrue="1" operator="lessThan" id="{89BEA322-FDE9-49CA-87CB-D8DA04337C37}">
            <xm:f>'[2]2'!#REF!*70%</xm:f>
            <x14:dxf>
              <font>
                <b/>
                <i val="0"/>
                <condense val="0"/>
                <extend val="0"/>
                <color indexed="9"/>
              </font>
              <fill>
                <patternFill>
                  <bgColor indexed="10"/>
                </patternFill>
              </fill>
            </x14:dxf>
          </x14:cfRule>
          <xm:sqref>M38:M39</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tabColor theme="7" tint="-0.249977111117893"/>
  </sheetPr>
  <dimension ref="A1:AP102"/>
  <sheetViews>
    <sheetView view="pageBreakPreview" topLeftCell="A16" zoomScaleNormal="100" zoomScaleSheetLayoutView="100" workbookViewId="0">
      <selection activeCell="F1" sqref="A1:AO47"/>
    </sheetView>
  </sheetViews>
  <sheetFormatPr baseColWidth="10" defaultColWidth="3.140625" defaultRowHeight="12.75"/>
  <cols>
    <col min="1" max="1" width="2.42578125" customWidth="1"/>
    <col min="2" max="2" width="2.140625" customWidth="1"/>
    <col min="3" max="3" width="4.28515625" customWidth="1"/>
    <col min="4" max="4" width="2.85546875" customWidth="1"/>
    <col min="5" max="5" width="17.85546875" hidden="1" customWidth="1"/>
    <col min="6" max="6" width="9.140625" customWidth="1"/>
    <col min="7" max="8" width="4.140625" customWidth="1"/>
    <col min="9" max="9" width="5.28515625" customWidth="1"/>
    <col min="10" max="10" width="3.28515625" customWidth="1"/>
    <col min="11" max="11" width="3" customWidth="1"/>
    <col min="12" max="12" width="4.5703125" bestFit="1"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26"/>
      <c r="B1" s="27"/>
      <c r="C1" s="27"/>
      <c r="D1" s="27"/>
      <c r="E1" s="28"/>
      <c r="F1" s="114" t="s">
        <v>0</v>
      </c>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row>
    <row r="2" spans="1:41">
      <c r="A2" s="29"/>
      <c r="B2" s="30"/>
      <c r="C2" s="30"/>
      <c r="D2" s="30"/>
      <c r="E2" s="31"/>
      <c r="F2" s="117" t="s">
        <v>1</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203" t="s">
        <v>2</v>
      </c>
      <c r="AH2" s="204"/>
      <c r="AI2" s="205"/>
      <c r="AJ2" s="119" t="s">
        <v>3</v>
      </c>
      <c r="AK2" s="120"/>
      <c r="AL2" s="120"/>
      <c r="AM2" s="120"/>
      <c r="AN2" s="120"/>
      <c r="AO2" s="121"/>
    </row>
    <row r="3" spans="1:41">
      <c r="A3" s="29"/>
      <c r="B3" s="30"/>
      <c r="C3" s="30"/>
      <c r="D3" s="30"/>
      <c r="E3" s="31"/>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206" t="s">
        <v>4</v>
      </c>
      <c r="AH3" s="207"/>
      <c r="AI3" s="208"/>
      <c r="AJ3" s="122">
        <v>39799</v>
      </c>
      <c r="AK3" s="123"/>
      <c r="AL3" s="123"/>
      <c r="AM3" s="123"/>
      <c r="AN3" s="123"/>
      <c r="AO3" s="124"/>
    </row>
    <row r="4" spans="1:41" ht="10.5" customHeight="1">
      <c r="A4" s="29"/>
      <c r="B4" s="30"/>
      <c r="C4" s="30"/>
      <c r="D4" s="30"/>
      <c r="E4" s="31"/>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206" t="s">
        <v>5</v>
      </c>
      <c r="AH4" s="207"/>
      <c r="AI4" s="208"/>
      <c r="AJ4" s="150">
        <v>2</v>
      </c>
      <c r="AK4" s="151"/>
      <c r="AL4" s="151"/>
      <c r="AM4" s="151"/>
      <c r="AN4" s="151"/>
      <c r="AO4" s="152"/>
    </row>
    <row r="5" spans="1:41">
      <c r="A5" s="32"/>
      <c r="B5" s="33"/>
      <c r="C5" s="33"/>
      <c r="D5" s="33"/>
      <c r="E5" s="34"/>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209" t="s">
        <v>6</v>
      </c>
      <c r="AH5" s="210"/>
      <c r="AI5" s="211"/>
      <c r="AJ5" s="148" t="s">
        <v>7</v>
      </c>
      <c r="AK5" s="148"/>
      <c r="AL5" s="148"/>
      <c r="AM5" s="148"/>
      <c r="AN5" s="148"/>
      <c r="AO5" s="149"/>
    </row>
    <row r="6" spans="1:41" ht="18" customHeight="1">
      <c r="A6" s="167" t="s">
        <v>8</v>
      </c>
      <c r="B6" s="167"/>
      <c r="C6" s="167"/>
      <c r="D6" s="158" t="s">
        <v>35</v>
      </c>
      <c r="E6" s="158"/>
      <c r="F6" s="158"/>
      <c r="G6" s="158"/>
      <c r="H6" s="158"/>
      <c r="I6" s="158"/>
      <c r="J6" s="158"/>
      <c r="K6" s="125" t="s">
        <v>37</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8" customHeight="1">
      <c r="A7" s="167"/>
      <c r="B7" s="167"/>
      <c r="C7" s="167"/>
      <c r="D7" s="158" t="s">
        <v>83</v>
      </c>
      <c r="E7" s="158"/>
      <c r="F7" s="158"/>
      <c r="G7" s="158"/>
      <c r="H7" s="158"/>
      <c r="I7" s="158"/>
      <c r="J7" s="158"/>
      <c r="K7" s="125" t="s">
        <v>32</v>
      </c>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row>
    <row r="8" spans="1:41" ht="39" customHeight="1">
      <c r="A8" s="160" t="s">
        <v>10</v>
      </c>
      <c r="B8" s="160"/>
      <c r="C8" s="160"/>
      <c r="D8" s="158" t="s">
        <v>35</v>
      </c>
      <c r="E8" s="158"/>
      <c r="F8" s="158"/>
      <c r="G8" s="158"/>
      <c r="H8" s="158"/>
      <c r="I8" s="158"/>
      <c r="J8" s="158"/>
      <c r="K8" s="168" t="s">
        <v>63</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ht="17.25" customHeight="1">
      <c r="A9" s="159" t="s">
        <v>82</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row>
    <row r="10" spans="1:41" ht="12.75" customHeight="1">
      <c r="A10" s="82" t="s">
        <v>131</v>
      </c>
      <c r="B10" s="91"/>
      <c r="C10" s="91"/>
      <c r="D10" s="91"/>
      <c r="E10" s="91"/>
      <c r="F10" s="91"/>
      <c r="G10" s="91"/>
      <c r="H10" s="91"/>
      <c r="I10" s="91"/>
      <c r="J10" s="91"/>
      <c r="K10" s="91"/>
      <c r="L10" s="91"/>
      <c r="M10" s="91"/>
      <c r="N10" s="91"/>
      <c r="O10" s="91"/>
      <c r="P10" s="91"/>
      <c r="Q10" s="91"/>
      <c r="R10" s="91"/>
      <c r="S10" s="91"/>
      <c r="T10" s="161"/>
      <c r="U10" s="76" t="s">
        <v>132</v>
      </c>
      <c r="V10" s="91"/>
      <c r="W10" s="91"/>
      <c r="X10" s="91"/>
      <c r="Y10" s="91"/>
      <c r="Z10" s="91"/>
      <c r="AA10" s="91"/>
      <c r="AB10" s="91"/>
      <c r="AC10" s="91"/>
      <c r="AD10" s="91"/>
      <c r="AE10" s="91"/>
      <c r="AF10" s="91"/>
      <c r="AG10" s="91"/>
      <c r="AH10" s="91"/>
      <c r="AI10" s="91"/>
      <c r="AJ10" s="91"/>
      <c r="AK10" s="91"/>
      <c r="AL10" s="91"/>
      <c r="AM10" s="91"/>
      <c r="AN10" s="91"/>
      <c r="AO10" s="92"/>
    </row>
    <row r="11" spans="1:41">
      <c r="A11" s="162"/>
      <c r="B11" s="94"/>
      <c r="C11" s="94"/>
      <c r="D11" s="94"/>
      <c r="E11" s="94"/>
      <c r="F11" s="94"/>
      <c r="G11" s="94"/>
      <c r="H11" s="94"/>
      <c r="I11" s="94"/>
      <c r="J11" s="94"/>
      <c r="K11" s="94"/>
      <c r="L11" s="94"/>
      <c r="M11" s="94"/>
      <c r="N11" s="94"/>
      <c r="O11" s="94"/>
      <c r="P11" s="94"/>
      <c r="Q11" s="94"/>
      <c r="R11" s="94"/>
      <c r="S11" s="94"/>
      <c r="T11" s="163"/>
      <c r="U11" s="93"/>
      <c r="V11" s="94"/>
      <c r="W11" s="94"/>
      <c r="X11" s="94"/>
      <c r="Y11" s="94"/>
      <c r="Z11" s="94"/>
      <c r="AA11" s="94"/>
      <c r="AB11" s="94"/>
      <c r="AC11" s="94"/>
      <c r="AD11" s="94"/>
      <c r="AE11" s="94"/>
      <c r="AF11" s="94"/>
      <c r="AG11" s="94"/>
      <c r="AH11" s="94"/>
      <c r="AI11" s="94"/>
      <c r="AJ11" s="94"/>
      <c r="AK11" s="94"/>
      <c r="AL11" s="94"/>
      <c r="AM11" s="94"/>
      <c r="AN11" s="94"/>
      <c r="AO11" s="95"/>
    </row>
    <row r="12" spans="1:41" ht="27.75" customHeight="1">
      <c r="A12" s="170" t="s">
        <v>50</v>
      </c>
      <c r="B12" s="171"/>
      <c r="C12" s="171"/>
      <c r="D12" s="171"/>
      <c r="E12" s="171"/>
      <c r="F12" s="171"/>
      <c r="G12" s="171"/>
      <c r="H12" s="171"/>
      <c r="I12" s="171"/>
      <c r="J12" s="171"/>
      <c r="K12" s="171"/>
      <c r="L12" s="171"/>
      <c r="M12" s="171"/>
      <c r="N12" s="171"/>
      <c r="O12" s="171"/>
      <c r="P12" s="175" t="s">
        <v>49</v>
      </c>
      <c r="Q12" s="176"/>
      <c r="R12" s="176"/>
      <c r="S12" s="176"/>
      <c r="T12" s="176"/>
      <c r="U12" s="176"/>
      <c r="V12" s="176"/>
      <c r="W12" s="176"/>
      <c r="X12" s="176"/>
      <c r="Y12" s="176"/>
      <c r="Z12" s="176"/>
      <c r="AA12" s="176"/>
      <c r="AB12" s="176"/>
      <c r="AC12" s="177"/>
      <c r="AD12" s="230" t="s">
        <v>48</v>
      </c>
      <c r="AE12" s="175"/>
      <c r="AF12" s="175"/>
      <c r="AG12" s="175"/>
      <c r="AH12" s="175"/>
      <c r="AI12" s="175"/>
      <c r="AJ12" s="175"/>
      <c r="AK12" s="175"/>
      <c r="AL12" s="175"/>
      <c r="AM12" s="175"/>
      <c r="AN12" s="175"/>
      <c r="AO12" s="231"/>
    </row>
    <row r="13" spans="1:41">
      <c r="A13" s="172"/>
      <c r="B13" s="173"/>
      <c r="C13" s="173"/>
      <c r="D13" s="173"/>
      <c r="E13" s="173"/>
      <c r="F13" s="173"/>
      <c r="G13" s="173"/>
      <c r="H13" s="173"/>
      <c r="I13" s="173"/>
      <c r="J13" s="173"/>
      <c r="K13" s="173"/>
      <c r="L13" s="173"/>
      <c r="M13" s="173"/>
      <c r="N13" s="173"/>
      <c r="O13" s="173"/>
      <c r="P13" s="178"/>
      <c r="Q13" s="178"/>
      <c r="R13" s="178"/>
      <c r="S13" s="178"/>
      <c r="T13" s="178"/>
      <c r="U13" s="178"/>
      <c r="V13" s="178"/>
      <c r="W13" s="178"/>
      <c r="X13" s="178"/>
      <c r="Y13" s="178"/>
      <c r="Z13" s="178"/>
      <c r="AA13" s="178"/>
      <c r="AB13" s="178"/>
      <c r="AC13" s="179"/>
      <c r="AD13" s="232"/>
      <c r="AE13" s="233"/>
      <c r="AF13" s="233"/>
      <c r="AG13" s="233"/>
      <c r="AH13" s="233"/>
      <c r="AI13" s="233"/>
      <c r="AJ13" s="233"/>
      <c r="AK13" s="233"/>
      <c r="AL13" s="233"/>
      <c r="AM13" s="233"/>
      <c r="AN13" s="233"/>
      <c r="AO13" s="234"/>
    </row>
    <row r="14" spans="1:41">
      <c r="A14" s="174" t="s">
        <v>11</v>
      </c>
      <c r="B14" s="125"/>
      <c r="C14" s="125"/>
      <c r="D14" s="125"/>
      <c r="E14" s="125"/>
      <c r="F14" s="125"/>
      <c r="G14" s="125"/>
      <c r="H14" s="125"/>
      <c r="I14" s="125"/>
      <c r="J14" s="125"/>
      <c r="K14" s="125"/>
      <c r="L14" s="125"/>
      <c r="M14" s="125"/>
      <c r="N14" s="125"/>
      <c r="O14" s="125"/>
      <c r="P14" s="125"/>
      <c r="Q14" s="125"/>
      <c r="R14" s="125"/>
      <c r="S14" s="125"/>
      <c r="T14" s="125"/>
      <c r="U14" s="125" t="s">
        <v>12</v>
      </c>
      <c r="V14" s="125"/>
      <c r="W14" s="125"/>
      <c r="X14" s="125"/>
      <c r="Y14" s="125"/>
      <c r="Z14" s="125"/>
      <c r="AA14" s="125"/>
      <c r="AB14" s="125"/>
      <c r="AC14" s="125"/>
      <c r="AD14" s="125"/>
      <c r="AE14" s="125"/>
      <c r="AF14" s="125"/>
      <c r="AG14" s="125"/>
      <c r="AH14" s="125"/>
      <c r="AI14" s="125"/>
      <c r="AJ14" s="125"/>
      <c r="AK14" s="125" t="s">
        <v>13</v>
      </c>
      <c r="AL14" s="125"/>
      <c r="AM14" s="125"/>
      <c r="AN14" s="125"/>
      <c r="AO14" s="126"/>
    </row>
    <row r="15" spans="1:41" ht="29.25" customHeight="1">
      <c r="A15" s="256" t="s">
        <v>14</v>
      </c>
      <c r="B15" s="257"/>
      <c r="C15" s="147"/>
      <c r="D15" s="3"/>
      <c r="E15" s="2" t="s">
        <v>15</v>
      </c>
      <c r="F15" s="2" t="s">
        <v>15</v>
      </c>
      <c r="G15" s="251" t="s">
        <v>47</v>
      </c>
      <c r="H15" s="252"/>
      <c r="I15" s="253" t="s">
        <v>17</v>
      </c>
      <c r="J15" s="254"/>
      <c r="K15" s="255"/>
      <c r="L15" s="4"/>
      <c r="M15" s="146" t="s">
        <v>18</v>
      </c>
      <c r="N15" s="147"/>
      <c r="O15" s="2"/>
      <c r="P15" s="145" t="s">
        <v>19</v>
      </c>
      <c r="Q15" s="145"/>
      <c r="R15" s="145"/>
      <c r="S15" s="145"/>
      <c r="T15" s="145"/>
      <c r="U15" s="180" t="s">
        <v>62</v>
      </c>
      <c r="V15" s="181"/>
      <c r="W15" s="181"/>
      <c r="X15" s="181"/>
      <c r="Y15" s="181"/>
      <c r="Z15" s="181"/>
      <c r="AA15" s="181"/>
      <c r="AB15" s="181"/>
      <c r="AC15" s="181"/>
      <c r="AD15" s="181"/>
      <c r="AE15" s="181"/>
      <c r="AF15" s="181"/>
      <c r="AG15" s="181"/>
      <c r="AH15" s="181"/>
      <c r="AI15" s="181"/>
      <c r="AJ15" s="182"/>
      <c r="AK15" s="164" t="s">
        <v>61</v>
      </c>
      <c r="AL15" s="165"/>
      <c r="AM15" s="165"/>
      <c r="AN15" s="165"/>
      <c r="AO15" s="166"/>
    </row>
    <row r="16" spans="1:41">
      <c r="A16" s="174" t="s">
        <v>20</v>
      </c>
      <c r="B16" s="125"/>
      <c r="C16" s="125"/>
      <c r="D16" s="125"/>
      <c r="E16" s="125"/>
      <c r="F16" s="125"/>
      <c r="G16" s="125"/>
      <c r="H16" s="125"/>
      <c r="I16" s="125"/>
      <c r="J16" s="125"/>
      <c r="K16" s="125"/>
      <c r="L16" s="125"/>
      <c r="M16" s="125"/>
      <c r="N16" s="125"/>
      <c r="O16" s="125"/>
      <c r="P16" s="125"/>
      <c r="Q16" s="125"/>
      <c r="R16" s="125"/>
      <c r="S16" s="125"/>
      <c r="T16" s="125"/>
      <c r="U16" s="183"/>
      <c r="V16" s="184"/>
      <c r="W16" s="184"/>
      <c r="X16" s="184"/>
      <c r="Y16" s="184"/>
      <c r="Z16" s="184"/>
      <c r="AA16" s="184"/>
      <c r="AB16" s="184"/>
      <c r="AC16" s="184"/>
      <c r="AD16" s="184"/>
      <c r="AE16" s="184"/>
      <c r="AF16" s="184"/>
      <c r="AG16" s="184"/>
      <c r="AH16" s="184"/>
      <c r="AI16" s="184"/>
      <c r="AJ16" s="185"/>
      <c r="AK16" s="153" t="s">
        <v>21</v>
      </c>
      <c r="AL16" s="153"/>
      <c r="AM16" s="153"/>
      <c r="AN16" s="153"/>
      <c r="AO16" s="154"/>
    </row>
    <row r="17" spans="1:42">
      <c r="A17" s="169" t="s">
        <v>22</v>
      </c>
      <c r="B17" s="169"/>
      <c r="C17" s="169"/>
      <c r="D17" s="169"/>
      <c r="E17" s="169"/>
      <c r="F17" s="169"/>
      <c r="G17" s="169"/>
      <c r="H17" s="139" t="s">
        <v>23</v>
      </c>
      <c r="I17" s="139"/>
      <c r="J17" s="139"/>
      <c r="K17" s="139"/>
      <c r="L17" s="139"/>
      <c r="M17" s="139"/>
      <c r="N17" s="156" t="s">
        <v>24</v>
      </c>
      <c r="O17" s="156"/>
      <c r="P17" s="156"/>
      <c r="Q17" s="156"/>
      <c r="R17" s="156"/>
      <c r="S17" s="156"/>
      <c r="T17" s="156"/>
      <c r="U17" s="183"/>
      <c r="V17" s="184"/>
      <c r="W17" s="184"/>
      <c r="X17" s="184"/>
      <c r="Y17" s="184"/>
      <c r="Z17" s="184"/>
      <c r="AA17" s="184"/>
      <c r="AB17" s="184"/>
      <c r="AC17" s="184"/>
      <c r="AD17" s="184"/>
      <c r="AE17" s="184"/>
      <c r="AF17" s="184"/>
      <c r="AG17" s="184"/>
      <c r="AH17" s="184"/>
      <c r="AI17" s="184"/>
      <c r="AJ17" s="185"/>
      <c r="AK17" s="130" t="s">
        <v>45</v>
      </c>
      <c r="AL17" s="131"/>
      <c r="AM17" s="131"/>
      <c r="AN17" s="131"/>
      <c r="AO17" s="132"/>
    </row>
    <row r="18" spans="1:42" ht="26.25" customHeight="1">
      <c r="A18" s="140" t="s">
        <v>44</v>
      </c>
      <c r="B18" s="141"/>
      <c r="C18" s="141"/>
      <c r="D18" s="141"/>
      <c r="E18" s="141"/>
      <c r="F18" s="141"/>
      <c r="G18" s="141"/>
      <c r="H18" s="155" t="s">
        <v>43</v>
      </c>
      <c r="I18" s="155"/>
      <c r="J18" s="155"/>
      <c r="K18" s="155"/>
      <c r="L18" s="155"/>
      <c r="M18" s="155"/>
      <c r="N18" s="157" t="s">
        <v>42</v>
      </c>
      <c r="O18" s="157"/>
      <c r="P18" s="157"/>
      <c r="Q18" s="157"/>
      <c r="R18" s="157"/>
      <c r="S18" s="157"/>
      <c r="T18" s="157"/>
      <c r="U18" s="186"/>
      <c r="V18" s="187"/>
      <c r="W18" s="187"/>
      <c r="X18" s="187"/>
      <c r="Y18" s="187"/>
      <c r="Z18" s="187"/>
      <c r="AA18" s="187"/>
      <c r="AB18" s="187"/>
      <c r="AC18" s="187"/>
      <c r="AD18" s="187"/>
      <c r="AE18" s="187"/>
      <c r="AF18" s="187"/>
      <c r="AG18" s="187"/>
      <c r="AH18" s="187"/>
      <c r="AI18" s="187"/>
      <c r="AJ18" s="188"/>
      <c r="AK18" s="133"/>
      <c r="AL18" s="134"/>
      <c r="AM18" s="134"/>
      <c r="AN18" s="134"/>
      <c r="AO18" s="135"/>
    </row>
    <row r="19" spans="1:42" ht="9" customHeight="1">
      <c r="A19" s="14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4"/>
    </row>
    <row r="20" spans="1:42">
      <c r="A20" s="127" t="s">
        <v>25</v>
      </c>
      <c r="B20" s="128"/>
      <c r="C20" s="128"/>
      <c r="D20" s="129"/>
      <c r="E20" s="136" t="s">
        <v>26</v>
      </c>
      <c r="F20" s="128"/>
      <c r="G20" s="128"/>
      <c r="H20" s="129"/>
      <c r="I20" s="136" t="s">
        <v>27</v>
      </c>
      <c r="J20" s="128"/>
      <c r="K20" s="128"/>
      <c r="L20" s="129"/>
      <c r="M20" s="136" t="s">
        <v>28</v>
      </c>
      <c r="N20" s="137"/>
      <c r="O20" s="137"/>
      <c r="P20" s="138"/>
      <c r="Q20" s="136" t="s">
        <v>29</v>
      </c>
      <c r="R20" s="137"/>
      <c r="S20" s="137"/>
      <c r="T20" s="138"/>
      <c r="U20" s="125" t="s">
        <v>30</v>
      </c>
      <c r="V20" s="125"/>
      <c r="W20" s="125"/>
      <c r="X20" s="125"/>
      <c r="Y20" s="125"/>
      <c r="Z20" s="125"/>
      <c r="AA20" s="125"/>
      <c r="AB20" s="125"/>
      <c r="AC20" s="125"/>
      <c r="AD20" s="125"/>
      <c r="AE20" s="125"/>
      <c r="AF20" s="125"/>
      <c r="AG20" s="125"/>
      <c r="AH20" s="125"/>
      <c r="AI20" s="125"/>
      <c r="AJ20" s="125"/>
      <c r="AK20" s="125"/>
      <c r="AL20" s="125"/>
      <c r="AM20" s="125"/>
      <c r="AN20" s="125"/>
      <c r="AO20" s="126"/>
      <c r="AP20" s="8"/>
    </row>
    <row r="21" spans="1:42" ht="21.75" customHeight="1">
      <c r="A21" s="225">
        <v>42370</v>
      </c>
      <c r="B21" s="226"/>
      <c r="C21" s="226"/>
      <c r="D21" s="226"/>
      <c r="E21" s="69">
        <v>27098190701</v>
      </c>
      <c r="F21" s="70"/>
      <c r="G21" s="70"/>
      <c r="H21" s="71"/>
      <c r="I21" s="69">
        <v>165494227995</v>
      </c>
      <c r="J21" s="70"/>
      <c r="K21" s="70"/>
      <c r="L21" s="71"/>
      <c r="M21" s="72">
        <v>0.16400000000000001</v>
      </c>
      <c r="N21" s="73"/>
      <c r="O21" s="73"/>
      <c r="P21" s="74"/>
      <c r="Q21" s="75">
        <f>+E21/I21</f>
        <v>0.16374100190260837</v>
      </c>
      <c r="R21" s="75"/>
      <c r="S21" s="75"/>
      <c r="T21" s="75"/>
      <c r="U21" s="98"/>
      <c r="V21" s="99"/>
      <c r="W21" s="99"/>
      <c r="X21" s="99"/>
      <c r="Y21" s="99"/>
      <c r="Z21" s="99"/>
      <c r="AA21" s="99"/>
      <c r="AB21" s="99"/>
      <c r="AC21" s="99"/>
      <c r="AD21" s="99"/>
      <c r="AE21" s="99"/>
      <c r="AF21" s="99"/>
      <c r="AG21" s="99"/>
      <c r="AH21" s="99"/>
      <c r="AI21" s="99"/>
      <c r="AJ21" s="99"/>
      <c r="AK21" s="99"/>
      <c r="AL21" s="99"/>
      <c r="AM21" s="99"/>
      <c r="AN21" s="99"/>
      <c r="AO21" s="100"/>
    </row>
    <row r="22" spans="1:42" ht="21.75" customHeight="1">
      <c r="A22" s="225">
        <v>42401</v>
      </c>
      <c r="B22" s="226"/>
      <c r="C22" s="226"/>
      <c r="D22" s="226"/>
      <c r="E22" s="245">
        <v>76957096173</v>
      </c>
      <c r="F22" s="246"/>
      <c r="G22" s="246"/>
      <c r="H22" s="247"/>
      <c r="I22" s="69">
        <v>165368923471</v>
      </c>
      <c r="J22" s="70"/>
      <c r="K22" s="70"/>
      <c r="L22" s="71"/>
      <c r="M22" s="72">
        <f t="shared" ref="M22:M38" si="0">+(E22/I22)</f>
        <v>0.46536613142127409</v>
      </c>
      <c r="N22" s="73"/>
      <c r="O22" s="73"/>
      <c r="P22" s="74"/>
      <c r="Q22" s="75">
        <v>0.16</v>
      </c>
      <c r="R22" s="75"/>
      <c r="S22" s="75"/>
      <c r="T22" s="75"/>
      <c r="U22" s="98"/>
      <c r="V22" s="99"/>
      <c r="W22" s="99"/>
      <c r="X22" s="99"/>
      <c r="Y22" s="99"/>
      <c r="Z22" s="99"/>
      <c r="AA22" s="99"/>
      <c r="AB22" s="99"/>
      <c r="AC22" s="99"/>
      <c r="AD22" s="99"/>
      <c r="AE22" s="99"/>
      <c r="AF22" s="99"/>
      <c r="AG22" s="99"/>
      <c r="AH22" s="99"/>
      <c r="AI22" s="99"/>
      <c r="AJ22" s="99"/>
      <c r="AK22" s="99"/>
      <c r="AL22" s="99"/>
      <c r="AM22" s="99"/>
      <c r="AN22" s="99"/>
      <c r="AO22" s="100"/>
    </row>
    <row r="23" spans="1:42" ht="21.75" customHeight="1">
      <c r="A23" s="225">
        <v>42430</v>
      </c>
      <c r="B23" s="226"/>
      <c r="C23" s="226"/>
      <c r="D23" s="226"/>
      <c r="E23" s="235">
        <v>110098900944</v>
      </c>
      <c r="F23" s="236"/>
      <c r="G23" s="236"/>
      <c r="H23" s="236"/>
      <c r="I23" s="70">
        <v>165304888969</v>
      </c>
      <c r="J23" s="70"/>
      <c r="K23" s="70"/>
      <c r="L23" s="71"/>
      <c r="M23" s="72">
        <f t="shared" si="0"/>
        <v>0.66603535824428695</v>
      </c>
      <c r="N23" s="73"/>
      <c r="O23" s="73"/>
      <c r="P23" s="74"/>
      <c r="Q23" s="75">
        <v>0.24</v>
      </c>
      <c r="R23" s="75"/>
      <c r="S23" s="75"/>
      <c r="T23" s="75"/>
      <c r="U23" s="98"/>
      <c r="V23" s="99"/>
      <c r="W23" s="99"/>
      <c r="X23" s="99"/>
      <c r="Y23" s="99"/>
      <c r="Z23" s="99"/>
      <c r="AA23" s="99"/>
      <c r="AB23" s="99"/>
      <c r="AC23" s="99"/>
      <c r="AD23" s="99"/>
      <c r="AE23" s="99"/>
      <c r="AF23" s="99"/>
      <c r="AG23" s="99"/>
      <c r="AH23" s="99"/>
      <c r="AI23" s="99"/>
      <c r="AJ23" s="99"/>
      <c r="AK23" s="99"/>
      <c r="AL23" s="99"/>
      <c r="AM23" s="99"/>
      <c r="AN23" s="99"/>
      <c r="AO23" s="100"/>
    </row>
    <row r="24" spans="1:42" ht="21.75" customHeight="1">
      <c r="A24" s="225">
        <v>42461</v>
      </c>
      <c r="B24" s="226"/>
      <c r="C24" s="226"/>
      <c r="D24" s="226"/>
      <c r="E24" s="235">
        <v>127067513958</v>
      </c>
      <c r="F24" s="236"/>
      <c r="G24" s="236"/>
      <c r="H24" s="236"/>
      <c r="I24" s="70">
        <v>165081912609</v>
      </c>
      <c r="J24" s="70"/>
      <c r="K24" s="70"/>
      <c r="L24" s="71"/>
      <c r="M24" s="72">
        <f t="shared" si="0"/>
        <v>0.76972402336385626</v>
      </c>
      <c r="N24" s="73"/>
      <c r="O24" s="73"/>
      <c r="P24" s="74"/>
      <c r="Q24" s="75">
        <v>0.32</v>
      </c>
      <c r="R24" s="75"/>
      <c r="S24" s="75"/>
      <c r="T24" s="75"/>
      <c r="U24" s="98"/>
      <c r="V24" s="99"/>
      <c r="W24" s="99"/>
      <c r="X24" s="99"/>
      <c r="Y24" s="99"/>
      <c r="Z24" s="99"/>
      <c r="AA24" s="99"/>
      <c r="AB24" s="99"/>
      <c r="AC24" s="99"/>
      <c r="AD24" s="99"/>
      <c r="AE24" s="99"/>
      <c r="AF24" s="99"/>
      <c r="AG24" s="99"/>
      <c r="AH24" s="99"/>
      <c r="AI24" s="99"/>
      <c r="AJ24" s="99"/>
      <c r="AK24" s="99"/>
      <c r="AL24" s="99"/>
      <c r="AM24" s="99"/>
      <c r="AN24" s="99"/>
      <c r="AO24" s="100"/>
    </row>
    <row r="25" spans="1:42" ht="21.75" customHeight="1">
      <c r="A25" s="225">
        <v>42491</v>
      </c>
      <c r="B25" s="226"/>
      <c r="C25" s="226"/>
      <c r="D25" s="226"/>
      <c r="E25" s="248">
        <v>133737341006</v>
      </c>
      <c r="F25" s="249"/>
      <c r="G25" s="249"/>
      <c r="H25" s="250"/>
      <c r="I25" s="227">
        <v>164844225761</v>
      </c>
      <c r="J25" s="228"/>
      <c r="K25" s="228"/>
      <c r="L25" s="229"/>
      <c r="M25" s="72">
        <f t="shared" si="0"/>
        <v>0.8112952721795641</v>
      </c>
      <c r="N25" s="73"/>
      <c r="O25" s="73"/>
      <c r="P25" s="74"/>
      <c r="Q25" s="75">
        <v>0.32</v>
      </c>
      <c r="R25" s="75"/>
      <c r="S25" s="75"/>
      <c r="T25" s="75"/>
      <c r="U25" s="98"/>
      <c r="V25" s="99"/>
      <c r="W25" s="99"/>
      <c r="X25" s="99"/>
      <c r="Y25" s="99"/>
      <c r="Z25" s="99"/>
      <c r="AA25" s="99"/>
      <c r="AB25" s="99"/>
      <c r="AC25" s="99"/>
      <c r="AD25" s="99"/>
      <c r="AE25" s="99"/>
      <c r="AF25" s="99"/>
      <c r="AG25" s="99"/>
      <c r="AH25" s="99"/>
      <c r="AI25" s="99"/>
      <c r="AJ25" s="99"/>
      <c r="AK25" s="99"/>
      <c r="AL25" s="99"/>
      <c r="AM25" s="99"/>
      <c r="AN25" s="99"/>
      <c r="AO25" s="100"/>
    </row>
    <row r="26" spans="1:42" ht="21.75" hidden="1" customHeight="1">
      <c r="A26" s="225">
        <v>42522</v>
      </c>
      <c r="B26" s="226"/>
      <c r="C26" s="226"/>
      <c r="D26" s="226"/>
      <c r="E26" s="227">
        <v>139126784426</v>
      </c>
      <c r="F26" s="228"/>
      <c r="G26" s="228"/>
      <c r="H26" s="229"/>
      <c r="I26" s="227">
        <v>164637814220</v>
      </c>
      <c r="J26" s="228"/>
      <c r="K26" s="228"/>
      <c r="L26" s="229"/>
      <c r="M26" s="72">
        <f t="shared" si="0"/>
        <v>0.84504756750529697</v>
      </c>
      <c r="N26" s="73"/>
      <c r="O26" s="73"/>
      <c r="P26" s="74"/>
      <c r="Q26" s="75">
        <v>0.48</v>
      </c>
      <c r="R26" s="75"/>
      <c r="S26" s="75"/>
      <c r="T26" s="75"/>
      <c r="U26" s="98"/>
      <c r="V26" s="99"/>
      <c r="W26" s="99"/>
      <c r="X26" s="99"/>
      <c r="Y26" s="99"/>
      <c r="Z26" s="99"/>
      <c r="AA26" s="99"/>
      <c r="AB26" s="99"/>
      <c r="AC26" s="99"/>
      <c r="AD26" s="99"/>
      <c r="AE26" s="99"/>
      <c r="AF26" s="99"/>
      <c r="AG26" s="99"/>
      <c r="AH26" s="99"/>
      <c r="AI26" s="99"/>
      <c r="AJ26" s="99"/>
      <c r="AK26" s="99"/>
      <c r="AL26" s="99"/>
      <c r="AM26" s="99"/>
      <c r="AN26" s="99"/>
      <c r="AO26" s="100"/>
    </row>
    <row r="27" spans="1:42" ht="21.75" hidden="1" customHeight="1">
      <c r="A27" s="225">
        <v>42552</v>
      </c>
      <c r="B27" s="226"/>
      <c r="C27" s="226"/>
      <c r="D27" s="226"/>
      <c r="E27" s="227">
        <v>141351742113</v>
      </c>
      <c r="F27" s="228"/>
      <c r="G27" s="228"/>
      <c r="H27" s="229"/>
      <c r="I27" s="227">
        <v>163602203986</v>
      </c>
      <c r="J27" s="228"/>
      <c r="K27" s="228"/>
      <c r="L27" s="229"/>
      <c r="M27" s="72">
        <f t="shared" si="0"/>
        <v>0.86399656403831793</v>
      </c>
      <c r="N27" s="73"/>
      <c r="O27" s="73"/>
      <c r="P27" s="74"/>
      <c r="Q27" s="75">
        <v>0.56000000000000005</v>
      </c>
      <c r="R27" s="75"/>
      <c r="S27" s="75"/>
      <c r="T27" s="75"/>
      <c r="U27" s="98"/>
      <c r="V27" s="99"/>
      <c r="W27" s="99"/>
      <c r="X27" s="99"/>
      <c r="Y27" s="99"/>
      <c r="Z27" s="99"/>
      <c r="AA27" s="99"/>
      <c r="AB27" s="99"/>
      <c r="AC27" s="99"/>
      <c r="AD27" s="99"/>
      <c r="AE27" s="99"/>
      <c r="AF27" s="99"/>
      <c r="AG27" s="99"/>
      <c r="AH27" s="99"/>
      <c r="AI27" s="99"/>
      <c r="AJ27" s="99"/>
      <c r="AK27" s="99"/>
      <c r="AL27" s="99"/>
      <c r="AM27" s="99"/>
      <c r="AN27" s="99"/>
      <c r="AO27" s="100"/>
    </row>
    <row r="28" spans="1:42" ht="21.75" hidden="1" customHeight="1">
      <c r="A28" s="225">
        <v>42583</v>
      </c>
      <c r="B28" s="226"/>
      <c r="C28" s="226"/>
      <c r="D28" s="226"/>
      <c r="E28" s="227">
        <v>143227011556</v>
      </c>
      <c r="F28" s="228"/>
      <c r="G28" s="228"/>
      <c r="H28" s="229"/>
      <c r="I28" s="227">
        <v>163421412410</v>
      </c>
      <c r="J28" s="228"/>
      <c r="K28" s="228"/>
      <c r="L28" s="229"/>
      <c r="M28" s="72">
        <f t="shared" si="0"/>
        <v>0.8764274487890531</v>
      </c>
      <c r="N28" s="73"/>
      <c r="O28" s="73"/>
      <c r="P28" s="74"/>
      <c r="Q28" s="75">
        <v>0.64</v>
      </c>
      <c r="R28" s="75"/>
      <c r="S28" s="75"/>
      <c r="T28" s="75"/>
      <c r="U28" s="98"/>
      <c r="V28" s="99"/>
      <c r="W28" s="99"/>
      <c r="X28" s="99"/>
      <c r="Y28" s="99"/>
      <c r="Z28" s="99"/>
      <c r="AA28" s="99"/>
      <c r="AB28" s="99"/>
      <c r="AC28" s="99"/>
      <c r="AD28" s="99"/>
      <c r="AE28" s="99"/>
      <c r="AF28" s="99"/>
      <c r="AG28" s="99"/>
      <c r="AH28" s="99"/>
      <c r="AI28" s="99"/>
      <c r="AJ28" s="99"/>
      <c r="AK28" s="99"/>
      <c r="AL28" s="99"/>
      <c r="AM28" s="99"/>
      <c r="AN28" s="99"/>
      <c r="AO28" s="100"/>
    </row>
    <row r="29" spans="1:42" ht="21.75" hidden="1" customHeight="1">
      <c r="A29" s="225">
        <v>42614</v>
      </c>
      <c r="B29" s="226"/>
      <c r="C29" s="226"/>
      <c r="D29" s="226"/>
      <c r="E29" s="227">
        <v>145455392070</v>
      </c>
      <c r="F29" s="228"/>
      <c r="G29" s="228"/>
      <c r="H29" s="229"/>
      <c r="I29" s="227">
        <v>163064527878</v>
      </c>
      <c r="J29" s="228"/>
      <c r="K29" s="228"/>
      <c r="L29" s="229"/>
      <c r="M29" s="72">
        <f t="shared" si="0"/>
        <v>0.89201124219257155</v>
      </c>
      <c r="N29" s="73"/>
      <c r="O29" s="73"/>
      <c r="P29" s="74"/>
      <c r="Q29" s="75">
        <v>0.72</v>
      </c>
      <c r="R29" s="75"/>
      <c r="S29" s="75"/>
      <c r="T29" s="75"/>
      <c r="U29" s="98"/>
      <c r="V29" s="99"/>
      <c r="W29" s="99"/>
      <c r="X29" s="99"/>
      <c r="Y29" s="99"/>
      <c r="Z29" s="99"/>
      <c r="AA29" s="99"/>
      <c r="AB29" s="99"/>
      <c r="AC29" s="99"/>
      <c r="AD29" s="99"/>
      <c r="AE29" s="99"/>
      <c r="AF29" s="99"/>
      <c r="AG29" s="99"/>
      <c r="AH29" s="99"/>
      <c r="AI29" s="99"/>
      <c r="AJ29" s="99"/>
      <c r="AK29" s="99"/>
      <c r="AL29" s="99"/>
      <c r="AM29" s="99"/>
      <c r="AN29" s="99"/>
      <c r="AO29" s="100"/>
    </row>
    <row r="30" spans="1:42" ht="21.75" hidden="1" customHeight="1">
      <c r="A30" s="225">
        <v>42644</v>
      </c>
      <c r="B30" s="226"/>
      <c r="C30" s="226"/>
      <c r="D30" s="226"/>
      <c r="E30" s="227">
        <v>146098147403</v>
      </c>
      <c r="F30" s="228"/>
      <c r="G30" s="228"/>
      <c r="H30" s="229"/>
      <c r="I30" s="227">
        <v>162797330549</v>
      </c>
      <c r="J30" s="228"/>
      <c r="K30" s="228"/>
      <c r="L30" s="229"/>
      <c r="M30" s="72">
        <f t="shared" si="0"/>
        <v>0.89742348299148711</v>
      </c>
      <c r="N30" s="73"/>
      <c r="O30" s="73"/>
      <c r="P30" s="74"/>
      <c r="Q30" s="75">
        <v>0.8</v>
      </c>
      <c r="R30" s="75"/>
      <c r="S30" s="75"/>
      <c r="T30" s="75"/>
      <c r="U30" s="98"/>
      <c r="V30" s="99"/>
      <c r="W30" s="99"/>
      <c r="X30" s="99"/>
      <c r="Y30" s="99"/>
      <c r="Z30" s="99"/>
      <c r="AA30" s="99"/>
      <c r="AB30" s="99"/>
      <c r="AC30" s="99"/>
      <c r="AD30" s="99"/>
      <c r="AE30" s="99"/>
      <c r="AF30" s="99"/>
      <c r="AG30" s="99"/>
      <c r="AH30" s="99"/>
      <c r="AI30" s="99"/>
      <c r="AJ30" s="99"/>
      <c r="AK30" s="99"/>
      <c r="AL30" s="99"/>
      <c r="AM30" s="99"/>
      <c r="AN30" s="99"/>
      <c r="AO30" s="100"/>
    </row>
    <row r="31" spans="1:42" ht="21.75" hidden="1" customHeight="1">
      <c r="A31" s="225">
        <v>42675</v>
      </c>
      <c r="B31" s="226"/>
      <c r="C31" s="226"/>
      <c r="D31" s="226"/>
      <c r="E31" s="245">
        <v>76957096173</v>
      </c>
      <c r="F31" s="246"/>
      <c r="G31" s="246"/>
      <c r="H31" s="247"/>
      <c r="I31" s="69">
        <v>165368923471</v>
      </c>
      <c r="J31" s="70"/>
      <c r="K31" s="70"/>
      <c r="L31" s="71"/>
      <c r="M31" s="72">
        <f t="shared" si="0"/>
        <v>0.46536613142127409</v>
      </c>
      <c r="N31" s="73"/>
      <c r="O31" s="73"/>
      <c r="P31" s="74"/>
      <c r="Q31" s="75">
        <v>0.88</v>
      </c>
      <c r="R31" s="75"/>
      <c r="S31" s="75"/>
      <c r="T31" s="75"/>
      <c r="U31" s="98"/>
      <c r="V31" s="99"/>
      <c r="W31" s="99"/>
      <c r="X31" s="99"/>
      <c r="Y31" s="99"/>
      <c r="Z31" s="99"/>
      <c r="AA31" s="99"/>
      <c r="AB31" s="99"/>
      <c r="AC31" s="99"/>
      <c r="AD31" s="99"/>
      <c r="AE31" s="99"/>
      <c r="AF31" s="99"/>
      <c r="AG31" s="99"/>
      <c r="AH31" s="99"/>
      <c r="AI31" s="99"/>
      <c r="AJ31" s="99"/>
      <c r="AK31" s="99"/>
      <c r="AL31" s="99"/>
      <c r="AM31" s="99"/>
      <c r="AN31" s="99"/>
      <c r="AO31" s="100"/>
    </row>
    <row r="32" spans="1:42" ht="21.75" hidden="1" customHeight="1">
      <c r="A32" s="225">
        <v>42705</v>
      </c>
      <c r="B32" s="226"/>
      <c r="C32" s="226"/>
      <c r="D32" s="226"/>
      <c r="E32" s="235">
        <v>110098900944</v>
      </c>
      <c r="F32" s="236"/>
      <c r="G32" s="236"/>
      <c r="H32" s="236"/>
      <c r="I32" s="70">
        <v>165304888969</v>
      </c>
      <c r="J32" s="70"/>
      <c r="K32" s="70"/>
      <c r="L32" s="71"/>
      <c r="M32" s="72">
        <f t="shared" si="0"/>
        <v>0.66603535824428695</v>
      </c>
      <c r="N32" s="73"/>
      <c r="O32" s="73"/>
      <c r="P32" s="74"/>
      <c r="Q32" s="75">
        <v>1</v>
      </c>
      <c r="R32" s="75"/>
      <c r="S32" s="75"/>
      <c r="T32" s="75"/>
      <c r="U32" s="98"/>
      <c r="V32" s="99"/>
      <c r="W32" s="99"/>
      <c r="X32" s="99"/>
      <c r="Y32" s="99"/>
      <c r="Z32" s="99"/>
      <c r="AA32" s="99"/>
      <c r="AB32" s="99"/>
      <c r="AC32" s="99"/>
      <c r="AD32" s="99"/>
      <c r="AE32" s="99"/>
      <c r="AF32" s="99"/>
      <c r="AG32" s="99"/>
      <c r="AH32" s="99"/>
      <c r="AI32" s="99"/>
      <c r="AJ32" s="99"/>
      <c r="AK32" s="99"/>
      <c r="AL32" s="99"/>
      <c r="AM32" s="99"/>
      <c r="AN32" s="99"/>
      <c r="AO32" s="100"/>
    </row>
    <row r="33" spans="1:41" ht="21.75" hidden="1" customHeight="1">
      <c r="A33" s="225">
        <v>42736</v>
      </c>
      <c r="B33" s="226"/>
      <c r="C33" s="226"/>
      <c r="D33" s="226"/>
      <c r="E33" s="235">
        <v>127067513958</v>
      </c>
      <c r="F33" s="236"/>
      <c r="G33" s="236"/>
      <c r="H33" s="236"/>
      <c r="I33" s="70">
        <v>165081912609</v>
      </c>
      <c r="J33" s="70"/>
      <c r="K33" s="70"/>
      <c r="L33" s="71"/>
      <c r="M33" s="72">
        <f t="shared" si="0"/>
        <v>0.76972402336385626</v>
      </c>
      <c r="N33" s="73"/>
      <c r="O33" s="73"/>
      <c r="P33" s="74"/>
      <c r="Q33" s="75">
        <v>0.32</v>
      </c>
      <c r="R33" s="75"/>
      <c r="S33" s="75"/>
      <c r="T33" s="75"/>
      <c r="U33" s="98"/>
      <c r="V33" s="99"/>
      <c r="W33" s="99"/>
      <c r="X33" s="99"/>
      <c r="Y33" s="99"/>
      <c r="Z33" s="99"/>
      <c r="AA33" s="99"/>
      <c r="AB33" s="99"/>
      <c r="AC33" s="99"/>
      <c r="AD33" s="99"/>
      <c r="AE33" s="99"/>
      <c r="AF33" s="99"/>
      <c r="AG33" s="99"/>
      <c r="AH33" s="99"/>
      <c r="AI33" s="99"/>
      <c r="AJ33" s="99"/>
      <c r="AK33" s="99"/>
      <c r="AL33" s="99"/>
      <c r="AM33" s="99"/>
      <c r="AN33" s="99"/>
      <c r="AO33" s="100"/>
    </row>
    <row r="34" spans="1:41" ht="21.75" customHeight="1">
      <c r="A34" s="225">
        <v>42522</v>
      </c>
      <c r="B34" s="226"/>
      <c r="C34" s="226"/>
      <c r="D34" s="226"/>
      <c r="E34" s="227">
        <v>139126784426</v>
      </c>
      <c r="F34" s="228"/>
      <c r="G34" s="228"/>
      <c r="H34" s="229"/>
      <c r="I34" s="227">
        <v>164637814220</v>
      </c>
      <c r="J34" s="228"/>
      <c r="K34" s="228"/>
      <c r="L34" s="229"/>
      <c r="M34" s="72">
        <f t="shared" si="0"/>
        <v>0.84504756750529697</v>
      </c>
      <c r="N34" s="73"/>
      <c r="O34" s="73"/>
      <c r="P34" s="74"/>
      <c r="Q34" s="75">
        <v>0.32</v>
      </c>
      <c r="R34" s="75"/>
      <c r="S34" s="75"/>
      <c r="T34" s="75"/>
      <c r="U34" s="98"/>
      <c r="V34" s="99"/>
      <c r="W34" s="99"/>
      <c r="X34" s="99"/>
      <c r="Y34" s="99"/>
      <c r="Z34" s="99"/>
      <c r="AA34" s="99"/>
      <c r="AB34" s="99"/>
      <c r="AC34" s="99"/>
      <c r="AD34" s="99"/>
      <c r="AE34" s="99"/>
      <c r="AF34" s="99"/>
      <c r="AG34" s="99"/>
      <c r="AH34" s="99"/>
      <c r="AI34" s="99"/>
      <c r="AJ34" s="99"/>
      <c r="AK34" s="99"/>
      <c r="AL34" s="99"/>
      <c r="AM34" s="99"/>
      <c r="AN34" s="99"/>
      <c r="AO34" s="100"/>
    </row>
    <row r="35" spans="1:41" ht="21.75" customHeight="1">
      <c r="A35" s="225">
        <v>42552</v>
      </c>
      <c r="B35" s="226"/>
      <c r="C35" s="226"/>
      <c r="D35" s="226"/>
      <c r="E35" s="227">
        <v>141351742113</v>
      </c>
      <c r="F35" s="228"/>
      <c r="G35" s="228"/>
      <c r="H35" s="229"/>
      <c r="I35" s="227">
        <v>163602203986</v>
      </c>
      <c r="J35" s="228"/>
      <c r="K35" s="228"/>
      <c r="L35" s="229"/>
      <c r="M35" s="72">
        <f t="shared" si="0"/>
        <v>0.86399656403831793</v>
      </c>
      <c r="N35" s="73"/>
      <c r="O35" s="73"/>
      <c r="P35" s="74"/>
      <c r="Q35" s="75">
        <v>0.48</v>
      </c>
      <c r="R35" s="75"/>
      <c r="S35" s="75"/>
      <c r="T35" s="75"/>
      <c r="U35" s="98"/>
      <c r="V35" s="99"/>
      <c r="W35" s="99"/>
      <c r="X35" s="99"/>
      <c r="Y35" s="99"/>
      <c r="Z35" s="99"/>
      <c r="AA35" s="99"/>
      <c r="AB35" s="99"/>
      <c r="AC35" s="99"/>
      <c r="AD35" s="99"/>
      <c r="AE35" s="99"/>
      <c r="AF35" s="99"/>
      <c r="AG35" s="99"/>
      <c r="AH35" s="99"/>
      <c r="AI35" s="99"/>
      <c r="AJ35" s="99"/>
      <c r="AK35" s="99"/>
      <c r="AL35" s="99"/>
      <c r="AM35" s="99"/>
      <c r="AN35" s="99"/>
      <c r="AO35" s="100"/>
    </row>
    <row r="36" spans="1:41" ht="21.75" customHeight="1">
      <c r="A36" s="225">
        <v>42583</v>
      </c>
      <c r="B36" s="226"/>
      <c r="C36" s="226"/>
      <c r="D36" s="226"/>
      <c r="E36" s="227">
        <v>143227011556</v>
      </c>
      <c r="F36" s="228"/>
      <c r="G36" s="228"/>
      <c r="H36" s="229"/>
      <c r="I36" s="227">
        <v>163421412410</v>
      </c>
      <c r="J36" s="228"/>
      <c r="K36" s="228"/>
      <c r="L36" s="229"/>
      <c r="M36" s="72">
        <f t="shared" si="0"/>
        <v>0.8764274487890531</v>
      </c>
      <c r="N36" s="73"/>
      <c r="O36" s="73"/>
      <c r="P36" s="74"/>
      <c r="Q36" s="75">
        <v>0.56000000000000005</v>
      </c>
      <c r="R36" s="75"/>
      <c r="S36" s="75"/>
      <c r="T36" s="75"/>
      <c r="U36" s="98"/>
      <c r="V36" s="99"/>
      <c r="W36" s="99"/>
      <c r="X36" s="99"/>
      <c r="Y36" s="99"/>
      <c r="Z36" s="99"/>
      <c r="AA36" s="99"/>
      <c r="AB36" s="99"/>
      <c r="AC36" s="99"/>
      <c r="AD36" s="99"/>
      <c r="AE36" s="99"/>
      <c r="AF36" s="99"/>
      <c r="AG36" s="99"/>
      <c r="AH36" s="99"/>
      <c r="AI36" s="99"/>
      <c r="AJ36" s="99"/>
      <c r="AK36" s="99"/>
      <c r="AL36" s="99"/>
      <c r="AM36" s="99"/>
      <c r="AN36" s="99"/>
      <c r="AO36" s="100"/>
    </row>
    <row r="37" spans="1:41" ht="21.75" customHeight="1">
      <c r="A37" s="225">
        <v>42614</v>
      </c>
      <c r="B37" s="226"/>
      <c r="C37" s="226"/>
      <c r="D37" s="226"/>
      <c r="E37" s="227">
        <v>145455392070</v>
      </c>
      <c r="F37" s="228"/>
      <c r="G37" s="228"/>
      <c r="H37" s="229"/>
      <c r="I37" s="227">
        <v>163064527878</v>
      </c>
      <c r="J37" s="228"/>
      <c r="K37" s="228"/>
      <c r="L37" s="229"/>
      <c r="M37" s="72">
        <f t="shared" si="0"/>
        <v>0.89201124219257155</v>
      </c>
      <c r="N37" s="73"/>
      <c r="O37" s="73"/>
      <c r="P37" s="74"/>
      <c r="Q37" s="75">
        <v>0.64</v>
      </c>
      <c r="R37" s="75"/>
      <c r="S37" s="75"/>
      <c r="T37" s="75"/>
      <c r="U37" s="98"/>
      <c r="V37" s="99"/>
      <c r="W37" s="99"/>
      <c r="X37" s="99"/>
      <c r="Y37" s="99"/>
      <c r="Z37" s="99"/>
      <c r="AA37" s="99"/>
      <c r="AB37" s="99"/>
      <c r="AC37" s="99"/>
      <c r="AD37" s="99"/>
      <c r="AE37" s="99"/>
      <c r="AF37" s="99"/>
      <c r="AG37" s="99"/>
      <c r="AH37" s="99"/>
      <c r="AI37" s="99"/>
      <c r="AJ37" s="99"/>
      <c r="AK37" s="99"/>
      <c r="AL37" s="99"/>
      <c r="AM37" s="99"/>
      <c r="AN37" s="99"/>
      <c r="AO37" s="100"/>
    </row>
    <row r="38" spans="1:41" ht="21.75" customHeight="1">
      <c r="A38" s="225">
        <v>42644</v>
      </c>
      <c r="B38" s="226"/>
      <c r="C38" s="226"/>
      <c r="D38" s="226"/>
      <c r="E38" s="227">
        <v>146098147403</v>
      </c>
      <c r="F38" s="228"/>
      <c r="G38" s="228"/>
      <c r="H38" s="229"/>
      <c r="I38" s="227">
        <v>162797330549</v>
      </c>
      <c r="J38" s="228"/>
      <c r="K38" s="228"/>
      <c r="L38" s="229"/>
      <c r="M38" s="72">
        <f t="shared" si="0"/>
        <v>0.89742348299148711</v>
      </c>
      <c r="N38" s="73"/>
      <c r="O38" s="73"/>
      <c r="P38" s="74"/>
      <c r="Q38" s="75">
        <v>0.72</v>
      </c>
      <c r="R38" s="75"/>
      <c r="S38" s="75"/>
      <c r="T38" s="75"/>
      <c r="U38" s="98"/>
      <c r="V38" s="99"/>
      <c r="W38" s="99"/>
      <c r="X38" s="99"/>
      <c r="Y38" s="99"/>
      <c r="Z38" s="99"/>
      <c r="AA38" s="99"/>
      <c r="AB38" s="99"/>
      <c r="AC38" s="99"/>
      <c r="AD38" s="99"/>
      <c r="AE38" s="99"/>
      <c r="AF38" s="99"/>
      <c r="AG38" s="99"/>
      <c r="AH38" s="99"/>
      <c r="AI38" s="99"/>
      <c r="AJ38" s="99"/>
      <c r="AK38" s="99"/>
      <c r="AL38" s="99"/>
      <c r="AM38" s="99"/>
      <c r="AN38" s="99"/>
      <c r="AO38" s="100"/>
    </row>
    <row r="39" spans="1:41" ht="21.75" customHeight="1">
      <c r="A39" s="225">
        <v>42675</v>
      </c>
      <c r="B39" s="226"/>
      <c r="C39" s="226"/>
      <c r="D39" s="226"/>
      <c r="E39" s="227">
        <v>147549994006</v>
      </c>
      <c r="F39" s="228"/>
      <c r="G39" s="228"/>
      <c r="H39" s="229"/>
      <c r="I39" s="227">
        <v>157787167071</v>
      </c>
      <c r="J39" s="228"/>
      <c r="K39" s="228"/>
      <c r="L39" s="229"/>
      <c r="M39" s="72">
        <f t="shared" ref="M39" si="1">+(E39/I39)</f>
        <v>0.9351203697041246</v>
      </c>
      <c r="N39" s="73"/>
      <c r="O39" s="73"/>
      <c r="P39" s="74"/>
      <c r="Q39" s="75">
        <v>0.88</v>
      </c>
      <c r="R39" s="75"/>
      <c r="S39" s="75"/>
      <c r="T39" s="75"/>
      <c r="U39" s="98"/>
      <c r="V39" s="99"/>
      <c r="W39" s="99"/>
      <c r="X39" s="99"/>
      <c r="Y39" s="99"/>
      <c r="Z39" s="99"/>
      <c r="AA39" s="99"/>
      <c r="AB39" s="99"/>
      <c r="AC39" s="99"/>
      <c r="AD39" s="99"/>
      <c r="AE39" s="99"/>
      <c r="AF39" s="99"/>
      <c r="AG39" s="99"/>
      <c r="AH39" s="99"/>
      <c r="AI39" s="99"/>
      <c r="AJ39" s="99"/>
      <c r="AK39" s="99"/>
      <c r="AL39" s="99"/>
      <c r="AM39" s="99"/>
      <c r="AN39" s="99"/>
      <c r="AO39" s="100"/>
    </row>
    <row r="40" spans="1:41" ht="21.75" customHeight="1">
      <c r="A40" s="225">
        <v>42705</v>
      </c>
      <c r="B40" s="226"/>
      <c r="C40" s="226"/>
      <c r="D40" s="226"/>
      <c r="E40" s="227">
        <v>149974814128</v>
      </c>
      <c r="F40" s="228"/>
      <c r="G40" s="228"/>
      <c r="H40" s="229"/>
      <c r="I40" s="227">
        <v>154295972236</v>
      </c>
      <c r="J40" s="228"/>
      <c r="K40" s="228"/>
      <c r="L40" s="229"/>
      <c r="M40" s="72">
        <f t="shared" ref="M40" si="2">+(E40/I40)</f>
        <v>0.97199435574772708</v>
      </c>
      <c r="N40" s="73"/>
      <c r="O40" s="73"/>
      <c r="P40" s="74"/>
      <c r="Q40" s="75">
        <v>1</v>
      </c>
      <c r="R40" s="75"/>
      <c r="S40" s="75"/>
      <c r="T40" s="75"/>
      <c r="U40" s="98"/>
      <c r="V40" s="99"/>
      <c r="W40" s="99"/>
      <c r="X40" s="99"/>
      <c r="Y40" s="99"/>
      <c r="Z40" s="99"/>
      <c r="AA40" s="99"/>
      <c r="AB40" s="99"/>
      <c r="AC40" s="99"/>
      <c r="AD40" s="99"/>
      <c r="AE40" s="99"/>
      <c r="AF40" s="99"/>
      <c r="AG40" s="99"/>
      <c r="AH40" s="99"/>
      <c r="AI40" s="99"/>
      <c r="AJ40" s="99"/>
      <c r="AK40" s="99"/>
      <c r="AL40" s="99"/>
      <c r="AM40" s="99"/>
      <c r="AN40" s="99"/>
      <c r="AO40" s="100"/>
    </row>
    <row r="41" spans="1:41" ht="15" customHeight="1">
      <c r="A41" s="96" t="s">
        <v>31</v>
      </c>
      <c r="B41" s="104"/>
      <c r="C41" s="104"/>
      <c r="D41" s="104"/>
      <c r="E41" s="104"/>
      <c r="F41" s="104"/>
      <c r="G41" s="104"/>
      <c r="H41" s="104"/>
      <c r="I41" s="104"/>
      <c r="J41" s="104"/>
      <c r="K41" s="104"/>
      <c r="L41" s="104"/>
      <c r="M41" s="104"/>
      <c r="N41" s="104"/>
      <c r="O41" s="104"/>
      <c r="P41" s="105"/>
      <c r="Q41" s="75" t="s">
        <v>41</v>
      </c>
      <c r="R41" s="75"/>
      <c r="S41" s="75"/>
      <c r="T41" s="75"/>
      <c r="U41" s="98"/>
      <c r="V41" s="99"/>
      <c r="W41" s="99"/>
      <c r="X41" s="99"/>
      <c r="Y41" s="99"/>
      <c r="Z41" s="99"/>
      <c r="AA41" s="99"/>
      <c r="AB41" s="99"/>
      <c r="AC41" s="99"/>
      <c r="AD41" s="99"/>
      <c r="AE41" s="99"/>
      <c r="AF41" s="99"/>
      <c r="AG41" s="99"/>
      <c r="AH41" s="99"/>
      <c r="AI41" s="99"/>
      <c r="AJ41" s="99"/>
      <c r="AK41" s="99"/>
      <c r="AL41" s="99"/>
      <c r="AM41" s="99"/>
      <c r="AN41" s="99"/>
      <c r="AO41" s="100"/>
    </row>
    <row r="42" spans="1:41" ht="27" customHeight="1">
      <c r="A42" s="96" t="s">
        <v>33</v>
      </c>
      <c r="B42" s="97"/>
      <c r="C42" s="97"/>
      <c r="D42" s="97"/>
      <c r="E42" s="97"/>
      <c r="F42" s="97"/>
      <c r="G42" s="97"/>
      <c r="H42" s="97"/>
      <c r="I42" s="97"/>
      <c r="J42" s="97"/>
      <c r="K42" s="97"/>
      <c r="L42" s="97"/>
      <c r="M42" s="97"/>
      <c r="N42" s="97"/>
      <c r="O42" s="97"/>
      <c r="P42" s="97"/>
      <c r="Q42" s="111" t="s">
        <v>40</v>
      </c>
      <c r="R42" s="243"/>
      <c r="S42" s="243"/>
      <c r="T42" s="244"/>
      <c r="U42" s="98"/>
      <c r="V42" s="99"/>
      <c r="W42" s="99"/>
      <c r="X42" s="99"/>
      <c r="Y42" s="99"/>
      <c r="Z42" s="99"/>
      <c r="AA42" s="99"/>
      <c r="AB42" s="99"/>
      <c r="AC42" s="99"/>
      <c r="AD42" s="99"/>
      <c r="AE42" s="99"/>
      <c r="AF42" s="99"/>
      <c r="AG42" s="99"/>
      <c r="AH42" s="99"/>
      <c r="AI42" s="99"/>
      <c r="AJ42" s="99"/>
      <c r="AK42" s="99"/>
      <c r="AL42" s="99"/>
      <c r="AM42" s="99"/>
      <c r="AN42" s="99"/>
      <c r="AO42" s="100"/>
    </row>
    <row r="43" spans="1:41" ht="19.5" customHeight="1">
      <c r="A43" s="96" t="s">
        <v>34</v>
      </c>
      <c r="B43" s="97"/>
      <c r="C43" s="97"/>
      <c r="D43" s="97"/>
      <c r="E43" s="97"/>
      <c r="F43" s="97"/>
      <c r="G43" s="97"/>
      <c r="H43" s="97"/>
      <c r="I43" s="97"/>
      <c r="J43" s="97"/>
      <c r="K43" s="97"/>
      <c r="L43" s="97"/>
      <c r="M43" s="97"/>
      <c r="N43" s="97"/>
      <c r="O43" s="97"/>
      <c r="P43" s="97"/>
      <c r="Q43" s="107">
        <v>0.95</v>
      </c>
      <c r="R43" s="108"/>
      <c r="S43" s="108"/>
      <c r="T43" s="109"/>
      <c r="U43" s="101"/>
      <c r="V43" s="102"/>
      <c r="W43" s="102"/>
      <c r="X43" s="102"/>
      <c r="Y43" s="102"/>
      <c r="Z43" s="102"/>
      <c r="AA43" s="102"/>
      <c r="AB43" s="102"/>
      <c r="AC43" s="102"/>
      <c r="AD43" s="102"/>
      <c r="AE43" s="102"/>
      <c r="AF43" s="102"/>
      <c r="AG43" s="102"/>
      <c r="AH43" s="102"/>
      <c r="AI43" s="102"/>
      <c r="AJ43" s="102"/>
      <c r="AK43" s="102"/>
      <c r="AL43" s="102"/>
      <c r="AM43" s="102"/>
      <c r="AN43" s="102"/>
      <c r="AO43" s="103"/>
    </row>
    <row r="44" spans="1:41" ht="39" customHeight="1">
      <c r="A44" s="82" t="s">
        <v>135</v>
      </c>
      <c r="B44" s="77"/>
      <c r="C44" s="77"/>
      <c r="D44" s="77"/>
      <c r="E44" s="77"/>
      <c r="F44" s="77"/>
      <c r="G44" s="77"/>
      <c r="H44" s="77"/>
      <c r="I44" s="77"/>
      <c r="J44" s="77"/>
      <c r="K44" s="77"/>
      <c r="L44" s="77"/>
      <c r="M44" s="77"/>
      <c r="N44" s="77"/>
      <c r="O44" s="77"/>
      <c r="P44" s="77"/>
      <c r="Q44" s="77"/>
      <c r="R44" s="77"/>
      <c r="S44" s="77"/>
      <c r="T44" s="237"/>
      <c r="U44" s="76" t="s">
        <v>53</v>
      </c>
      <c r="V44" s="91"/>
      <c r="W44" s="91"/>
      <c r="X44" s="91"/>
      <c r="Y44" s="91"/>
      <c r="Z44" s="91"/>
      <c r="AA44" s="91"/>
      <c r="AB44" s="91"/>
      <c r="AC44" s="91"/>
      <c r="AD44" s="91"/>
      <c r="AE44" s="91"/>
      <c r="AF44" s="91"/>
      <c r="AG44" s="91"/>
      <c r="AH44" s="91"/>
      <c r="AI44" s="91"/>
      <c r="AJ44" s="91"/>
      <c r="AK44" s="91"/>
      <c r="AL44" s="91"/>
      <c r="AM44" s="91"/>
      <c r="AN44" s="91"/>
      <c r="AO44" s="92"/>
    </row>
    <row r="45" spans="1:41" ht="24" customHeight="1">
      <c r="A45" s="238"/>
      <c r="B45" s="239"/>
      <c r="C45" s="239"/>
      <c r="D45" s="239"/>
      <c r="E45" s="239"/>
      <c r="F45" s="239"/>
      <c r="G45" s="239"/>
      <c r="H45" s="239"/>
      <c r="I45" s="239"/>
      <c r="J45" s="239"/>
      <c r="K45" s="239"/>
      <c r="L45" s="239"/>
      <c r="M45" s="239"/>
      <c r="N45" s="239"/>
      <c r="O45" s="239"/>
      <c r="P45" s="239"/>
      <c r="Q45" s="239"/>
      <c r="R45" s="239"/>
      <c r="S45" s="239"/>
      <c r="T45" s="240"/>
      <c r="U45" s="93"/>
      <c r="V45" s="94"/>
      <c r="W45" s="94"/>
      <c r="X45" s="94"/>
      <c r="Y45" s="94"/>
      <c r="Z45" s="94"/>
      <c r="AA45" s="94"/>
      <c r="AB45" s="94"/>
      <c r="AC45" s="94"/>
      <c r="AD45" s="94"/>
      <c r="AE45" s="94"/>
      <c r="AF45" s="94"/>
      <c r="AG45" s="94"/>
      <c r="AH45" s="94"/>
      <c r="AI45" s="94"/>
      <c r="AJ45" s="94"/>
      <c r="AK45" s="94"/>
      <c r="AL45" s="94"/>
      <c r="AM45" s="94"/>
      <c r="AN45" s="94"/>
      <c r="AO45" s="95"/>
    </row>
    <row r="46" spans="1:41" ht="19.5" customHeight="1">
      <c r="A46" s="238"/>
      <c r="B46" s="239"/>
      <c r="C46" s="239"/>
      <c r="D46" s="239"/>
      <c r="E46" s="239"/>
      <c r="F46" s="239"/>
      <c r="G46" s="239"/>
      <c r="H46" s="239"/>
      <c r="I46" s="239"/>
      <c r="J46" s="239"/>
      <c r="K46" s="239"/>
      <c r="L46" s="239"/>
      <c r="M46" s="239"/>
      <c r="N46" s="239"/>
      <c r="O46" s="239"/>
      <c r="P46" s="239"/>
      <c r="Q46" s="239"/>
      <c r="R46" s="239"/>
      <c r="S46" s="239"/>
      <c r="T46" s="240"/>
      <c r="U46" s="76" t="s">
        <v>60</v>
      </c>
      <c r="V46" s="77"/>
      <c r="W46" s="77"/>
      <c r="X46" s="77"/>
      <c r="Y46" s="77"/>
      <c r="Z46" s="77"/>
      <c r="AA46" s="77"/>
      <c r="AB46" s="77"/>
      <c r="AC46" s="77"/>
      <c r="AD46" s="77"/>
      <c r="AE46" s="77"/>
      <c r="AF46" s="77"/>
      <c r="AG46" s="77"/>
      <c r="AH46" s="77"/>
      <c r="AI46" s="77"/>
      <c r="AJ46" s="77"/>
      <c r="AK46" s="77"/>
      <c r="AL46" s="77"/>
      <c r="AM46" s="77"/>
      <c r="AN46" s="77"/>
      <c r="AO46" s="78"/>
    </row>
    <row r="47" spans="1:41" ht="44.25" customHeight="1" thickBot="1">
      <c r="A47" s="241"/>
      <c r="B47" s="80"/>
      <c r="C47" s="80"/>
      <c r="D47" s="80"/>
      <c r="E47" s="80"/>
      <c r="F47" s="80"/>
      <c r="G47" s="80"/>
      <c r="H47" s="80"/>
      <c r="I47" s="80"/>
      <c r="J47" s="80"/>
      <c r="K47" s="80"/>
      <c r="L47" s="80"/>
      <c r="M47" s="80"/>
      <c r="N47" s="80"/>
      <c r="O47" s="80"/>
      <c r="P47" s="80"/>
      <c r="Q47" s="80"/>
      <c r="R47" s="80"/>
      <c r="S47" s="80"/>
      <c r="T47" s="242"/>
      <c r="U47" s="79"/>
      <c r="V47" s="80"/>
      <c r="W47" s="80"/>
      <c r="X47" s="80"/>
      <c r="Y47" s="80"/>
      <c r="Z47" s="80"/>
      <c r="AA47" s="80"/>
      <c r="AB47" s="80"/>
      <c r="AC47" s="80"/>
      <c r="AD47" s="80"/>
      <c r="AE47" s="80"/>
      <c r="AF47" s="80"/>
      <c r="AG47" s="80"/>
      <c r="AH47" s="80"/>
      <c r="AI47" s="80"/>
      <c r="AJ47" s="80"/>
      <c r="AK47" s="80"/>
      <c r="AL47" s="80"/>
      <c r="AM47" s="80"/>
      <c r="AN47" s="80"/>
      <c r="AO47" s="81"/>
    </row>
    <row r="100" spans="1:1">
      <c r="A100" t="s">
        <v>35</v>
      </c>
    </row>
    <row r="101" spans="1:1">
      <c r="A101" t="s">
        <v>9</v>
      </c>
    </row>
    <row r="102" spans="1:1">
      <c r="A102" t="s">
        <v>36</v>
      </c>
    </row>
  </sheetData>
  <mergeCells count="160">
    <mergeCell ref="Q34:T34"/>
    <mergeCell ref="E34:H34"/>
    <mergeCell ref="Q28:T28"/>
    <mergeCell ref="I29:L29"/>
    <mergeCell ref="M29:P29"/>
    <mergeCell ref="A28:D28"/>
    <mergeCell ref="E28:H28"/>
    <mergeCell ref="A31:D31"/>
    <mergeCell ref="E31:H31"/>
    <mergeCell ref="I31:L31"/>
    <mergeCell ref="M31:P31"/>
    <mergeCell ref="E30:H30"/>
    <mergeCell ref="I30:L30"/>
    <mergeCell ref="M30:P30"/>
    <mergeCell ref="Q31:T31"/>
    <mergeCell ref="Q29:T29"/>
    <mergeCell ref="A30:D30"/>
    <mergeCell ref="Q30:T30"/>
    <mergeCell ref="A29:D29"/>
    <mergeCell ref="E29:H29"/>
    <mergeCell ref="I28:L28"/>
    <mergeCell ref="M28:P28"/>
    <mergeCell ref="E26:H26"/>
    <mergeCell ref="I26:L26"/>
    <mergeCell ref="A26:D26"/>
    <mergeCell ref="M26:P26"/>
    <mergeCell ref="A34:D34"/>
    <mergeCell ref="I34:L34"/>
    <mergeCell ref="M34:P34"/>
    <mergeCell ref="I25:L25"/>
    <mergeCell ref="M25:P25"/>
    <mergeCell ref="Q24:T24"/>
    <mergeCell ref="Q20:T20"/>
    <mergeCell ref="A20:D20"/>
    <mergeCell ref="M20:P20"/>
    <mergeCell ref="A14:T14"/>
    <mergeCell ref="G15:H15"/>
    <mergeCell ref="I20:L20"/>
    <mergeCell ref="A23:D23"/>
    <mergeCell ref="E23:H23"/>
    <mergeCell ref="A24:D24"/>
    <mergeCell ref="I24:L24"/>
    <mergeCell ref="M24:P24"/>
    <mergeCell ref="E24:H24"/>
    <mergeCell ref="I23:L23"/>
    <mergeCell ref="I15:K15"/>
    <mergeCell ref="A15:C15"/>
    <mergeCell ref="D7:J7"/>
    <mergeCell ref="K7:AO7"/>
    <mergeCell ref="A8:C8"/>
    <mergeCell ref="A9:AO9"/>
    <mergeCell ref="D8:J8"/>
    <mergeCell ref="A33:D33"/>
    <mergeCell ref="E33:H33"/>
    <mergeCell ref="I33:L33"/>
    <mergeCell ref="M33:P33"/>
    <mergeCell ref="E20:H20"/>
    <mergeCell ref="Q22:T22"/>
    <mergeCell ref="Q26:T26"/>
    <mergeCell ref="A27:D27"/>
    <mergeCell ref="E27:H27"/>
    <mergeCell ref="I27:L27"/>
    <mergeCell ref="M27:P27"/>
    <mergeCell ref="Q27:T27"/>
    <mergeCell ref="K8:AO8"/>
    <mergeCell ref="A10:T11"/>
    <mergeCell ref="M15:N15"/>
    <mergeCell ref="Q23:T23"/>
    <mergeCell ref="A25:D25"/>
    <mergeCell ref="E25:H25"/>
    <mergeCell ref="Q25:T25"/>
    <mergeCell ref="A44:T47"/>
    <mergeCell ref="A42:P42"/>
    <mergeCell ref="M23:P23"/>
    <mergeCell ref="D6:J6"/>
    <mergeCell ref="K6:AO6"/>
    <mergeCell ref="A6:C7"/>
    <mergeCell ref="U20:AO20"/>
    <mergeCell ref="U14:AJ14"/>
    <mergeCell ref="Q33:T33"/>
    <mergeCell ref="Q43:T43"/>
    <mergeCell ref="Q41:T41"/>
    <mergeCell ref="Q42:T42"/>
    <mergeCell ref="A43:P43"/>
    <mergeCell ref="A21:D21"/>
    <mergeCell ref="E21:H21"/>
    <mergeCell ref="A22:D22"/>
    <mergeCell ref="E22:H22"/>
    <mergeCell ref="I22:L22"/>
    <mergeCell ref="M22:P22"/>
    <mergeCell ref="M36:P36"/>
    <mergeCell ref="Q36:T36"/>
    <mergeCell ref="A37:D37"/>
    <mergeCell ref="E37:H37"/>
    <mergeCell ref="I37:L37"/>
    <mergeCell ref="AG5:AI5"/>
    <mergeCell ref="AJ5:AO5"/>
    <mergeCell ref="U46:AO47"/>
    <mergeCell ref="U44:AO45"/>
    <mergeCell ref="U21:AO43"/>
    <mergeCell ref="A19:AO19"/>
    <mergeCell ref="I21:L21"/>
    <mergeCell ref="M21:P21"/>
    <mergeCell ref="Q21:T21"/>
    <mergeCell ref="A41:P41"/>
    <mergeCell ref="P15:T15"/>
    <mergeCell ref="A32:D32"/>
    <mergeCell ref="E32:H32"/>
    <mergeCell ref="I32:L32"/>
    <mergeCell ref="M32:P32"/>
    <mergeCell ref="Q32:T32"/>
    <mergeCell ref="A35:D35"/>
    <mergeCell ref="E35:H35"/>
    <mergeCell ref="I35:L35"/>
    <mergeCell ref="M35:P35"/>
    <mergeCell ref="Q35:T35"/>
    <mergeCell ref="A36:D36"/>
    <mergeCell ref="E36:H36"/>
    <mergeCell ref="I36:L36"/>
    <mergeCell ref="F1:AO1"/>
    <mergeCell ref="F2:AF5"/>
    <mergeCell ref="AG2:AI2"/>
    <mergeCell ref="AJ2:AO2"/>
    <mergeCell ref="AG3:AI3"/>
    <mergeCell ref="AJ4:AO4"/>
    <mergeCell ref="AJ3:AO3"/>
    <mergeCell ref="AK15:AO15"/>
    <mergeCell ref="AG4:AI4"/>
    <mergeCell ref="P12:AC13"/>
    <mergeCell ref="U15:AJ18"/>
    <mergeCell ref="A12:O13"/>
    <mergeCell ref="AK14:AO14"/>
    <mergeCell ref="N18:T18"/>
    <mergeCell ref="A17:G17"/>
    <mergeCell ref="AK17:AO18"/>
    <mergeCell ref="H17:M17"/>
    <mergeCell ref="H18:M18"/>
    <mergeCell ref="A18:G18"/>
    <mergeCell ref="U10:AO11"/>
    <mergeCell ref="AD12:AO13"/>
    <mergeCell ref="A16:T16"/>
    <mergeCell ref="N17:T17"/>
    <mergeCell ref="AK16:AO16"/>
    <mergeCell ref="A40:D40"/>
    <mergeCell ref="E40:H40"/>
    <mergeCell ref="I40:L40"/>
    <mergeCell ref="M40:P40"/>
    <mergeCell ref="Q40:T40"/>
    <mergeCell ref="M37:P37"/>
    <mergeCell ref="Q37:T37"/>
    <mergeCell ref="A38:D38"/>
    <mergeCell ref="E38:H38"/>
    <mergeCell ref="I38:L38"/>
    <mergeCell ref="M38:P38"/>
    <mergeCell ref="Q38:T38"/>
    <mergeCell ref="A39:D39"/>
    <mergeCell ref="E39:H39"/>
    <mergeCell ref="I39:L39"/>
    <mergeCell ref="M39:P39"/>
    <mergeCell ref="Q39:T39"/>
  </mergeCells>
  <conditionalFormatting sqref="M21:M40">
    <cfRule type="cellIs" dxfId="107" priority="49" stopIfTrue="1" operator="greaterThanOrEqual">
      <formula>Q21*90%</formula>
    </cfRule>
    <cfRule type="cellIs" dxfId="106" priority="50" stopIfTrue="1" operator="between">
      <formula>Q21*70%</formula>
      <formula>Q21*89.999999999</formula>
    </cfRule>
    <cfRule type="cellIs" dxfId="105" priority="51" stopIfTrue="1" operator="lessThan">
      <formula>Q21*70%</formula>
    </cfRule>
  </conditionalFormatting>
  <conditionalFormatting sqref="M21:P40">
    <cfRule type="cellIs" dxfId="104" priority="46" operator="greaterThan">
      <formula>90</formula>
    </cfRule>
    <cfRule type="cellIs" dxfId="103" priority="47" operator="between">
      <formula>0.7</formula>
      <formula>0.9</formula>
    </cfRule>
    <cfRule type="cellIs" dxfId="102" priority="48" operator="lessThan">
      <formula>0.7</formula>
    </cfRule>
  </conditionalFormatting>
  <conditionalFormatting sqref="M21">
    <cfRule type="cellIs" dxfId="101" priority="43" stopIfTrue="1" operator="greaterThanOrEqual">
      <formula>Q21*90%</formula>
    </cfRule>
    <cfRule type="cellIs" dxfId="100" priority="44" stopIfTrue="1" operator="between">
      <formula>Q21*70%</formula>
      <formula>Q21*89.999999999</formula>
    </cfRule>
    <cfRule type="cellIs" dxfId="99" priority="45" stopIfTrue="1" operator="lessThan">
      <formula>Q21*70%</formula>
    </cfRule>
  </conditionalFormatting>
  <conditionalFormatting sqref="M21">
    <cfRule type="cellIs" dxfId="98" priority="40" operator="greaterThan">
      <formula>90</formula>
    </cfRule>
    <cfRule type="cellIs" dxfId="97" priority="41" operator="between">
      <formula>0.7</formula>
      <formula>0.9</formula>
    </cfRule>
    <cfRule type="cellIs" dxfId="96" priority="42" operator="lessThan">
      <formula>0.7</formula>
    </cfRule>
  </conditionalFormatting>
  <conditionalFormatting sqref="M21">
    <cfRule type="cellIs" dxfId="95" priority="37" stopIfTrue="1" operator="greaterThanOrEqual">
      <formula>Q21*90%</formula>
    </cfRule>
    <cfRule type="cellIs" dxfId="94" priority="38" stopIfTrue="1" operator="between">
      <formula>Q21*70%</formula>
      <formula>Q21*89.999999999</formula>
    </cfRule>
    <cfRule type="cellIs" dxfId="93" priority="39" stopIfTrue="1" operator="lessThan">
      <formula>Q21*70%</formula>
    </cfRule>
  </conditionalFormatting>
  <conditionalFormatting sqref="M21">
    <cfRule type="cellIs" dxfId="92" priority="34" stopIfTrue="1" operator="greaterThanOrEqual">
      <formula>Q21*90%</formula>
    </cfRule>
    <cfRule type="cellIs" dxfId="91" priority="35" stopIfTrue="1" operator="between">
      <formula>Q21*70%</formula>
      <formula>Q21*89.999999999</formula>
    </cfRule>
    <cfRule type="cellIs" dxfId="90" priority="36" stopIfTrue="1" operator="lessThan">
      <formula>Q21*70%</formula>
    </cfRule>
  </conditionalFormatting>
  <conditionalFormatting sqref="M22:M40">
    <cfRule type="cellIs" dxfId="89" priority="31" stopIfTrue="1" operator="greaterThanOrEqual">
      <formula>Q22*90%</formula>
    </cfRule>
    <cfRule type="cellIs" dxfId="88" priority="32" stopIfTrue="1" operator="between">
      <formula>Q22*70%</formula>
      <formula>Q22*89.999999999</formula>
    </cfRule>
    <cfRule type="cellIs" dxfId="87" priority="33" stopIfTrue="1" operator="lessThan">
      <formula>Q22*70%</formula>
    </cfRule>
  </conditionalFormatting>
  <conditionalFormatting sqref="M22:M40">
    <cfRule type="cellIs" dxfId="86" priority="28" operator="greaterThan">
      <formula>90</formula>
    </cfRule>
    <cfRule type="cellIs" dxfId="85" priority="29" operator="between">
      <formula>0.7</formula>
      <formula>0.9</formula>
    </cfRule>
    <cfRule type="cellIs" dxfId="84" priority="30" operator="lessThan">
      <formula>0.7</formula>
    </cfRule>
  </conditionalFormatting>
  <conditionalFormatting sqref="M22:M40">
    <cfRule type="cellIs" dxfId="83" priority="25" stopIfTrue="1" operator="greaterThanOrEqual">
      <formula>Q22*90%</formula>
    </cfRule>
    <cfRule type="cellIs" dxfId="82" priority="26" stopIfTrue="1" operator="between">
      <formula>Q22*70%</formula>
      <formula>Q22*89.999999999</formula>
    </cfRule>
    <cfRule type="cellIs" dxfId="81" priority="27" stopIfTrue="1" operator="lessThan">
      <formula>Q22*70%</formula>
    </cfRule>
  </conditionalFormatting>
  <conditionalFormatting sqref="M22:M40">
    <cfRule type="cellIs" dxfId="80" priority="22" stopIfTrue="1" operator="greaterThanOrEqual">
      <formula>Q22*90%</formula>
    </cfRule>
    <cfRule type="cellIs" dxfId="79" priority="23" stopIfTrue="1" operator="between">
      <formula>Q22*70%</formula>
      <formula>Q22*89.999999999</formula>
    </cfRule>
    <cfRule type="cellIs" dxfId="78" priority="24" stopIfTrue="1" operator="lessThan">
      <formula>Q22*70%</formula>
    </cfRule>
  </conditionalFormatting>
  <conditionalFormatting sqref="M39:M40">
    <cfRule type="cellIs" dxfId="77" priority="19" stopIfTrue="1" operator="greaterThanOrEqual">
      <formula>Q39*90%</formula>
    </cfRule>
    <cfRule type="cellIs" dxfId="76" priority="20" stopIfTrue="1" operator="between">
      <formula>Q39*70%</formula>
      <formula>Q39*89.999999999</formula>
    </cfRule>
    <cfRule type="cellIs" dxfId="75" priority="21" stopIfTrue="1" operator="lessThan">
      <formula>Q39*70%</formula>
    </cfRule>
  </conditionalFormatting>
  <conditionalFormatting sqref="M39:P40">
    <cfRule type="cellIs" dxfId="74" priority="16" operator="greaterThan">
      <formula>90</formula>
    </cfRule>
    <cfRule type="cellIs" dxfId="73" priority="17" operator="between">
      <formula>0.7</formula>
      <formula>0.9</formula>
    </cfRule>
    <cfRule type="cellIs" dxfId="72" priority="18" operator="lessThan">
      <formula>0.7</formula>
    </cfRule>
  </conditionalFormatting>
  <conditionalFormatting sqref="M39:M40">
    <cfRule type="cellIs" dxfId="71" priority="13" stopIfTrue="1" operator="greaterThanOrEqual">
      <formula>Q39*90%</formula>
    </cfRule>
    <cfRule type="cellIs" dxfId="70" priority="14" stopIfTrue="1" operator="between">
      <formula>Q39*70%</formula>
      <formula>Q39*89.999999999</formula>
    </cfRule>
    <cfRule type="cellIs" dxfId="69" priority="15" stopIfTrue="1" operator="lessThan">
      <formula>Q39*70%</formula>
    </cfRule>
  </conditionalFormatting>
  <conditionalFormatting sqref="M21">
    <cfRule type="cellIs" dxfId="68" priority="10" stopIfTrue="1" operator="greaterThanOrEqual">
      <formula>Q21*90%</formula>
    </cfRule>
    <cfRule type="cellIs" dxfId="67" priority="11" stopIfTrue="1" operator="between">
      <formula>Q21*70%</formula>
      <formula>Q21*89.999999999</formula>
    </cfRule>
    <cfRule type="cellIs" dxfId="66" priority="12" stopIfTrue="1" operator="lessThan">
      <formula>Q21*70%</formula>
    </cfRule>
  </conditionalFormatting>
  <conditionalFormatting sqref="M21">
    <cfRule type="cellIs" dxfId="65" priority="7" operator="greaterThan">
      <formula>90</formula>
    </cfRule>
    <cfRule type="cellIs" dxfId="64" priority="8" operator="between">
      <formula>0.7</formula>
      <formula>0.9</formula>
    </cfRule>
    <cfRule type="cellIs" dxfId="63" priority="9" operator="lessThan">
      <formula>0.7</formula>
    </cfRule>
  </conditionalFormatting>
  <conditionalFormatting sqref="M21">
    <cfRule type="cellIs" dxfId="62" priority="4" stopIfTrue="1" operator="greaterThanOrEqual">
      <formula>Q21*90%</formula>
    </cfRule>
    <cfRule type="cellIs" dxfId="61" priority="5" stopIfTrue="1" operator="between">
      <formula>Q21*70%</formula>
      <formula>Q21*89.999999999</formula>
    </cfRule>
    <cfRule type="cellIs" dxfId="60" priority="6" stopIfTrue="1" operator="lessThan">
      <formula>Q21*70%</formula>
    </cfRule>
  </conditionalFormatting>
  <conditionalFormatting sqref="M21">
    <cfRule type="cellIs" dxfId="59" priority="1" stopIfTrue="1" operator="greaterThanOrEqual">
      <formula>Q21*90%</formula>
    </cfRule>
    <cfRule type="cellIs" dxfId="58" priority="2" stopIfTrue="1" operator="between">
      <formula>Q21*70%</formula>
      <formula>Q21*89.999999999</formula>
    </cfRule>
    <cfRule type="cellIs" dxfId="57" priority="3" stopIfTrue="1" operator="lessThan">
      <formula>Q21*70%</formula>
    </cfRule>
  </conditionalFormatting>
  <dataValidations disablePrompts="1" count="1">
    <dataValidation type="list" allowBlank="1" showInputMessage="1" showErrorMessage="1" sqref="D65531:J65532">
      <formula1>$A$100:$A$102</formula1>
    </dataValidation>
  </dataValidations>
  <printOptions horizontalCentered="1" verticalCentered="1"/>
  <pageMargins left="0.39370078740157483" right="0.39370078740157483" top="0.39370078740157483" bottom="0.39370078740157483" header="0" footer="0"/>
  <pageSetup scale="61" orientation="landscape" r:id="rId1"/>
  <headerFooter alignWithMargins="0"/>
  <rowBreaks count="1" manualBreakCount="1">
    <brk id="47" max="16383" man="1"/>
  </rowBreaks>
  <drawing r:id="rId2"/>
</worksheet>
</file>

<file path=xl/worksheets/sheet4.xml><?xml version="1.0" encoding="utf-8"?>
<worksheet xmlns="http://schemas.openxmlformats.org/spreadsheetml/2006/main" xmlns:r="http://schemas.openxmlformats.org/officeDocument/2006/relationships">
  <sheetPr>
    <tabColor theme="7" tint="-0.249977111117893"/>
  </sheetPr>
  <dimension ref="A1:AP45"/>
  <sheetViews>
    <sheetView view="pageBreakPreview" topLeftCell="A43" zoomScaleNormal="100" zoomScaleSheetLayoutView="100" workbookViewId="0">
      <selection activeCell="F1" sqref="A1:AO45"/>
    </sheetView>
  </sheetViews>
  <sheetFormatPr baseColWidth="10" defaultColWidth="3.140625" defaultRowHeight="12.75"/>
  <cols>
    <col min="1" max="3" width="3.5703125" customWidth="1"/>
    <col min="4" max="4" width="3.140625" customWidth="1"/>
    <col min="5" max="5" width="3.5703125" customWidth="1"/>
    <col min="6" max="6" width="0.42578125" customWidth="1"/>
    <col min="7" max="7" width="7" customWidth="1"/>
    <col min="8" max="8" width="4.7109375" bestFit="1" customWidth="1"/>
    <col min="9" max="9" width="3.140625" customWidth="1"/>
    <col min="10" max="10" width="5" customWidth="1"/>
    <col min="11" max="11" width="3.140625" customWidth="1"/>
    <col min="12" max="13" width="4" customWidth="1"/>
    <col min="14"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14" t="s">
        <v>0</v>
      </c>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row>
    <row r="2" spans="1:41">
      <c r="A2" s="20"/>
      <c r="B2" s="21"/>
      <c r="C2" s="21"/>
      <c r="D2" s="21"/>
      <c r="E2" s="22"/>
      <c r="F2" s="117" t="s">
        <v>1</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203" t="s">
        <v>2</v>
      </c>
      <c r="AH2" s="204"/>
      <c r="AI2" s="205"/>
      <c r="AJ2" s="119" t="s">
        <v>3</v>
      </c>
      <c r="AK2" s="120"/>
      <c r="AL2" s="120"/>
      <c r="AM2" s="120"/>
      <c r="AN2" s="120"/>
      <c r="AO2" s="121"/>
    </row>
    <row r="3" spans="1:41">
      <c r="A3" s="20"/>
      <c r="B3" s="21"/>
      <c r="C3" s="21"/>
      <c r="D3" s="21"/>
      <c r="E3" s="22"/>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206" t="s">
        <v>4</v>
      </c>
      <c r="AH3" s="207"/>
      <c r="AI3" s="208"/>
      <c r="AJ3" s="122">
        <v>39799</v>
      </c>
      <c r="AK3" s="123"/>
      <c r="AL3" s="123"/>
      <c r="AM3" s="123"/>
      <c r="AN3" s="123"/>
      <c r="AO3" s="124"/>
    </row>
    <row r="4" spans="1:41" ht="10.5" customHeight="1">
      <c r="A4" s="20"/>
      <c r="B4" s="21"/>
      <c r="C4" s="21"/>
      <c r="D4" s="21"/>
      <c r="E4" s="22"/>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206" t="s">
        <v>5</v>
      </c>
      <c r="AH4" s="207"/>
      <c r="AI4" s="208"/>
      <c r="AJ4" s="150">
        <v>2</v>
      </c>
      <c r="AK4" s="151"/>
      <c r="AL4" s="151"/>
      <c r="AM4" s="151"/>
      <c r="AN4" s="151"/>
      <c r="AO4" s="152"/>
    </row>
    <row r="5" spans="1:41">
      <c r="A5" s="23"/>
      <c r="B5" s="24"/>
      <c r="C5" s="24"/>
      <c r="D5" s="24"/>
      <c r="E5" s="25"/>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209" t="s">
        <v>6</v>
      </c>
      <c r="AH5" s="210"/>
      <c r="AI5" s="211"/>
      <c r="AJ5" s="148" t="s">
        <v>7</v>
      </c>
      <c r="AK5" s="148"/>
      <c r="AL5" s="148"/>
      <c r="AM5" s="148"/>
      <c r="AN5" s="148"/>
      <c r="AO5" s="149"/>
    </row>
    <row r="6" spans="1:41" ht="18" customHeight="1">
      <c r="A6" s="167" t="s">
        <v>8</v>
      </c>
      <c r="B6" s="167"/>
      <c r="C6" s="167"/>
      <c r="D6" s="158" t="s">
        <v>35</v>
      </c>
      <c r="E6" s="158"/>
      <c r="F6" s="158"/>
      <c r="G6" s="158"/>
      <c r="H6" s="158"/>
      <c r="I6" s="158"/>
      <c r="J6" s="158"/>
      <c r="K6" s="125" t="s">
        <v>37</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8" customHeight="1">
      <c r="A7" s="167"/>
      <c r="B7" s="167"/>
      <c r="C7" s="167"/>
      <c r="D7" s="158" t="s">
        <v>83</v>
      </c>
      <c r="E7" s="158"/>
      <c r="F7" s="158"/>
      <c r="G7" s="158"/>
      <c r="H7" s="158"/>
      <c r="I7" s="158"/>
      <c r="J7" s="158"/>
      <c r="K7" s="125" t="s">
        <v>32</v>
      </c>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row>
    <row r="8" spans="1:41" ht="45.75" customHeight="1">
      <c r="A8" s="160" t="s">
        <v>10</v>
      </c>
      <c r="B8" s="160"/>
      <c r="C8" s="160"/>
      <c r="D8" s="158" t="s">
        <v>35</v>
      </c>
      <c r="E8" s="158"/>
      <c r="F8" s="158"/>
      <c r="G8" s="158"/>
      <c r="H8" s="158"/>
      <c r="I8" s="158"/>
      <c r="J8" s="158"/>
      <c r="K8" s="168" t="s">
        <v>120</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c r="A9" s="159" t="s">
        <v>82</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row>
    <row r="10" spans="1:41" ht="12.75" customHeight="1">
      <c r="A10" s="82" t="s">
        <v>67</v>
      </c>
      <c r="B10" s="91"/>
      <c r="C10" s="91"/>
      <c r="D10" s="91"/>
      <c r="E10" s="91"/>
      <c r="F10" s="91"/>
      <c r="G10" s="91"/>
      <c r="H10" s="91"/>
      <c r="I10" s="91"/>
      <c r="J10" s="91"/>
      <c r="K10" s="91"/>
      <c r="L10" s="91"/>
      <c r="M10" s="91"/>
      <c r="N10" s="91"/>
      <c r="O10" s="91"/>
      <c r="P10" s="91"/>
      <c r="Q10" s="91"/>
      <c r="R10" s="91"/>
      <c r="S10" s="91"/>
      <c r="T10" s="161"/>
      <c r="U10" s="76" t="s">
        <v>66</v>
      </c>
      <c r="V10" s="91"/>
      <c r="W10" s="91"/>
      <c r="X10" s="91"/>
      <c r="Y10" s="91"/>
      <c r="Z10" s="91"/>
      <c r="AA10" s="91"/>
      <c r="AB10" s="91"/>
      <c r="AC10" s="91"/>
      <c r="AD10" s="91"/>
      <c r="AE10" s="91"/>
      <c r="AF10" s="91"/>
      <c r="AG10" s="91"/>
      <c r="AH10" s="91"/>
      <c r="AI10" s="91"/>
      <c r="AJ10" s="91"/>
      <c r="AK10" s="91"/>
      <c r="AL10" s="91"/>
      <c r="AM10" s="91"/>
      <c r="AN10" s="91"/>
      <c r="AO10" s="92"/>
    </row>
    <row r="11" spans="1:41">
      <c r="A11" s="162"/>
      <c r="B11" s="94"/>
      <c r="C11" s="94"/>
      <c r="D11" s="94"/>
      <c r="E11" s="94"/>
      <c r="F11" s="94"/>
      <c r="G11" s="94"/>
      <c r="H11" s="94"/>
      <c r="I11" s="94"/>
      <c r="J11" s="94"/>
      <c r="K11" s="94"/>
      <c r="L11" s="94"/>
      <c r="M11" s="94"/>
      <c r="N11" s="94"/>
      <c r="O11" s="94"/>
      <c r="P11" s="94"/>
      <c r="Q11" s="94"/>
      <c r="R11" s="94"/>
      <c r="S11" s="94"/>
      <c r="T11" s="163"/>
      <c r="U11" s="93"/>
      <c r="V11" s="94"/>
      <c r="W11" s="94"/>
      <c r="X11" s="94"/>
      <c r="Y11" s="94"/>
      <c r="Z11" s="94"/>
      <c r="AA11" s="94"/>
      <c r="AB11" s="94"/>
      <c r="AC11" s="94"/>
      <c r="AD11" s="94"/>
      <c r="AE11" s="94"/>
      <c r="AF11" s="94"/>
      <c r="AG11" s="94"/>
      <c r="AH11" s="94"/>
      <c r="AI11" s="94"/>
      <c r="AJ11" s="94"/>
      <c r="AK11" s="94"/>
      <c r="AL11" s="94"/>
      <c r="AM11" s="94"/>
      <c r="AN11" s="94"/>
      <c r="AO11" s="95"/>
    </row>
    <row r="12" spans="1:41" ht="27.75" customHeight="1">
      <c r="A12" s="170" t="s">
        <v>65</v>
      </c>
      <c r="B12" s="171"/>
      <c r="C12" s="171"/>
      <c r="D12" s="171"/>
      <c r="E12" s="171"/>
      <c r="F12" s="171"/>
      <c r="G12" s="171"/>
      <c r="H12" s="171"/>
      <c r="I12" s="171"/>
      <c r="J12" s="171"/>
      <c r="K12" s="171"/>
      <c r="L12" s="171"/>
      <c r="M12" s="171"/>
      <c r="N12" s="171"/>
      <c r="O12" s="171"/>
      <c r="P12" s="175" t="s">
        <v>49</v>
      </c>
      <c r="Q12" s="176"/>
      <c r="R12" s="176"/>
      <c r="S12" s="176"/>
      <c r="T12" s="176"/>
      <c r="U12" s="176"/>
      <c r="V12" s="176"/>
      <c r="W12" s="176"/>
      <c r="X12" s="176"/>
      <c r="Y12" s="176"/>
      <c r="Z12" s="176"/>
      <c r="AA12" s="176"/>
      <c r="AB12" s="176"/>
      <c r="AC12" s="177"/>
      <c r="AD12" s="189" t="s">
        <v>48</v>
      </c>
      <c r="AE12" s="190"/>
      <c r="AF12" s="190"/>
      <c r="AG12" s="190"/>
      <c r="AH12" s="190"/>
      <c r="AI12" s="190"/>
      <c r="AJ12" s="190"/>
      <c r="AK12" s="190"/>
      <c r="AL12" s="190"/>
      <c r="AM12" s="190"/>
      <c r="AN12" s="190"/>
      <c r="AO12" s="191"/>
    </row>
    <row r="13" spans="1:41">
      <c r="A13" s="172"/>
      <c r="B13" s="173"/>
      <c r="C13" s="173"/>
      <c r="D13" s="173"/>
      <c r="E13" s="173"/>
      <c r="F13" s="173"/>
      <c r="G13" s="173"/>
      <c r="H13" s="173"/>
      <c r="I13" s="173"/>
      <c r="J13" s="173"/>
      <c r="K13" s="173"/>
      <c r="L13" s="173"/>
      <c r="M13" s="173"/>
      <c r="N13" s="173"/>
      <c r="O13" s="173"/>
      <c r="P13" s="178"/>
      <c r="Q13" s="178"/>
      <c r="R13" s="178"/>
      <c r="S13" s="178"/>
      <c r="T13" s="178"/>
      <c r="U13" s="178"/>
      <c r="V13" s="178"/>
      <c r="W13" s="178"/>
      <c r="X13" s="178"/>
      <c r="Y13" s="178"/>
      <c r="Z13" s="178"/>
      <c r="AA13" s="178"/>
      <c r="AB13" s="178"/>
      <c r="AC13" s="179"/>
      <c r="AD13" s="192"/>
      <c r="AE13" s="193"/>
      <c r="AF13" s="193"/>
      <c r="AG13" s="193"/>
      <c r="AH13" s="193"/>
      <c r="AI13" s="193"/>
      <c r="AJ13" s="193"/>
      <c r="AK13" s="193"/>
      <c r="AL13" s="193"/>
      <c r="AM13" s="193"/>
      <c r="AN13" s="193"/>
      <c r="AO13" s="194"/>
    </row>
    <row r="14" spans="1:41">
      <c r="A14" s="174" t="s">
        <v>11</v>
      </c>
      <c r="B14" s="125"/>
      <c r="C14" s="125"/>
      <c r="D14" s="125"/>
      <c r="E14" s="125"/>
      <c r="F14" s="125"/>
      <c r="G14" s="125"/>
      <c r="H14" s="125"/>
      <c r="I14" s="125"/>
      <c r="J14" s="125"/>
      <c r="K14" s="125"/>
      <c r="L14" s="125"/>
      <c r="M14" s="125"/>
      <c r="N14" s="125"/>
      <c r="O14" s="125"/>
      <c r="P14" s="125"/>
      <c r="Q14" s="125"/>
      <c r="R14" s="125"/>
      <c r="S14" s="125"/>
      <c r="T14" s="125"/>
      <c r="U14" s="125" t="s">
        <v>12</v>
      </c>
      <c r="V14" s="125"/>
      <c r="W14" s="125"/>
      <c r="X14" s="125"/>
      <c r="Y14" s="125"/>
      <c r="Z14" s="125"/>
      <c r="AA14" s="125"/>
      <c r="AB14" s="125"/>
      <c r="AC14" s="125"/>
      <c r="AD14" s="125"/>
      <c r="AE14" s="125"/>
      <c r="AF14" s="125"/>
      <c r="AG14" s="125"/>
      <c r="AH14" s="125"/>
      <c r="AI14" s="125"/>
      <c r="AJ14" s="125"/>
      <c r="AK14" s="125" t="s">
        <v>13</v>
      </c>
      <c r="AL14" s="125"/>
      <c r="AM14" s="125"/>
      <c r="AN14" s="125"/>
      <c r="AO14" s="126"/>
    </row>
    <row r="15" spans="1:41" ht="37.5" customHeight="1">
      <c r="A15" s="1" t="s">
        <v>14</v>
      </c>
      <c r="B15" s="2"/>
      <c r="C15" s="2"/>
      <c r="D15" s="3"/>
      <c r="E15" s="2" t="s">
        <v>15</v>
      </c>
      <c r="F15" s="2"/>
      <c r="G15" s="2"/>
      <c r="H15" s="10" t="s">
        <v>47</v>
      </c>
      <c r="I15" s="5" t="s">
        <v>17</v>
      </c>
      <c r="J15" s="6"/>
      <c r="K15" s="7"/>
      <c r="L15" s="4"/>
      <c r="M15" s="146" t="s">
        <v>18</v>
      </c>
      <c r="N15" s="147"/>
      <c r="O15" s="2"/>
      <c r="P15" s="145" t="s">
        <v>19</v>
      </c>
      <c r="Q15" s="145"/>
      <c r="R15" s="145"/>
      <c r="S15" s="145"/>
      <c r="T15" s="145"/>
      <c r="U15" s="180" t="s">
        <v>64</v>
      </c>
      <c r="V15" s="181"/>
      <c r="W15" s="181"/>
      <c r="X15" s="181"/>
      <c r="Y15" s="181"/>
      <c r="Z15" s="181"/>
      <c r="AA15" s="181"/>
      <c r="AB15" s="181"/>
      <c r="AC15" s="181"/>
      <c r="AD15" s="181"/>
      <c r="AE15" s="181"/>
      <c r="AF15" s="181"/>
      <c r="AG15" s="181"/>
      <c r="AH15" s="181"/>
      <c r="AI15" s="181"/>
      <c r="AJ15" s="182"/>
      <c r="AK15" s="164" t="s">
        <v>61</v>
      </c>
      <c r="AL15" s="165"/>
      <c r="AM15" s="165"/>
      <c r="AN15" s="165"/>
      <c r="AO15" s="166"/>
    </row>
    <row r="16" spans="1:41">
      <c r="A16" s="174" t="s">
        <v>20</v>
      </c>
      <c r="B16" s="125"/>
      <c r="C16" s="125"/>
      <c r="D16" s="125"/>
      <c r="E16" s="125"/>
      <c r="F16" s="125"/>
      <c r="G16" s="125"/>
      <c r="H16" s="125"/>
      <c r="I16" s="125"/>
      <c r="J16" s="125"/>
      <c r="K16" s="125"/>
      <c r="L16" s="125"/>
      <c r="M16" s="125"/>
      <c r="N16" s="125"/>
      <c r="O16" s="125"/>
      <c r="P16" s="125"/>
      <c r="Q16" s="125"/>
      <c r="R16" s="125"/>
      <c r="S16" s="125"/>
      <c r="T16" s="125"/>
      <c r="U16" s="183"/>
      <c r="V16" s="184"/>
      <c r="W16" s="184"/>
      <c r="X16" s="184"/>
      <c r="Y16" s="184"/>
      <c r="Z16" s="184"/>
      <c r="AA16" s="184"/>
      <c r="AB16" s="184"/>
      <c r="AC16" s="184"/>
      <c r="AD16" s="184"/>
      <c r="AE16" s="184"/>
      <c r="AF16" s="184"/>
      <c r="AG16" s="184"/>
      <c r="AH16" s="184"/>
      <c r="AI16" s="184"/>
      <c r="AJ16" s="185"/>
      <c r="AK16" s="153" t="s">
        <v>21</v>
      </c>
      <c r="AL16" s="153"/>
      <c r="AM16" s="153"/>
      <c r="AN16" s="153"/>
      <c r="AO16" s="154"/>
    </row>
    <row r="17" spans="1:42">
      <c r="A17" s="169" t="s">
        <v>22</v>
      </c>
      <c r="B17" s="169"/>
      <c r="C17" s="169"/>
      <c r="D17" s="169"/>
      <c r="E17" s="169"/>
      <c r="F17" s="169"/>
      <c r="G17" s="169"/>
      <c r="H17" s="139" t="s">
        <v>23</v>
      </c>
      <c r="I17" s="139"/>
      <c r="J17" s="139"/>
      <c r="K17" s="139"/>
      <c r="L17" s="139"/>
      <c r="M17" s="139"/>
      <c r="N17" s="156" t="s">
        <v>24</v>
      </c>
      <c r="O17" s="156"/>
      <c r="P17" s="156"/>
      <c r="Q17" s="156"/>
      <c r="R17" s="156"/>
      <c r="S17" s="156"/>
      <c r="T17" s="156"/>
      <c r="U17" s="183"/>
      <c r="V17" s="184"/>
      <c r="W17" s="184"/>
      <c r="X17" s="184"/>
      <c r="Y17" s="184"/>
      <c r="Z17" s="184"/>
      <c r="AA17" s="184"/>
      <c r="AB17" s="184"/>
      <c r="AC17" s="184"/>
      <c r="AD17" s="184"/>
      <c r="AE17" s="184"/>
      <c r="AF17" s="184"/>
      <c r="AG17" s="184"/>
      <c r="AH17" s="184"/>
      <c r="AI17" s="184"/>
      <c r="AJ17" s="185"/>
      <c r="AK17" s="130" t="s">
        <v>45</v>
      </c>
      <c r="AL17" s="131"/>
      <c r="AM17" s="131"/>
      <c r="AN17" s="131"/>
      <c r="AO17" s="132"/>
    </row>
    <row r="18" spans="1:42" ht="26.25" customHeight="1">
      <c r="A18" s="140" t="s">
        <v>44</v>
      </c>
      <c r="B18" s="141"/>
      <c r="C18" s="141"/>
      <c r="D18" s="141"/>
      <c r="E18" s="141"/>
      <c r="F18" s="141"/>
      <c r="G18" s="141"/>
      <c r="H18" s="155" t="s">
        <v>43</v>
      </c>
      <c r="I18" s="155"/>
      <c r="J18" s="155"/>
      <c r="K18" s="155"/>
      <c r="L18" s="155"/>
      <c r="M18" s="155"/>
      <c r="N18" s="157" t="s">
        <v>42</v>
      </c>
      <c r="O18" s="157"/>
      <c r="P18" s="157"/>
      <c r="Q18" s="157"/>
      <c r="R18" s="157"/>
      <c r="S18" s="157"/>
      <c r="T18" s="157"/>
      <c r="U18" s="186"/>
      <c r="V18" s="187"/>
      <c r="W18" s="187"/>
      <c r="X18" s="187"/>
      <c r="Y18" s="187"/>
      <c r="Z18" s="187"/>
      <c r="AA18" s="187"/>
      <c r="AB18" s="187"/>
      <c r="AC18" s="187"/>
      <c r="AD18" s="187"/>
      <c r="AE18" s="187"/>
      <c r="AF18" s="187"/>
      <c r="AG18" s="187"/>
      <c r="AH18" s="187"/>
      <c r="AI18" s="187"/>
      <c r="AJ18" s="188"/>
      <c r="AK18" s="133"/>
      <c r="AL18" s="134"/>
      <c r="AM18" s="134"/>
      <c r="AN18" s="134"/>
      <c r="AO18" s="135"/>
    </row>
    <row r="19" spans="1:42" ht="5.25" customHeight="1">
      <c r="A19" s="14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4"/>
    </row>
    <row r="20" spans="1:42">
      <c r="A20" s="127" t="s">
        <v>25</v>
      </c>
      <c r="B20" s="128"/>
      <c r="C20" s="128"/>
      <c r="D20" s="129"/>
      <c r="E20" s="136" t="s">
        <v>26</v>
      </c>
      <c r="F20" s="128"/>
      <c r="G20" s="128"/>
      <c r="H20" s="129"/>
      <c r="I20" s="136" t="s">
        <v>27</v>
      </c>
      <c r="J20" s="128"/>
      <c r="K20" s="128"/>
      <c r="L20" s="129"/>
      <c r="M20" s="136" t="s">
        <v>28</v>
      </c>
      <c r="N20" s="137"/>
      <c r="O20" s="137"/>
      <c r="P20" s="138"/>
      <c r="Q20" s="136" t="s">
        <v>29</v>
      </c>
      <c r="R20" s="137"/>
      <c r="S20" s="137"/>
      <c r="T20" s="138"/>
      <c r="U20" s="125" t="s">
        <v>30</v>
      </c>
      <c r="V20" s="125"/>
      <c r="W20" s="125"/>
      <c r="X20" s="125"/>
      <c r="Y20" s="125"/>
      <c r="Z20" s="125"/>
      <c r="AA20" s="125"/>
      <c r="AB20" s="125"/>
      <c r="AC20" s="125"/>
      <c r="AD20" s="125"/>
      <c r="AE20" s="125"/>
      <c r="AF20" s="125"/>
      <c r="AG20" s="125"/>
      <c r="AH20" s="125"/>
      <c r="AI20" s="125"/>
      <c r="AJ20" s="125"/>
      <c r="AK20" s="125"/>
      <c r="AL20" s="125"/>
      <c r="AM20" s="125"/>
      <c r="AN20" s="125"/>
      <c r="AO20" s="126"/>
      <c r="AP20" s="8"/>
    </row>
    <row r="21" spans="1:42" ht="25.5" customHeight="1">
      <c r="A21" s="260">
        <v>42370</v>
      </c>
      <c r="B21" s="261"/>
      <c r="C21" s="261"/>
      <c r="D21" s="261"/>
      <c r="E21" s="69">
        <v>10404001360</v>
      </c>
      <c r="F21" s="70"/>
      <c r="G21" s="70"/>
      <c r="H21" s="71"/>
      <c r="I21" s="69">
        <v>103344814117</v>
      </c>
      <c r="J21" s="70"/>
      <c r="K21" s="70"/>
      <c r="L21" s="71"/>
      <c r="M21" s="198">
        <v>0.1</v>
      </c>
      <c r="N21" s="199"/>
      <c r="O21" s="199"/>
      <c r="P21" s="200"/>
      <c r="Q21" s="75">
        <v>0.05</v>
      </c>
      <c r="R21" s="75"/>
      <c r="S21" s="75"/>
      <c r="T21" s="75"/>
      <c r="U21" s="98">
        <v>10</v>
      </c>
      <c r="V21" s="99"/>
      <c r="W21" s="99"/>
      <c r="X21" s="99"/>
      <c r="Y21" s="99"/>
      <c r="Z21" s="99"/>
      <c r="AA21" s="99"/>
      <c r="AB21" s="99"/>
      <c r="AC21" s="99"/>
      <c r="AD21" s="99"/>
      <c r="AE21" s="99"/>
      <c r="AF21" s="99"/>
      <c r="AG21" s="99"/>
      <c r="AH21" s="99"/>
      <c r="AI21" s="99"/>
      <c r="AJ21" s="99"/>
      <c r="AK21" s="99"/>
      <c r="AL21" s="99"/>
      <c r="AM21" s="99"/>
      <c r="AN21" s="99"/>
      <c r="AO21" s="100"/>
    </row>
    <row r="22" spans="1:42" ht="25.5" customHeight="1">
      <c r="A22" s="66">
        <v>42401</v>
      </c>
      <c r="B22" s="67"/>
      <c r="C22" s="67"/>
      <c r="D22" s="68"/>
      <c r="E22" s="69">
        <v>24278967068</v>
      </c>
      <c r="F22" s="70"/>
      <c r="G22" s="70"/>
      <c r="H22" s="71"/>
      <c r="I22" s="69">
        <v>240958527556</v>
      </c>
      <c r="J22" s="70"/>
      <c r="K22" s="70"/>
      <c r="L22" s="71"/>
      <c r="M22" s="198">
        <v>0.10100000000000001</v>
      </c>
      <c r="N22" s="199"/>
      <c r="O22" s="199"/>
      <c r="P22" s="200"/>
      <c r="Q22" s="75">
        <v>0.1</v>
      </c>
      <c r="R22" s="75"/>
      <c r="S22" s="75"/>
      <c r="T22" s="75"/>
      <c r="U22" s="98"/>
      <c r="V22" s="99"/>
      <c r="W22" s="99"/>
      <c r="X22" s="99"/>
      <c r="Y22" s="99"/>
      <c r="Z22" s="99"/>
      <c r="AA22" s="99"/>
      <c r="AB22" s="99"/>
      <c r="AC22" s="99"/>
      <c r="AD22" s="99"/>
      <c r="AE22" s="99"/>
      <c r="AF22" s="99"/>
      <c r="AG22" s="99"/>
      <c r="AH22" s="99"/>
      <c r="AI22" s="99"/>
      <c r="AJ22" s="99"/>
      <c r="AK22" s="99"/>
      <c r="AL22" s="99"/>
      <c r="AM22" s="99"/>
      <c r="AN22" s="99"/>
      <c r="AO22" s="100"/>
    </row>
    <row r="23" spans="1:42" ht="25.5" customHeight="1">
      <c r="A23" s="260">
        <v>42430</v>
      </c>
      <c r="B23" s="261"/>
      <c r="C23" s="261"/>
      <c r="D23" s="261"/>
      <c r="E23" s="69">
        <v>57858107223</v>
      </c>
      <c r="F23" s="70"/>
      <c r="G23" s="70"/>
      <c r="H23" s="71"/>
      <c r="I23" s="69">
        <v>342164532916</v>
      </c>
      <c r="J23" s="70"/>
      <c r="K23" s="70"/>
      <c r="L23" s="71"/>
      <c r="M23" s="198">
        <f>+E23/I23</f>
        <v>0.16909440242073229</v>
      </c>
      <c r="N23" s="199"/>
      <c r="O23" s="199"/>
      <c r="P23" s="200"/>
      <c r="Q23" s="75">
        <v>0.17</v>
      </c>
      <c r="R23" s="75"/>
      <c r="S23" s="75"/>
      <c r="T23" s="75"/>
      <c r="U23" s="98"/>
      <c r="V23" s="99"/>
      <c r="W23" s="99"/>
      <c r="X23" s="99"/>
      <c r="Y23" s="99"/>
      <c r="Z23" s="99"/>
      <c r="AA23" s="99"/>
      <c r="AB23" s="99"/>
      <c r="AC23" s="99"/>
      <c r="AD23" s="99"/>
      <c r="AE23" s="99"/>
      <c r="AF23" s="99"/>
      <c r="AG23" s="99"/>
      <c r="AH23" s="99"/>
      <c r="AI23" s="99"/>
      <c r="AJ23" s="99"/>
      <c r="AK23" s="99"/>
      <c r="AL23" s="99"/>
      <c r="AM23" s="99"/>
      <c r="AN23" s="99"/>
      <c r="AO23" s="100"/>
    </row>
    <row r="24" spans="1:42" ht="25.5" customHeight="1">
      <c r="A24" s="66">
        <v>42461</v>
      </c>
      <c r="B24" s="67"/>
      <c r="C24" s="67"/>
      <c r="D24" s="68"/>
      <c r="E24" s="69">
        <v>118168989399</v>
      </c>
      <c r="F24" s="70"/>
      <c r="G24" s="70"/>
      <c r="H24" s="71"/>
      <c r="I24" s="69">
        <v>417954413387</v>
      </c>
      <c r="J24" s="70"/>
      <c r="K24" s="70"/>
      <c r="L24" s="71"/>
      <c r="M24" s="198">
        <f t="shared" ref="M24:M40" si="0">+E24/I24</f>
        <v>0.28273176598707861</v>
      </c>
      <c r="N24" s="199"/>
      <c r="O24" s="199"/>
      <c r="P24" s="200"/>
      <c r="Q24" s="75">
        <v>0.24</v>
      </c>
      <c r="R24" s="75"/>
      <c r="S24" s="75"/>
      <c r="T24" s="75"/>
      <c r="U24" s="98"/>
      <c r="V24" s="99"/>
      <c r="W24" s="99"/>
      <c r="X24" s="99"/>
      <c r="Y24" s="99"/>
      <c r="Z24" s="99"/>
      <c r="AA24" s="99"/>
      <c r="AB24" s="99"/>
      <c r="AC24" s="99"/>
      <c r="AD24" s="99"/>
      <c r="AE24" s="99"/>
      <c r="AF24" s="99"/>
      <c r="AG24" s="99"/>
      <c r="AH24" s="99"/>
      <c r="AI24" s="99"/>
      <c r="AJ24" s="99"/>
      <c r="AK24" s="99"/>
      <c r="AL24" s="99"/>
      <c r="AM24" s="99"/>
      <c r="AN24" s="99"/>
      <c r="AO24" s="100"/>
    </row>
    <row r="25" spans="1:42" ht="25.5" customHeight="1">
      <c r="A25" s="66">
        <v>42491</v>
      </c>
      <c r="B25" s="67"/>
      <c r="C25" s="67"/>
      <c r="D25" s="68"/>
      <c r="E25" s="69">
        <v>191570513912</v>
      </c>
      <c r="F25" s="70"/>
      <c r="G25" s="70"/>
      <c r="H25" s="71"/>
      <c r="I25" s="69">
        <v>573433954149</v>
      </c>
      <c r="J25" s="70"/>
      <c r="K25" s="70"/>
      <c r="L25" s="71"/>
      <c r="M25" s="198">
        <f t="shared" si="0"/>
        <v>0.33407598647746395</v>
      </c>
      <c r="N25" s="199"/>
      <c r="O25" s="199"/>
      <c r="P25" s="200"/>
      <c r="Q25" s="75">
        <v>0.32</v>
      </c>
      <c r="R25" s="75"/>
      <c r="S25" s="75"/>
      <c r="T25" s="75"/>
      <c r="U25" s="98"/>
      <c r="V25" s="99"/>
      <c r="W25" s="99"/>
      <c r="X25" s="99"/>
      <c r="Y25" s="99"/>
      <c r="Z25" s="99"/>
      <c r="AA25" s="99"/>
      <c r="AB25" s="99"/>
      <c r="AC25" s="99"/>
      <c r="AD25" s="99"/>
      <c r="AE25" s="99"/>
      <c r="AF25" s="99"/>
      <c r="AG25" s="99"/>
      <c r="AH25" s="99"/>
      <c r="AI25" s="99"/>
      <c r="AJ25" s="99"/>
      <c r="AK25" s="99"/>
      <c r="AL25" s="99"/>
      <c r="AM25" s="99"/>
      <c r="AN25" s="99"/>
      <c r="AO25" s="100"/>
    </row>
    <row r="26" spans="1:42" ht="25.5" hidden="1" customHeight="1">
      <c r="A26" s="260">
        <v>42491</v>
      </c>
      <c r="B26" s="261"/>
      <c r="C26" s="261"/>
      <c r="D26" s="261"/>
      <c r="E26" s="69"/>
      <c r="F26" s="70"/>
      <c r="G26" s="70"/>
      <c r="H26" s="71"/>
      <c r="I26" s="69"/>
      <c r="J26" s="70"/>
      <c r="K26" s="70"/>
      <c r="L26" s="71"/>
      <c r="M26" s="198" t="e">
        <f t="shared" si="0"/>
        <v>#DIV/0!</v>
      </c>
      <c r="N26" s="199"/>
      <c r="O26" s="199"/>
      <c r="P26" s="200"/>
      <c r="Q26" s="75">
        <v>0.32</v>
      </c>
      <c r="R26" s="75"/>
      <c r="S26" s="75"/>
      <c r="T26" s="75"/>
      <c r="U26" s="98"/>
      <c r="V26" s="99"/>
      <c r="W26" s="99"/>
      <c r="X26" s="99"/>
      <c r="Y26" s="99"/>
      <c r="Z26" s="99"/>
      <c r="AA26" s="99"/>
      <c r="AB26" s="99"/>
      <c r="AC26" s="99"/>
      <c r="AD26" s="99"/>
      <c r="AE26" s="99"/>
      <c r="AF26" s="99"/>
      <c r="AG26" s="99"/>
      <c r="AH26" s="99"/>
      <c r="AI26" s="99"/>
      <c r="AJ26" s="99"/>
      <c r="AK26" s="99"/>
      <c r="AL26" s="99"/>
      <c r="AM26" s="99"/>
      <c r="AN26" s="99"/>
      <c r="AO26" s="100"/>
    </row>
    <row r="27" spans="1:42" ht="25.5" hidden="1" customHeight="1">
      <c r="A27" s="66">
        <v>42522</v>
      </c>
      <c r="B27" s="67"/>
      <c r="C27" s="67"/>
      <c r="D27" s="68"/>
      <c r="E27" s="69"/>
      <c r="F27" s="70"/>
      <c r="G27" s="70"/>
      <c r="H27" s="71"/>
      <c r="I27" s="69"/>
      <c r="J27" s="70"/>
      <c r="K27" s="70"/>
      <c r="L27" s="71"/>
      <c r="M27" s="198" t="e">
        <f t="shared" si="0"/>
        <v>#DIV/0!</v>
      </c>
      <c r="N27" s="199"/>
      <c r="O27" s="199"/>
      <c r="P27" s="200"/>
      <c r="Q27" s="75">
        <v>0.4</v>
      </c>
      <c r="R27" s="75"/>
      <c r="S27" s="75"/>
      <c r="T27" s="75"/>
      <c r="U27" s="98"/>
      <c r="V27" s="99"/>
      <c r="W27" s="99"/>
      <c r="X27" s="99"/>
      <c r="Y27" s="99"/>
      <c r="Z27" s="99"/>
      <c r="AA27" s="99"/>
      <c r="AB27" s="99"/>
      <c r="AC27" s="99"/>
      <c r="AD27" s="99"/>
      <c r="AE27" s="99"/>
      <c r="AF27" s="99"/>
      <c r="AG27" s="99"/>
      <c r="AH27" s="99"/>
      <c r="AI27" s="99"/>
      <c r="AJ27" s="99"/>
      <c r="AK27" s="99"/>
      <c r="AL27" s="99"/>
      <c r="AM27" s="99"/>
      <c r="AN27" s="99"/>
      <c r="AO27" s="100"/>
    </row>
    <row r="28" spans="1:42" ht="25.5" hidden="1" customHeight="1">
      <c r="A28" s="260">
        <v>42552</v>
      </c>
      <c r="B28" s="261"/>
      <c r="C28" s="261"/>
      <c r="D28" s="261"/>
      <c r="E28" s="69"/>
      <c r="F28" s="70"/>
      <c r="G28" s="70"/>
      <c r="H28" s="71"/>
      <c r="I28" s="69"/>
      <c r="J28" s="70"/>
      <c r="K28" s="70"/>
      <c r="L28" s="71"/>
      <c r="M28" s="198" t="e">
        <f t="shared" si="0"/>
        <v>#DIV/0!</v>
      </c>
      <c r="N28" s="199"/>
      <c r="O28" s="199"/>
      <c r="P28" s="200"/>
      <c r="Q28" s="75">
        <v>0.48</v>
      </c>
      <c r="R28" s="75"/>
      <c r="S28" s="75"/>
      <c r="T28" s="75"/>
      <c r="U28" s="98"/>
      <c r="V28" s="99"/>
      <c r="W28" s="99"/>
      <c r="X28" s="99"/>
      <c r="Y28" s="99"/>
      <c r="Z28" s="99"/>
      <c r="AA28" s="99"/>
      <c r="AB28" s="99"/>
      <c r="AC28" s="99"/>
      <c r="AD28" s="99"/>
      <c r="AE28" s="99"/>
      <c r="AF28" s="99"/>
      <c r="AG28" s="99"/>
      <c r="AH28" s="99"/>
      <c r="AI28" s="99"/>
      <c r="AJ28" s="99"/>
      <c r="AK28" s="99"/>
      <c r="AL28" s="99"/>
      <c r="AM28" s="99"/>
      <c r="AN28" s="99"/>
      <c r="AO28" s="100"/>
    </row>
    <row r="29" spans="1:42" ht="25.5" hidden="1" customHeight="1">
      <c r="A29" s="66">
        <v>42583</v>
      </c>
      <c r="B29" s="67"/>
      <c r="C29" s="67"/>
      <c r="D29" s="68"/>
      <c r="E29" s="69"/>
      <c r="F29" s="70"/>
      <c r="G29" s="70"/>
      <c r="H29" s="71"/>
      <c r="I29" s="69"/>
      <c r="J29" s="70"/>
      <c r="K29" s="70"/>
      <c r="L29" s="71"/>
      <c r="M29" s="198" t="e">
        <f t="shared" si="0"/>
        <v>#DIV/0!</v>
      </c>
      <c r="N29" s="199"/>
      <c r="O29" s="199"/>
      <c r="P29" s="200"/>
      <c r="Q29" s="75">
        <v>0.56000000000000005</v>
      </c>
      <c r="R29" s="258"/>
      <c r="S29" s="258"/>
      <c r="T29" s="259"/>
      <c r="U29" s="98"/>
      <c r="V29" s="99"/>
      <c r="W29" s="99"/>
      <c r="X29" s="99"/>
      <c r="Y29" s="99"/>
      <c r="Z29" s="99"/>
      <c r="AA29" s="99"/>
      <c r="AB29" s="99"/>
      <c r="AC29" s="99"/>
      <c r="AD29" s="99"/>
      <c r="AE29" s="99"/>
      <c r="AF29" s="99"/>
      <c r="AG29" s="99"/>
      <c r="AH29" s="99"/>
      <c r="AI29" s="99"/>
      <c r="AJ29" s="99"/>
      <c r="AK29" s="99"/>
      <c r="AL29" s="99"/>
      <c r="AM29" s="99"/>
      <c r="AN29" s="99"/>
      <c r="AO29" s="100"/>
    </row>
    <row r="30" spans="1:42" ht="25.5" hidden="1" customHeight="1">
      <c r="A30" s="66">
        <v>42614</v>
      </c>
      <c r="B30" s="67"/>
      <c r="C30" s="67"/>
      <c r="D30" s="68"/>
      <c r="E30" s="69"/>
      <c r="F30" s="70"/>
      <c r="G30" s="70"/>
      <c r="H30" s="71"/>
      <c r="I30" s="69"/>
      <c r="J30" s="70"/>
      <c r="K30" s="70"/>
      <c r="L30" s="71"/>
      <c r="M30" s="198" t="e">
        <f t="shared" si="0"/>
        <v>#DIV/0!</v>
      </c>
      <c r="N30" s="199"/>
      <c r="O30" s="199"/>
      <c r="P30" s="200"/>
      <c r="Q30" s="75">
        <v>0.64</v>
      </c>
      <c r="R30" s="258"/>
      <c r="S30" s="258"/>
      <c r="T30" s="259"/>
      <c r="U30" s="98"/>
      <c r="V30" s="99"/>
      <c r="W30" s="99"/>
      <c r="X30" s="99"/>
      <c r="Y30" s="99"/>
      <c r="Z30" s="99"/>
      <c r="AA30" s="99"/>
      <c r="AB30" s="99"/>
      <c r="AC30" s="99"/>
      <c r="AD30" s="99"/>
      <c r="AE30" s="99"/>
      <c r="AF30" s="99"/>
      <c r="AG30" s="99"/>
      <c r="AH30" s="99"/>
      <c r="AI30" s="99"/>
      <c r="AJ30" s="99"/>
      <c r="AK30" s="99"/>
      <c r="AL30" s="99"/>
      <c r="AM30" s="99"/>
      <c r="AN30" s="99"/>
      <c r="AO30" s="100"/>
    </row>
    <row r="31" spans="1:42" ht="25.5" hidden="1" customHeight="1">
      <c r="A31" s="66">
        <v>42644</v>
      </c>
      <c r="B31" s="67"/>
      <c r="C31" s="67"/>
      <c r="D31" s="68"/>
      <c r="E31" s="69"/>
      <c r="F31" s="70"/>
      <c r="G31" s="70"/>
      <c r="H31" s="71"/>
      <c r="I31" s="69"/>
      <c r="J31" s="70"/>
      <c r="K31" s="70"/>
      <c r="L31" s="71"/>
      <c r="M31" s="198" t="e">
        <f t="shared" si="0"/>
        <v>#DIV/0!</v>
      </c>
      <c r="N31" s="199"/>
      <c r="O31" s="199"/>
      <c r="P31" s="200"/>
      <c r="Q31" s="75">
        <v>0.69</v>
      </c>
      <c r="R31" s="258"/>
      <c r="S31" s="258"/>
      <c r="T31" s="259"/>
      <c r="U31" s="98"/>
      <c r="V31" s="99"/>
      <c r="W31" s="99"/>
      <c r="X31" s="99"/>
      <c r="Y31" s="99"/>
      <c r="Z31" s="99"/>
      <c r="AA31" s="99"/>
      <c r="AB31" s="99"/>
      <c r="AC31" s="99"/>
      <c r="AD31" s="99"/>
      <c r="AE31" s="99"/>
      <c r="AF31" s="99"/>
      <c r="AG31" s="99"/>
      <c r="AH31" s="99"/>
      <c r="AI31" s="99"/>
      <c r="AJ31" s="99"/>
      <c r="AK31" s="99"/>
      <c r="AL31" s="99"/>
      <c r="AM31" s="99"/>
      <c r="AN31" s="99"/>
      <c r="AO31" s="100"/>
    </row>
    <row r="32" spans="1:42" ht="25.5" hidden="1" customHeight="1">
      <c r="A32" s="260">
        <v>42675</v>
      </c>
      <c r="B32" s="261"/>
      <c r="C32" s="261"/>
      <c r="D32" s="261"/>
      <c r="E32" s="69"/>
      <c r="F32" s="70"/>
      <c r="G32" s="70"/>
      <c r="H32" s="71"/>
      <c r="I32" s="69"/>
      <c r="J32" s="70"/>
      <c r="K32" s="70"/>
      <c r="L32" s="71"/>
      <c r="M32" s="198" t="e">
        <f t="shared" si="0"/>
        <v>#DIV/0!</v>
      </c>
      <c r="N32" s="199"/>
      <c r="O32" s="199"/>
      <c r="P32" s="200"/>
      <c r="Q32" s="75">
        <v>0.75</v>
      </c>
      <c r="R32" s="258"/>
      <c r="S32" s="258"/>
      <c r="T32" s="259"/>
      <c r="U32" s="98"/>
      <c r="V32" s="99"/>
      <c r="W32" s="99"/>
      <c r="X32" s="99"/>
      <c r="Y32" s="99"/>
      <c r="Z32" s="99"/>
      <c r="AA32" s="99"/>
      <c r="AB32" s="99"/>
      <c r="AC32" s="99"/>
      <c r="AD32" s="99"/>
      <c r="AE32" s="99"/>
      <c r="AF32" s="99"/>
      <c r="AG32" s="99"/>
      <c r="AH32" s="99"/>
      <c r="AI32" s="99"/>
      <c r="AJ32" s="99"/>
      <c r="AK32" s="99"/>
      <c r="AL32" s="99"/>
      <c r="AM32" s="99"/>
      <c r="AN32" s="99"/>
      <c r="AO32" s="100"/>
    </row>
    <row r="33" spans="1:41" ht="24" hidden="1" customHeight="1">
      <c r="A33" s="260">
        <v>42705</v>
      </c>
      <c r="B33" s="261"/>
      <c r="C33" s="261"/>
      <c r="D33" s="261"/>
      <c r="E33" s="69"/>
      <c r="F33" s="70"/>
      <c r="G33" s="70"/>
      <c r="H33" s="71"/>
      <c r="I33" s="69"/>
      <c r="J33" s="70"/>
      <c r="K33" s="70"/>
      <c r="L33" s="71"/>
      <c r="M33" s="198" t="e">
        <f t="shared" si="0"/>
        <v>#DIV/0!</v>
      </c>
      <c r="N33" s="199"/>
      <c r="O33" s="199"/>
      <c r="P33" s="200"/>
      <c r="Q33" s="75">
        <v>0.85</v>
      </c>
      <c r="R33" s="258"/>
      <c r="S33" s="258"/>
      <c r="T33" s="259"/>
      <c r="U33" s="98"/>
      <c r="V33" s="99"/>
      <c r="W33" s="99"/>
      <c r="X33" s="99"/>
      <c r="Y33" s="99"/>
      <c r="Z33" s="99"/>
      <c r="AA33" s="99"/>
      <c r="AB33" s="99"/>
      <c r="AC33" s="99"/>
      <c r="AD33" s="99"/>
      <c r="AE33" s="99"/>
      <c r="AF33" s="99"/>
      <c r="AG33" s="99"/>
      <c r="AH33" s="99"/>
      <c r="AI33" s="99"/>
      <c r="AJ33" s="99"/>
      <c r="AK33" s="99"/>
      <c r="AL33" s="99"/>
      <c r="AM33" s="99"/>
      <c r="AN33" s="99"/>
      <c r="AO33" s="100"/>
    </row>
    <row r="34" spans="1:41" ht="24" customHeight="1">
      <c r="A34" s="66">
        <v>42522</v>
      </c>
      <c r="B34" s="67"/>
      <c r="C34" s="67"/>
      <c r="D34" s="68"/>
      <c r="E34" s="69">
        <v>269196859865</v>
      </c>
      <c r="F34" s="70"/>
      <c r="G34" s="70"/>
      <c r="H34" s="71"/>
      <c r="I34" s="69">
        <v>576040496194</v>
      </c>
      <c r="J34" s="70"/>
      <c r="K34" s="70"/>
      <c r="L34" s="71"/>
      <c r="M34" s="198">
        <f t="shared" si="0"/>
        <v>0.46732280394109543</v>
      </c>
      <c r="N34" s="199"/>
      <c r="O34" s="199"/>
      <c r="P34" s="200"/>
      <c r="Q34" s="75">
        <v>0.4</v>
      </c>
      <c r="R34" s="75"/>
      <c r="S34" s="75"/>
      <c r="T34" s="75"/>
      <c r="U34" s="98"/>
      <c r="V34" s="99"/>
      <c r="W34" s="99"/>
      <c r="X34" s="99"/>
      <c r="Y34" s="99"/>
      <c r="Z34" s="99"/>
      <c r="AA34" s="99"/>
      <c r="AB34" s="99"/>
      <c r="AC34" s="99"/>
      <c r="AD34" s="99"/>
      <c r="AE34" s="99"/>
      <c r="AF34" s="99"/>
      <c r="AG34" s="99"/>
      <c r="AH34" s="99"/>
      <c r="AI34" s="99"/>
      <c r="AJ34" s="99"/>
      <c r="AK34" s="99"/>
      <c r="AL34" s="99"/>
      <c r="AM34" s="99"/>
      <c r="AN34" s="99"/>
      <c r="AO34" s="100"/>
    </row>
    <row r="35" spans="1:41" ht="24" customHeight="1">
      <c r="A35" s="66">
        <v>42552</v>
      </c>
      <c r="B35" s="67"/>
      <c r="C35" s="67"/>
      <c r="D35" s="68"/>
      <c r="E35" s="69">
        <v>343743681359</v>
      </c>
      <c r="F35" s="70"/>
      <c r="G35" s="70"/>
      <c r="H35" s="71"/>
      <c r="I35" s="69">
        <v>608012792161</v>
      </c>
      <c r="J35" s="70"/>
      <c r="K35" s="70"/>
      <c r="L35" s="71"/>
      <c r="M35" s="198">
        <f t="shared" si="0"/>
        <v>0.56535600202960479</v>
      </c>
      <c r="N35" s="199"/>
      <c r="O35" s="199"/>
      <c r="P35" s="200"/>
      <c r="Q35" s="75">
        <v>0.48</v>
      </c>
      <c r="R35" s="75"/>
      <c r="S35" s="75"/>
      <c r="T35" s="75"/>
      <c r="U35" s="98"/>
      <c r="V35" s="99"/>
      <c r="W35" s="99"/>
      <c r="X35" s="99"/>
      <c r="Y35" s="99"/>
      <c r="Z35" s="99"/>
      <c r="AA35" s="99"/>
      <c r="AB35" s="99"/>
      <c r="AC35" s="99"/>
      <c r="AD35" s="99"/>
      <c r="AE35" s="99"/>
      <c r="AF35" s="99"/>
      <c r="AG35" s="99"/>
      <c r="AH35" s="99"/>
      <c r="AI35" s="99"/>
      <c r="AJ35" s="99"/>
      <c r="AK35" s="99"/>
      <c r="AL35" s="99"/>
      <c r="AM35" s="99"/>
      <c r="AN35" s="99"/>
      <c r="AO35" s="100"/>
    </row>
    <row r="36" spans="1:41" ht="24" customHeight="1">
      <c r="A36" s="66">
        <v>42583</v>
      </c>
      <c r="B36" s="67"/>
      <c r="C36" s="67"/>
      <c r="D36" s="68"/>
      <c r="E36" s="69">
        <v>413315789550</v>
      </c>
      <c r="F36" s="70"/>
      <c r="G36" s="70"/>
      <c r="H36" s="71"/>
      <c r="I36" s="69">
        <v>629858166093</v>
      </c>
      <c r="J36" s="70"/>
      <c r="K36" s="70"/>
      <c r="L36" s="71"/>
      <c r="M36" s="198">
        <f t="shared" si="0"/>
        <v>0.65620454222859592</v>
      </c>
      <c r="N36" s="199"/>
      <c r="O36" s="199"/>
      <c r="P36" s="200"/>
      <c r="Q36" s="75">
        <v>0.56000000000000005</v>
      </c>
      <c r="R36" s="258"/>
      <c r="S36" s="258"/>
      <c r="T36" s="259"/>
      <c r="U36" s="98"/>
      <c r="V36" s="99"/>
      <c r="W36" s="99"/>
      <c r="X36" s="99"/>
      <c r="Y36" s="99"/>
      <c r="Z36" s="99"/>
      <c r="AA36" s="99"/>
      <c r="AB36" s="99"/>
      <c r="AC36" s="99"/>
      <c r="AD36" s="99"/>
      <c r="AE36" s="99"/>
      <c r="AF36" s="99"/>
      <c r="AG36" s="99"/>
      <c r="AH36" s="99"/>
      <c r="AI36" s="99"/>
      <c r="AJ36" s="99"/>
      <c r="AK36" s="99"/>
      <c r="AL36" s="99"/>
      <c r="AM36" s="99"/>
      <c r="AN36" s="99"/>
      <c r="AO36" s="100"/>
    </row>
    <row r="37" spans="1:41" ht="24" customHeight="1">
      <c r="A37" s="66">
        <v>42614</v>
      </c>
      <c r="B37" s="67"/>
      <c r="C37" s="67"/>
      <c r="D37" s="68"/>
      <c r="E37" s="69">
        <v>487341438926</v>
      </c>
      <c r="F37" s="70"/>
      <c r="G37" s="70"/>
      <c r="H37" s="71"/>
      <c r="I37" s="69">
        <v>743033989136</v>
      </c>
      <c r="J37" s="70"/>
      <c r="K37" s="70"/>
      <c r="L37" s="71"/>
      <c r="M37" s="198">
        <f t="shared" si="0"/>
        <v>0.65588041200198754</v>
      </c>
      <c r="N37" s="199"/>
      <c r="O37" s="199"/>
      <c r="P37" s="200"/>
      <c r="Q37" s="75">
        <v>0.64</v>
      </c>
      <c r="R37" s="258"/>
      <c r="S37" s="258"/>
      <c r="T37" s="259"/>
      <c r="U37" s="98"/>
      <c r="V37" s="99"/>
      <c r="W37" s="99"/>
      <c r="X37" s="99"/>
      <c r="Y37" s="99"/>
      <c r="Z37" s="99"/>
      <c r="AA37" s="99"/>
      <c r="AB37" s="99"/>
      <c r="AC37" s="99"/>
      <c r="AD37" s="99"/>
      <c r="AE37" s="99"/>
      <c r="AF37" s="99"/>
      <c r="AG37" s="99"/>
      <c r="AH37" s="99"/>
      <c r="AI37" s="99"/>
      <c r="AJ37" s="99"/>
      <c r="AK37" s="99"/>
      <c r="AL37" s="99"/>
      <c r="AM37" s="99"/>
      <c r="AN37" s="99"/>
      <c r="AO37" s="100"/>
    </row>
    <row r="38" spans="1:41" ht="24" customHeight="1">
      <c r="A38" s="66">
        <v>42644</v>
      </c>
      <c r="B38" s="67"/>
      <c r="C38" s="67"/>
      <c r="D38" s="68"/>
      <c r="E38" s="69">
        <v>559940444874</v>
      </c>
      <c r="F38" s="70"/>
      <c r="G38" s="70"/>
      <c r="H38" s="71"/>
      <c r="I38" s="69">
        <v>792814074870</v>
      </c>
      <c r="J38" s="70"/>
      <c r="K38" s="70"/>
      <c r="L38" s="71"/>
      <c r="M38" s="198">
        <f t="shared" si="0"/>
        <v>0.70626955628381727</v>
      </c>
      <c r="N38" s="199"/>
      <c r="O38" s="199"/>
      <c r="P38" s="200"/>
      <c r="Q38" s="75">
        <v>0.69</v>
      </c>
      <c r="R38" s="258"/>
      <c r="S38" s="258"/>
      <c r="T38" s="259"/>
      <c r="U38" s="98"/>
      <c r="V38" s="99"/>
      <c r="W38" s="99"/>
      <c r="X38" s="99"/>
      <c r="Y38" s="99"/>
      <c r="Z38" s="99"/>
      <c r="AA38" s="99"/>
      <c r="AB38" s="99"/>
      <c r="AC38" s="99"/>
      <c r="AD38" s="99"/>
      <c r="AE38" s="99"/>
      <c r="AF38" s="99"/>
      <c r="AG38" s="99"/>
      <c r="AH38" s="99"/>
      <c r="AI38" s="99"/>
      <c r="AJ38" s="99"/>
      <c r="AK38" s="99"/>
      <c r="AL38" s="99"/>
      <c r="AM38" s="99"/>
      <c r="AN38" s="99"/>
      <c r="AO38" s="100"/>
    </row>
    <row r="39" spans="1:41" ht="24" customHeight="1">
      <c r="A39" s="66">
        <v>42675</v>
      </c>
      <c r="B39" s="67"/>
      <c r="C39" s="67"/>
      <c r="D39" s="68"/>
      <c r="E39" s="69">
        <v>639341371261</v>
      </c>
      <c r="F39" s="70"/>
      <c r="G39" s="70"/>
      <c r="H39" s="71"/>
      <c r="I39" s="69">
        <v>846663541324</v>
      </c>
      <c r="J39" s="70"/>
      <c r="K39" s="70"/>
      <c r="L39" s="71"/>
      <c r="M39" s="198">
        <f t="shared" si="0"/>
        <v>0.75513039130184745</v>
      </c>
      <c r="N39" s="199"/>
      <c r="O39" s="199"/>
      <c r="P39" s="200"/>
      <c r="Q39" s="75">
        <v>0.75</v>
      </c>
      <c r="R39" s="258"/>
      <c r="S39" s="258"/>
      <c r="T39" s="259"/>
      <c r="U39" s="98"/>
      <c r="V39" s="99"/>
      <c r="W39" s="99"/>
      <c r="X39" s="99"/>
      <c r="Y39" s="99"/>
      <c r="Z39" s="99"/>
      <c r="AA39" s="99"/>
      <c r="AB39" s="99"/>
      <c r="AC39" s="99"/>
      <c r="AD39" s="99"/>
      <c r="AE39" s="99"/>
      <c r="AF39" s="99"/>
      <c r="AG39" s="99"/>
      <c r="AH39" s="99"/>
      <c r="AI39" s="99"/>
      <c r="AJ39" s="99"/>
      <c r="AK39" s="99"/>
      <c r="AL39" s="99"/>
      <c r="AM39" s="99"/>
      <c r="AN39" s="99"/>
      <c r="AO39" s="100"/>
    </row>
    <row r="40" spans="1:41" ht="24" customHeight="1">
      <c r="A40" s="66">
        <v>42705</v>
      </c>
      <c r="B40" s="67"/>
      <c r="C40" s="67"/>
      <c r="D40" s="68"/>
      <c r="E40" s="69">
        <v>762812404921</v>
      </c>
      <c r="F40" s="70"/>
      <c r="G40" s="70"/>
      <c r="H40" s="71"/>
      <c r="I40" s="69">
        <v>897632836916</v>
      </c>
      <c r="J40" s="70"/>
      <c r="K40" s="70"/>
      <c r="L40" s="71"/>
      <c r="M40" s="198">
        <f t="shared" si="0"/>
        <v>0.8498044785680936</v>
      </c>
      <c r="N40" s="199"/>
      <c r="O40" s="199"/>
      <c r="P40" s="200"/>
      <c r="Q40" s="75">
        <v>0.85</v>
      </c>
      <c r="R40" s="75"/>
      <c r="S40" s="75"/>
      <c r="T40" s="75"/>
      <c r="U40" s="98"/>
      <c r="V40" s="99"/>
      <c r="W40" s="99"/>
      <c r="X40" s="99"/>
      <c r="Y40" s="99"/>
      <c r="Z40" s="99"/>
      <c r="AA40" s="99"/>
      <c r="AB40" s="99"/>
      <c r="AC40" s="99"/>
      <c r="AD40" s="99"/>
      <c r="AE40" s="99"/>
      <c r="AF40" s="99"/>
      <c r="AG40" s="99"/>
      <c r="AH40" s="99"/>
      <c r="AI40" s="99"/>
      <c r="AJ40" s="99"/>
      <c r="AK40" s="99"/>
      <c r="AL40" s="99"/>
      <c r="AM40" s="99"/>
      <c r="AN40" s="99"/>
      <c r="AO40" s="100"/>
    </row>
    <row r="41" spans="1:41" ht="28.5" customHeight="1">
      <c r="A41" s="96" t="s">
        <v>33</v>
      </c>
      <c r="B41" s="97"/>
      <c r="C41" s="97"/>
      <c r="D41" s="97"/>
      <c r="E41" s="97"/>
      <c r="F41" s="97"/>
      <c r="G41" s="97"/>
      <c r="H41" s="97"/>
      <c r="I41" s="97"/>
      <c r="J41" s="97"/>
      <c r="K41" s="97"/>
      <c r="L41" s="97"/>
      <c r="M41" s="97"/>
      <c r="N41" s="97"/>
      <c r="O41" s="97"/>
      <c r="P41" s="97"/>
      <c r="Q41" s="111" t="s">
        <v>40</v>
      </c>
      <c r="R41" s="112"/>
      <c r="S41" s="112"/>
      <c r="T41" s="113"/>
      <c r="U41" s="98"/>
      <c r="V41" s="99"/>
      <c r="W41" s="99"/>
      <c r="X41" s="99"/>
      <c r="Y41" s="99"/>
      <c r="Z41" s="99"/>
      <c r="AA41" s="99"/>
      <c r="AB41" s="99"/>
      <c r="AC41" s="99"/>
      <c r="AD41" s="99"/>
      <c r="AE41" s="99"/>
      <c r="AF41" s="99"/>
      <c r="AG41" s="99"/>
      <c r="AH41" s="99"/>
      <c r="AI41" s="99"/>
      <c r="AJ41" s="99"/>
      <c r="AK41" s="99"/>
      <c r="AL41" s="99"/>
      <c r="AM41" s="99"/>
      <c r="AN41" s="99"/>
      <c r="AO41" s="100"/>
    </row>
    <row r="42" spans="1:41" ht="15" customHeight="1">
      <c r="A42" s="96" t="s">
        <v>34</v>
      </c>
      <c r="B42" s="97"/>
      <c r="C42" s="97"/>
      <c r="D42" s="97"/>
      <c r="E42" s="97"/>
      <c r="F42" s="97"/>
      <c r="G42" s="97"/>
      <c r="H42" s="97"/>
      <c r="I42" s="97"/>
      <c r="J42" s="97"/>
      <c r="K42" s="97"/>
      <c r="L42" s="97"/>
      <c r="M42" s="97"/>
      <c r="N42" s="97"/>
      <c r="O42" s="97"/>
      <c r="P42" s="97"/>
      <c r="Q42" s="107">
        <v>0.9</v>
      </c>
      <c r="R42" s="108"/>
      <c r="S42" s="108"/>
      <c r="T42" s="109"/>
      <c r="U42" s="101"/>
      <c r="V42" s="102"/>
      <c r="W42" s="102"/>
      <c r="X42" s="102"/>
      <c r="Y42" s="102"/>
      <c r="Z42" s="102"/>
      <c r="AA42" s="102"/>
      <c r="AB42" s="102"/>
      <c r="AC42" s="102"/>
      <c r="AD42" s="102"/>
      <c r="AE42" s="102"/>
      <c r="AF42" s="102"/>
      <c r="AG42" s="102"/>
      <c r="AH42" s="102"/>
      <c r="AI42" s="102"/>
      <c r="AJ42" s="102"/>
      <c r="AK42" s="102"/>
      <c r="AL42" s="102"/>
      <c r="AM42" s="102"/>
      <c r="AN42" s="102"/>
      <c r="AO42" s="103"/>
    </row>
    <row r="43" spans="1:41" ht="46.5" customHeight="1">
      <c r="A43" s="212" t="s">
        <v>136</v>
      </c>
      <c r="B43" s="213"/>
      <c r="C43" s="213"/>
      <c r="D43" s="213"/>
      <c r="E43" s="213"/>
      <c r="F43" s="213"/>
      <c r="G43" s="213"/>
      <c r="H43" s="213"/>
      <c r="I43" s="213"/>
      <c r="J43" s="213"/>
      <c r="K43" s="213"/>
      <c r="L43" s="213"/>
      <c r="M43" s="213"/>
      <c r="N43" s="213"/>
      <c r="O43" s="213"/>
      <c r="P43" s="213"/>
      <c r="Q43" s="213"/>
      <c r="R43" s="213"/>
      <c r="S43" s="213"/>
      <c r="T43" s="214"/>
      <c r="U43" s="76" t="s">
        <v>53</v>
      </c>
      <c r="V43" s="91"/>
      <c r="W43" s="91"/>
      <c r="X43" s="91"/>
      <c r="Y43" s="91"/>
      <c r="Z43" s="91"/>
      <c r="AA43" s="91"/>
      <c r="AB43" s="91"/>
      <c r="AC43" s="91"/>
      <c r="AD43" s="91"/>
      <c r="AE43" s="91"/>
      <c r="AF43" s="91"/>
      <c r="AG43" s="91"/>
      <c r="AH43" s="91"/>
      <c r="AI43" s="91"/>
      <c r="AJ43" s="91"/>
      <c r="AK43" s="91"/>
      <c r="AL43" s="91"/>
      <c r="AM43" s="91"/>
      <c r="AN43" s="91"/>
      <c r="AO43" s="92"/>
    </row>
    <row r="44" spans="1:41" ht="46.5" customHeight="1">
      <c r="A44" s="215"/>
      <c r="B44" s="216"/>
      <c r="C44" s="216"/>
      <c r="D44" s="216"/>
      <c r="E44" s="216"/>
      <c r="F44" s="216"/>
      <c r="G44" s="216"/>
      <c r="H44" s="216"/>
      <c r="I44" s="216"/>
      <c r="J44" s="216"/>
      <c r="K44" s="216"/>
      <c r="L44" s="216"/>
      <c r="M44" s="216"/>
      <c r="N44" s="216"/>
      <c r="O44" s="216"/>
      <c r="P44" s="216"/>
      <c r="Q44" s="216"/>
      <c r="R44" s="216"/>
      <c r="S44" s="216"/>
      <c r="T44" s="217"/>
      <c r="U44" s="93"/>
      <c r="V44" s="94"/>
      <c r="W44" s="94"/>
      <c r="X44" s="94"/>
      <c r="Y44" s="94"/>
      <c r="Z44" s="94"/>
      <c r="AA44" s="94"/>
      <c r="AB44" s="94"/>
      <c r="AC44" s="94"/>
      <c r="AD44" s="94"/>
      <c r="AE44" s="94"/>
      <c r="AF44" s="94"/>
      <c r="AG44" s="94"/>
      <c r="AH44" s="94"/>
      <c r="AI44" s="94"/>
      <c r="AJ44" s="94"/>
      <c r="AK44" s="94"/>
      <c r="AL44" s="94"/>
      <c r="AM44" s="94"/>
      <c r="AN44" s="94"/>
      <c r="AO44" s="95"/>
    </row>
    <row r="45" spans="1:41" ht="46.5" customHeight="1">
      <c r="A45" s="215"/>
      <c r="B45" s="216"/>
      <c r="C45" s="216"/>
      <c r="D45" s="216"/>
      <c r="E45" s="216"/>
      <c r="F45" s="216"/>
      <c r="G45" s="216"/>
      <c r="H45" s="216"/>
      <c r="I45" s="216"/>
      <c r="J45" s="216"/>
      <c r="K45" s="216"/>
      <c r="L45" s="216"/>
      <c r="M45" s="216"/>
      <c r="N45" s="216"/>
      <c r="O45" s="216"/>
      <c r="P45" s="216"/>
      <c r="Q45" s="216"/>
      <c r="R45" s="216"/>
      <c r="S45" s="216"/>
      <c r="T45" s="217"/>
      <c r="U45" s="76" t="s">
        <v>38</v>
      </c>
      <c r="V45" s="77"/>
      <c r="W45" s="77"/>
      <c r="X45" s="77"/>
      <c r="Y45" s="77"/>
      <c r="Z45" s="77"/>
      <c r="AA45" s="77"/>
      <c r="AB45" s="77"/>
      <c r="AC45" s="77"/>
      <c r="AD45" s="77"/>
      <c r="AE45" s="77"/>
      <c r="AF45" s="77"/>
      <c r="AG45" s="77"/>
      <c r="AH45" s="77"/>
      <c r="AI45" s="77"/>
      <c r="AJ45" s="77"/>
      <c r="AK45" s="77"/>
      <c r="AL45" s="77"/>
      <c r="AM45" s="77"/>
      <c r="AN45" s="77"/>
      <c r="AO45" s="78"/>
    </row>
  </sheetData>
  <mergeCells count="155">
    <mergeCell ref="A34:D34"/>
    <mergeCell ref="E34:H34"/>
    <mergeCell ref="I34:L34"/>
    <mergeCell ref="M34:P34"/>
    <mergeCell ref="Q34:T34"/>
    <mergeCell ref="A24:D24"/>
    <mergeCell ref="E24:H24"/>
    <mergeCell ref="I24:L24"/>
    <mergeCell ref="M24:P24"/>
    <mergeCell ref="Q24:T24"/>
    <mergeCell ref="Q27:T27"/>
    <mergeCell ref="A31:D31"/>
    <mergeCell ref="E31:H31"/>
    <mergeCell ref="I31:L31"/>
    <mergeCell ref="M31:P31"/>
    <mergeCell ref="Q31:T31"/>
    <mergeCell ref="Q29:T29"/>
    <mergeCell ref="Q30:T30"/>
    <mergeCell ref="M27:P27"/>
    <mergeCell ref="A28:D28"/>
    <mergeCell ref="A33:D33"/>
    <mergeCell ref="E33:H33"/>
    <mergeCell ref="I33:L33"/>
    <mergeCell ref="M33:P33"/>
    <mergeCell ref="A30:D30"/>
    <mergeCell ref="E30:H30"/>
    <mergeCell ref="I30:L30"/>
    <mergeCell ref="M30:P30"/>
    <mergeCell ref="A32:D32"/>
    <mergeCell ref="E32:H32"/>
    <mergeCell ref="E27:H27"/>
    <mergeCell ref="I27:L27"/>
    <mergeCell ref="E28:H28"/>
    <mergeCell ref="I28:L28"/>
    <mergeCell ref="M28:P28"/>
    <mergeCell ref="A29:D29"/>
    <mergeCell ref="E29:H29"/>
    <mergeCell ref="I29:L29"/>
    <mergeCell ref="M29:P29"/>
    <mergeCell ref="I32:L32"/>
    <mergeCell ref="M32:P32"/>
    <mergeCell ref="A23:D23"/>
    <mergeCell ref="Q23:T23"/>
    <mergeCell ref="Q28:T28"/>
    <mergeCell ref="A25:D25"/>
    <mergeCell ref="E25:H25"/>
    <mergeCell ref="I25:L25"/>
    <mergeCell ref="M25:P25"/>
    <mergeCell ref="Q25:T25"/>
    <mergeCell ref="A26:D26"/>
    <mergeCell ref="A27:D27"/>
    <mergeCell ref="Q32:T32"/>
    <mergeCell ref="A21:D21"/>
    <mergeCell ref="E21:H21"/>
    <mergeCell ref="E23:H23"/>
    <mergeCell ref="I23:L23"/>
    <mergeCell ref="M23:P23"/>
    <mergeCell ref="I21:L21"/>
    <mergeCell ref="M21:P21"/>
    <mergeCell ref="AK15:AO15"/>
    <mergeCell ref="E20:H20"/>
    <mergeCell ref="I20:L20"/>
    <mergeCell ref="M20:P20"/>
    <mergeCell ref="A20:D20"/>
    <mergeCell ref="Q20:T20"/>
    <mergeCell ref="Q21:T21"/>
    <mergeCell ref="E26:H26"/>
    <mergeCell ref="I26:L26"/>
    <mergeCell ref="M26:P26"/>
    <mergeCell ref="Q26:T26"/>
    <mergeCell ref="A22:D22"/>
    <mergeCell ref="E22:H22"/>
    <mergeCell ref="I22:L22"/>
    <mergeCell ref="M22:P22"/>
    <mergeCell ref="Q22:T22"/>
    <mergeCell ref="U45:AO45"/>
    <mergeCell ref="A43:T45"/>
    <mergeCell ref="U43:AO44"/>
    <mergeCell ref="A41:P41"/>
    <mergeCell ref="U21:AO42"/>
    <mergeCell ref="A42:P42"/>
    <mergeCell ref="Q42:T42"/>
    <mergeCell ref="Q41:T41"/>
    <mergeCell ref="Q33:T33"/>
    <mergeCell ref="A35:D35"/>
    <mergeCell ref="E35:H35"/>
    <mergeCell ref="I35:L35"/>
    <mergeCell ref="M35:P35"/>
    <mergeCell ref="Q35:T35"/>
    <mergeCell ref="A36:D36"/>
    <mergeCell ref="E36:H36"/>
    <mergeCell ref="I36:L36"/>
    <mergeCell ref="M36:P36"/>
    <mergeCell ref="Q36:T36"/>
    <mergeCell ref="A37:D37"/>
    <mergeCell ref="E37:H37"/>
    <mergeCell ref="I37:L37"/>
    <mergeCell ref="M37:P37"/>
    <mergeCell ref="Q37:T37"/>
    <mergeCell ref="D7:J7"/>
    <mergeCell ref="K7:AO7"/>
    <mergeCell ref="A8:C8"/>
    <mergeCell ref="A9:AO9"/>
    <mergeCell ref="D8:J8"/>
    <mergeCell ref="K8:AO8"/>
    <mergeCell ref="F1:AO1"/>
    <mergeCell ref="F2:AF5"/>
    <mergeCell ref="AG2:AI2"/>
    <mergeCell ref="AJ2:AO2"/>
    <mergeCell ref="AG3:AI3"/>
    <mergeCell ref="AJ4:AO4"/>
    <mergeCell ref="AG5:AI5"/>
    <mergeCell ref="AJ3:AO3"/>
    <mergeCell ref="AG4:AI4"/>
    <mergeCell ref="AJ5:AO5"/>
    <mergeCell ref="D6:J6"/>
    <mergeCell ref="K6:AO6"/>
    <mergeCell ref="A6:C7"/>
    <mergeCell ref="A10:T11"/>
    <mergeCell ref="U10:AO11"/>
    <mergeCell ref="U20:AO20"/>
    <mergeCell ref="U15:AJ18"/>
    <mergeCell ref="AK14:AO14"/>
    <mergeCell ref="A19:AO19"/>
    <mergeCell ref="A14:T14"/>
    <mergeCell ref="H17:M17"/>
    <mergeCell ref="A18:G18"/>
    <mergeCell ref="A16:T16"/>
    <mergeCell ref="N17:T17"/>
    <mergeCell ref="M15:N15"/>
    <mergeCell ref="AK16:AO16"/>
    <mergeCell ref="P12:AC13"/>
    <mergeCell ref="AK17:AO18"/>
    <mergeCell ref="AD12:AO13"/>
    <mergeCell ref="A12:O13"/>
    <mergeCell ref="U14:AJ14"/>
    <mergeCell ref="P15:T15"/>
    <mergeCell ref="H18:M18"/>
    <mergeCell ref="N18:T18"/>
    <mergeCell ref="A17:G17"/>
    <mergeCell ref="A40:D40"/>
    <mergeCell ref="E40:H40"/>
    <mergeCell ref="I40:L40"/>
    <mergeCell ref="M40:P40"/>
    <mergeCell ref="Q40:T40"/>
    <mergeCell ref="A38:D38"/>
    <mergeCell ref="E38:H38"/>
    <mergeCell ref="I38:L38"/>
    <mergeCell ref="M38:P38"/>
    <mergeCell ref="Q38:T38"/>
    <mergeCell ref="A39:D39"/>
    <mergeCell ref="E39:H39"/>
    <mergeCell ref="I39:L39"/>
    <mergeCell ref="M39:P39"/>
    <mergeCell ref="Q39:T39"/>
  </mergeCells>
  <conditionalFormatting sqref="M21:P40">
    <cfRule type="cellIs" dxfId="56" priority="37" stopIfTrue="1" operator="greaterThanOrEqual">
      <formula>Q21*90%</formula>
    </cfRule>
    <cfRule type="cellIs" dxfId="55" priority="38" stopIfTrue="1" operator="between">
      <formula>Q21*70%</formula>
      <formula>Q21*89.999999999</formula>
    </cfRule>
    <cfRule type="cellIs" dxfId="54" priority="39" stopIfTrue="1" operator="lessThan">
      <formula>Q21*70%</formula>
    </cfRule>
  </conditionalFormatting>
  <dataValidations count="1">
    <dataValidation type="list" allowBlank="1" showInputMessage="1" showErrorMessage="1" sqref="D65531:J65532">
      <formula1>$A$94:$A$96</formula1>
    </dataValidation>
  </dataValidations>
  <printOptions horizontalCentered="1" verticalCentered="1"/>
  <pageMargins left="0.19685039370078741" right="0.19685039370078741" top="0.19685039370078741" bottom="0.19685039370078741"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7" tint="-0.249977111117893"/>
  </sheetPr>
  <dimension ref="A1:AP95"/>
  <sheetViews>
    <sheetView view="pageBreakPreview" topLeftCell="A22" zoomScaleNormal="100" zoomScaleSheetLayoutView="100" workbookViewId="0">
      <selection activeCell="F1" sqref="A1:AO41"/>
    </sheetView>
  </sheetViews>
  <sheetFormatPr baseColWidth="10" defaultColWidth="3.140625" defaultRowHeight="12.75"/>
  <cols>
    <col min="1" max="4" width="2.85546875" customWidth="1"/>
    <col min="5" max="5" width="5.5703125" customWidth="1"/>
    <col min="6" max="6" width="3.42578125" customWidth="1"/>
    <col min="7" max="7" width="4.7109375" hidden="1" customWidth="1"/>
    <col min="8" max="8" width="2" bestFit="1" customWidth="1"/>
    <col min="9" max="9" width="2.85546875" customWidth="1"/>
    <col min="10" max="10" width="4" bestFit="1" customWidth="1"/>
    <col min="11" max="11" width="2.85546875" customWidth="1"/>
    <col min="12" max="12" width="1.85546875" customWidth="1"/>
    <col min="13" max="13" width="5" bestFit="1" customWidth="1"/>
    <col min="14" max="20" width="2.85546875" customWidth="1"/>
    <col min="21" max="37" width="3.140625" customWidth="1"/>
    <col min="38" max="38" width="15.140625" customWidth="1"/>
    <col min="39" max="41" width="3.140625" hidden="1" customWidth="1"/>
    <col min="42" max="42" width="0" hidden="1" customWidth="1"/>
    <col min="45" max="45" width="10.28515625" bestFit="1" customWidth="1"/>
  </cols>
  <sheetData>
    <row r="1" spans="1:41" ht="18" customHeight="1">
      <c r="A1" s="20"/>
      <c r="B1" s="21"/>
      <c r="C1" s="21"/>
      <c r="D1" s="21"/>
      <c r="E1" s="22"/>
      <c r="F1" s="262" t="s">
        <v>109</v>
      </c>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4"/>
      <c r="AG1" s="271" t="s">
        <v>110</v>
      </c>
      <c r="AH1" s="272"/>
      <c r="AI1" s="272"/>
      <c r="AJ1" s="272"/>
      <c r="AK1" s="272"/>
      <c r="AL1" s="272"/>
      <c r="AM1" s="272"/>
      <c r="AN1" s="272"/>
      <c r="AO1" s="273"/>
    </row>
    <row r="2" spans="1:41" ht="18" customHeight="1">
      <c r="A2" s="20"/>
      <c r="B2" s="21"/>
      <c r="C2" s="21"/>
      <c r="D2" s="21"/>
      <c r="E2" s="22"/>
      <c r="F2" s="265"/>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7"/>
      <c r="AG2" s="271" t="s">
        <v>111</v>
      </c>
      <c r="AH2" s="272"/>
      <c r="AI2" s="272"/>
      <c r="AJ2" s="272"/>
      <c r="AK2" s="272"/>
      <c r="AL2" s="272"/>
      <c r="AM2" s="272"/>
      <c r="AN2" s="272"/>
      <c r="AO2" s="273"/>
    </row>
    <row r="3" spans="1:41" ht="18" customHeight="1">
      <c r="A3" s="20"/>
      <c r="B3" s="21"/>
      <c r="C3" s="21"/>
      <c r="D3" s="21"/>
      <c r="E3" s="22"/>
      <c r="F3" s="265"/>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7"/>
      <c r="AG3" s="271" t="s">
        <v>112</v>
      </c>
      <c r="AH3" s="272"/>
      <c r="AI3" s="272"/>
      <c r="AJ3" s="272"/>
      <c r="AK3" s="272"/>
      <c r="AL3" s="272"/>
      <c r="AM3" s="272"/>
      <c r="AN3" s="272"/>
      <c r="AO3" s="273"/>
    </row>
    <row r="4" spans="1:41" ht="18" customHeight="1">
      <c r="A4" s="23"/>
      <c r="B4" s="24"/>
      <c r="C4" s="24"/>
      <c r="D4" s="24"/>
      <c r="E4" s="25"/>
      <c r="F4" s="268"/>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70"/>
      <c r="AG4" s="271" t="s">
        <v>113</v>
      </c>
      <c r="AH4" s="272"/>
      <c r="AI4" s="272"/>
      <c r="AJ4" s="272"/>
      <c r="AK4" s="272"/>
      <c r="AL4" s="272"/>
      <c r="AM4" s="272"/>
      <c r="AN4" s="272"/>
      <c r="AO4" s="273"/>
    </row>
    <row r="5" spans="1:41" ht="18" customHeight="1">
      <c r="A5" s="285" t="s">
        <v>8</v>
      </c>
      <c r="B5" s="263"/>
      <c r="C5" s="264"/>
      <c r="D5" s="158" t="s">
        <v>35</v>
      </c>
      <c r="E5" s="158"/>
      <c r="F5" s="158"/>
      <c r="G5" s="158"/>
      <c r="H5" s="158"/>
      <c r="I5" s="158"/>
      <c r="J5" s="158"/>
      <c r="K5" s="125" t="s">
        <v>37</v>
      </c>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41" ht="18" customHeight="1">
      <c r="A6" s="265"/>
      <c r="B6" s="266"/>
      <c r="C6" s="267"/>
      <c r="D6" s="158" t="s">
        <v>116</v>
      </c>
      <c r="E6" s="158"/>
      <c r="F6" s="158"/>
      <c r="G6" s="158"/>
      <c r="H6" s="158"/>
      <c r="I6" s="158"/>
      <c r="J6" s="158"/>
      <c r="K6" s="125" t="s">
        <v>115</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8" customHeight="1">
      <c r="A7" s="268"/>
      <c r="B7" s="269"/>
      <c r="C7" s="270"/>
      <c r="D7" s="286" t="s">
        <v>114</v>
      </c>
      <c r="E7" s="287"/>
      <c r="F7" s="287"/>
      <c r="G7" s="287"/>
      <c r="H7" s="287"/>
      <c r="I7" s="287"/>
      <c r="J7" s="288"/>
      <c r="K7" s="136" t="s">
        <v>115</v>
      </c>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8"/>
      <c r="AM7" s="63"/>
      <c r="AN7" s="63"/>
      <c r="AO7" s="63"/>
    </row>
    <row r="8" spans="1:41" ht="39" customHeight="1">
      <c r="A8" s="262" t="s">
        <v>10</v>
      </c>
      <c r="B8" s="289"/>
      <c r="C8" s="290"/>
      <c r="D8" s="158" t="s">
        <v>35</v>
      </c>
      <c r="E8" s="158"/>
      <c r="F8" s="158"/>
      <c r="G8" s="158"/>
      <c r="H8" s="158"/>
      <c r="I8" s="158"/>
      <c r="J8" s="158"/>
      <c r="K8" s="168" t="s">
        <v>119</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ht="15.75" customHeight="1">
      <c r="A9" s="291"/>
      <c r="B9" s="292"/>
      <c r="C9" s="293"/>
      <c r="D9" s="286" t="s">
        <v>9</v>
      </c>
      <c r="E9" s="287"/>
      <c r="F9" s="287"/>
      <c r="G9" s="287"/>
      <c r="H9" s="287"/>
      <c r="I9" s="287"/>
      <c r="J9" s="288"/>
      <c r="K9" s="297" t="s">
        <v>115</v>
      </c>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9"/>
      <c r="AM9" s="65"/>
      <c r="AN9" s="65"/>
      <c r="AO9" s="65"/>
    </row>
    <row r="10" spans="1:41" ht="16.5" customHeight="1">
      <c r="A10" s="294"/>
      <c r="B10" s="295"/>
      <c r="C10" s="296"/>
      <c r="D10" s="286" t="s">
        <v>114</v>
      </c>
      <c r="E10" s="287"/>
      <c r="F10" s="287"/>
      <c r="G10" s="287"/>
      <c r="H10" s="287"/>
      <c r="I10" s="287"/>
      <c r="J10" s="288"/>
      <c r="K10" s="297" t="s">
        <v>115</v>
      </c>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9"/>
      <c r="AM10" s="65"/>
      <c r="AN10" s="65"/>
      <c r="AO10" s="65"/>
    </row>
    <row r="11" spans="1:41" ht="44.25" customHeight="1">
      <c r="A11" s="159" t="s">
        <v>117</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row>
    <row r="12" spans="1:41" ht="12.75" customHeight="1">
      <c r="A12" s="82" t="s">
        <v>104</v>
      </c>
      <c r="B12" s="91"/>
      <c r="C12" s="91"/>
      <c r="D12" s="91"/>
      <c r="E12" s="91"/>
      <c r="F12" s="91"/>
      <c r="G12" s="91"/>
      <c r="H12" s="91"/>
      <c r="I12" s="91"/>
      <c r="J12" s="91"/>
      <c r="K12" s="91"/>
      <c r="L12" s="91"/>
      <c r="M12" s="91"/>
      <c r="N12" s="91"/>
      <c r="O12" s="91"/>
      <c r="P12" s="91"/>
      <c r="Q12" s="91"/>
      <c r="R12" s="91"/>
      <c r="S12" s="91"/>
      <c r="T12" s="161"/>
      <c r="U12" s="76" t="s">
        <v>105</v>
      </c>
      <c r="V12" s="91"/>
      <c r="W12" s="91"/>
      <c r="X12" s="91"/>
      <c r="Y12" s="91"/>
      <c r="Z12" s="91"/>
      <c r="AA12" s="91"/>
      <c r="AB12" s="91"/>
      <c r="AC12" s="91"/>
      <c r="AD12" s="91"/>
      <c r="AE12" s="91"/>
      <c r="AF12" s="91"/>
      <c r="AG12" s="91"/>
      <c r="AH12" s="91"/>
      <c r="AI12" s="91"/>
      <c r="AJ12" s="91"/>
      <c r="AK12" s="91"/>
      <c r="AL12" s="91"/>
      <c r="AM12" s="91"/>
      <c r="AN12" s="91"/>
      <c r="AO12" s="92"/>
    </row>
    <row r="13" spans="1:41">
      <c r="A13" s="162"/>
      <c r="B13" s="94"/>
      <c r="C13" s="94"/>
      <c r="D13" s="94"/>
      <c r="E13" s="94"/>
      <c r="F13" s="94"/>
      <c r="G13" s="94"/>
      <c r="H13" s="94"/>
      <c r="I13" s="94"/>
      <c r="J13" s="94"/>
      <c r="K13" s="94"/>
      <c r="L13" s="94"/>
      <c r="M13" s="94"/>
      <c r="N13" s="94"/>
      <c r="O13" s="94"/>
      <c r="P13" s="94"/>
      <c r="Q13" s="94"/>
      <c r="R13" s="94"/>
      <c r="S13" s="94"/>
      <c r="T13" s="163"/>
      <c r="U13" s="93"/>
      <c r="V13" s="94"/>
      <c r="W13" s="94"/>
      <c r="X13" s="94"/>
      <c r="Y13" s="94"/>
      <c r="Z13" s="94"/>
      <c r="AA13" s="94"/>
      <c r="AB13" s="94"/>
      <c r="AC13" s="94"/>
      <c r="AD13" s="94"/>
      <c r="AE13" s="94"/>
      <c r="AF13" s="94"/>
      <c r="AG13" s="94"/>
      <c r="AH13" s="94"/>
      <c r="AI13" s="94"/>
      <c r="AJ13" s="94"/>
      <c r="AK13" s="94"/>
      <c r="AL13" s="94"/>
      <c r="AM13" s="94"/>
      <c r="AN13" s="94"/>
      <c r="AO13" s="95"/>
    </row>
    <row r="14" spans="1:41" ht="27.75" customHeight="1">
      <c r="A14" s="274" t="s">
        <v>108</v>
      </c>
      <c r="B14" s="275"/>
      <c r="C14" s="275"/>
      <c r="D14" s="275"/>
      <c r="E14" s="275"/>
      <c r="F14" s="275"/>
      <c r="G14" s="275"/>
      <c r="H14" s="275"/>
      <c r="I14" s="275"/>
      <c r="J14" s="275"/>
      <c r="K14" s="275"/>
      <c r="L14" s="275"/>
      <c r="M14" s="275"/>
      <c r="N14" s="275"/>
      <c r="O14" s="280"/>
      <c r="P14" s="274" t="s">
        <v>71</v>
      </c>
      <c r="Q14" s="275"/>
      <c r="R14" s="275"/>
      <c r="S14" s="275"/>
      <c r="T14" s="275"/>
      <c r="U14" s="275"/>
      <c r="V14" s="275"/>
      <c r="W14" s="275"/>
      <c r="X14" s="275"/>
      <c r="Y14" s="275"/>
      <c r="Z14" s="275"/>
      <c r="AA14" s="275"/>
      <c r="AB14" s="275"/>
      <c r="AC14" s="280"/>
      <c r="AD14" s="274" t="s">
        <v>70</v>
      </c>
      <c r="AE14" s="275"/>
      <c r="AF14" s="275"/>
      <c r="AG14" s="275"/>
      <c r="AH14" s="275"/>
      <c r="AI14" s="275"/>
      <c r="AJ14" s="275"/>
      <c r="AK14" s="275"/>
      <c r="AL14" s="275"/>
      <c r="AM14" s="275"/>
      <c r="AN14" s="275"/>
      <c r="AO14" s="276"/>
    </row>
    <row r="15" spans="1:41" ht="38.25" customHeight="1">
      <c r="A15" s="277"/>
      <c r="B15" s="278"/>
      <c r="C15" s="278"/>
      <c r="D15" s="278"/>
      <c r="E15" s="278"/>
      <c r="F15" s="278"/>
      <c r="G15" s="278"/>
      <c r="H15" s="278"/>
      <c r="I15" s="278"/>
      <c r="J15" s="278"/>
      <c r="K15" s="278"/>
      <c r="L15" s="278"/>
      <c r="M15" s="278"/>
      <c r="N15" s="278"/>
      <c r="O15" s="281"/>
      <c r="P15" s="277"/>
      <c r="Q15" s="278"/>
      <c r="R15" s="278"/>
      <c r="S15" s="278"/>
      <c r="T15" s="278"/>
      <c r="U15" s="278"/>
      <c r="V15" s="278"/>
      <c r="W15" s="278"/>
      <c r="X15" s="278"/>
      <c r="Y15" s="278"/>
      <c r="Z15" s="278"/>
      <c r="AA15" s="278"/>
      <c r="AB15" s="278"/>
      <c r="AC15" s="281"/>
      <c r="AD15" s="277"/>
      <c r="AE15" s="278"/>
      <c r="AF15" s="278"/>
      <c r="AG15" s="278"/>
      <c r="AH15" s="278"/>
      <c r="AI15" s="278"/>
      <c r="AJ15" s="278"/>
      <c r="AK15" s="278"/>
      <c r="AL15" s="278"/>
      <c r="AM15" s="278"/>
      <c r="AN15" s="278"/>
      <c r="AO15" s="279"/>
    </row>
    <row r="16" spans="1:41">
      <c r="A16" s="174" t="s">
        <v>11</v>
      </c>
      <c r="B16" s="125"/>
      <c r="C16" s="125"/>
      <c r="D16" s="125"/>
      <c r="E16" s="125"/>
      <c r="F16" s="125"/>
      <c r="G16" s="125"/>
      <c r="H16" s="125"/>
      <c r="I16" s="125"/>
      <c r="J16" s="125"/>
      <c r="K16" s="125"/>
      <c r="L16" s="125"/>
      <c r="M16" s="125"/>
      <c r="N16" s="125"/>
      <c r="O16" s="125"/>
      <c r="P16" s="125"/>
      <c r="Q16" s="125"/>
      <c r="R16" s="125"/>
      <c r="S16" s="125"/>
      <c r="T16" s="125"/>
      <c r="U16" s="125" t="s">
        <v>12</v>
      </c>
      <c r="V16" s="125"/>
      <c r="W16" s="125"/>
      <c r="X16" s="125"/>
      <c r="Y16" s="125"/>
      <c r="Z16" s="125"/>
      <c r="AA16" s="125"/>
      <c r="AB16" s="125"/>
      <c r="AC16" s="125"/>
      <c r="AD16" s="125"/>
      <c r="AE16" s="125"/>
      <c r="AF16" s="125"/>
      <c r="AG16" s="125"/>
      <c r="AH16" s="125"/>
      <c r="AI16" s="125"/>
      <c r="AJ16" s="125"/>
      <c r="AK16" s="125" t="s">
        <v>13</v>
      </c>
      <c r="AL16" s="125"/>
      <c r="AM16" s="125"/>
      <c r="AN16" s="125"/>
      <c r="AO16" s="126"/>
    </row>
    <row r="17" spans="1:42" ht="33" customHeight="1">
      <c r="A17" s="1" t="s">
        <v>14</v>
      </c>
      <c r="B17" s="2"/>
      <c r="C17" s="2"/>
      <c r="D17" s="64" t="s">
        <v>47</v>
      </c>
      <c r="E17" s="2" t="s">
        <v>15</v>
      </c>
      <c r="F17" s="2"/>
      <c r="G17" s="2"/>
      <c r="H17" s="10"/>
      <c r="I17" s="5" t="s">
        <v>17</v>
      </c>
      <c r="J17" s="6"/>
      <c r="K17" s="7"/>
      <c r="L17" s="4"/>
      <c r="M17" s="146" t="s">
        <v>18</v>
      </c>
      <c r="N17" s="147"/>
      <c r="O17" s="2"/>
      <c r="P17" s="145" t="s">
        <v>19</v>
      </c>
      <c r="Q17" s="145"/>
      <c r="R17" s="145"/>
      <c r="S17" s="145"/>
      <c r="T17" s="145"/>
      <c r="U17" s="180" t="s">
        <v>103</v>
      </c>
      <c r="V17" s="181"/>
      <c r="W17" s="181"/>
      <c r="X17" s="181"/>
      <c r="Y17" s="181"/>
      <c r="Z17" s="181"/>
      <c r="AA17" s="181"/>
      <c r="AB17" s="181"/>
      <c r="AC17" s="181"/>
      <c r="AD17" s="181"/>
      <c r="AE17" s="181"/>
      <c r="AF17" s="181"/>
      <c r="AG17" s="181"/>
      <c r="AH17" s="181"/>
      <c r="AI17" s="181"/>
      <c r="AJ17" s="182"/>
      <c r="AK17" s="282" t="s">
        <v>107</v>
      </c>
      <c r="AL17" s="283"/>
      <c r="AM17" s="283"/>
      <c r="AN17" s="283"/>
      <c r="AO17" s="284"/>
    </row>
    <row r="18" spans="1:42">
      <c r="A18" s="174" t="s">
        <v>20</v>
      </c>
      <c r="B18" s="125"/>
      <c r="C18" s="125"/>
      <c r="D18" s="125"/>
      <c r="E18" s="125"/>
      <c r="F18" s="125"/>
      <c r="G18" s="125"/>
      <c r="H18" s="125"/>
      <c r="I18" s="125"/>
      <c r="J18" s="125"/>
      <c r="K18" s="125"/>
      <c r="L18" s="125"/>
      <c r="M18" s="125"/>
      <c r="N18" s="125"/>
      <c r="O18" s="125"/>
      <c r="P18" s="125"/>
      <c r="Q18" s="125"/>
      <c r="R18" s="125"/>
      <c r="S18" s="125"/>
      <c r="T18" s="125"/>
      <c r="U18" s="183"/>
      <c r="V18" s="184"/>
      <c r="W18" s="184"/>
      <c r="X18" s="184"/>
      <c r="Y18" s="184"/>
      <c r="Z18" s="184"/>
      <c r="AA18" s="184"/>
      <c r="AB18" s="184"/>
      <c r="AC18" s="184"/>
      <c r="AD18" s="184"/>
      <c r="AE18" s="184"/>
      <c r="AF18" s="184"/>
      <c r="AG18" s="184"/>
      <c r="AH18" s="184"/>
      <c r="AI18" s="184"/>
      <c r="AJ18" s="185"/>
      <c r="AK18" s="153" t="s">
        <v>21</v>
      </c>
      <c r="AL18" s="153"/>
      <c r="AM18" s="153"/>
      <c r="AN18" s="153"/>
      <c r="AO18" s="154"/>
    </row>
    <row r="19" spans="1:42">
      <c r="A19" s="169" t="s">
        <v>22</v>
      </c>
      <c r="B19" s="169"/>
      <c r="C19" s="169"/>
      <c r="D19" s="169"/>
      <c r="E19" s="169"/>
      <c r="F19" s="169"/>
      <c r="G19" s="169"/>
      <c r="H19" s="155" t="s">
        <v>23</v>
      </c>
      <c r="I19" s="155"/>
      <c r="J19" s="155"/>
      <c r="K19" s="155"/>
      <c r="L19" s="155"/>
      <c r="M19" s="155"/>
      <c r="N19" s="156" t="s">
        <v>24</v>
      </c>
      <c r="O19" s="156"/>
      <c r="P19" s="156"/>
      <c r="Q19" s="156"/>
      <c r="R19" s="156"/>
      <c r="S19" s="156"/>
      <c r="T19" s="156"/>
      <c r="U19" s="183"/>
      <c r="V19" s="184"/>
      <c r="W19" s="184"/>
      <c r="X19" s="184"/>
      <c r="Y19" s="184"/>
      <c r="Z19" s="184"/>
      <c r="AA19" s="184"/>
      <c r="AB19" s="184"/>
      <c r="AC19" s="184"/>
      <c r="AD19" s="184"/>
      <c r="AE19" s="184"/>
      <c r="AF19" s="184"/>
      <c r="AG19" s="184"/>
      <c r="AH19" s="184"/>
      <c r="AI19" s="184"/>
      <c r="AJ19" s="185"/>
      <c r="AK19" s="130" t="s">
        <v>69</v>
      </c>
      <c r="AL19" s="131"/>
      <c r="AM19" s="131"/>
      <c r="AN19" s="131"/>
      <c r="AO19" s="132"/>
    </row>
    <row r="20" spans="1:42" ht="26.25" customHeight="1">
      <c r="A20" s="140" t="s">
        <v>44</v>
      </c>
      <c r="B20" s="141"/>
      <c r="C20" s="141"/>
      <c r="D20" s="141"/>
      <c r="E20" s="141"/>
      <c r="F20" s="141"/>
      <c r="G20" s="141"/>
      <c r="H20" s="155" t="s">
        <v>68</v>
      </c>
      <c r="I20" s="155"/>
      <c r="J20" s="155"/>
      <c r="K20" s="155"/>
      <c r="L20" s="155"/>
      <c r="M20" s="155"/>
      <c r="N20" s="157" t="s">
        <v>42</v>
      </c>
      <c r="O20" s="157"/>
      <c r="P20" s="157"/>
      <c r="Q20" s="157"/>
      <c r="R20" s="157"/>
      <c r="S20" s="157"/>
      <c r="T20" s="157"/>
      <c r="U20" s="186"/>
      <c r="V20" s="187"/>
      <c r="W20" s="187"/>
      <c r="X20" s="187"/>
      <c r="Y20" s="187"/>
      <c r="Z20" s="187"/>
      <c r="AA20" s="187"/>
      <c r="AB20" s="187"/>
      <c r="AC20" s="187"/>
      <c r="AD20" s="187"/>
      <c r="AE20" s="187"/>
      <c r="AF20" s="187"/>
      <c r="AG20" s="187"/>
      <c r="AH20" s="187"/>
      <c r="AI20" s="187"/>
      <c r="AJ20" s="188"/>
      <c r="AK20" s="133"/>
      <c r="AL20" s="134"/>
      <c r="AM20" s="134"/>
      <c r="AN20" s="134"/>
      <c r="AO20" s="135"/>
    </row>
    <row r="21" spans="1:42" ht="5.25" customHeight="1">
      <c r="A21" s="142"/>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4"/>
    </row>
    <row r="22" spans="1:42">
      <c r="A22" s="127" t="s">
        <v>25</v>
      </c>
      <c r="B22" s="128"/>
      <c r="C22" s="128"/>
      <c r="D22" s="129"/>
      <c r="E22" s="136" t="s">
        <v>26</v>
      </c>
      <c r="F22" s="128"/>
      <c r="G22" s="128"/>
      <c r="H22" s="129"/>
      <c r="I22" s="136" t="s">
        <v>27</v>
      </c>
      <c r="J22" s="128"/>
      <c r="K22" s="128"/>
      <c r="L22" s="129"/>
      <c r="M22" s="136" t="s">
        <v>28</v>
      </c>
      <c r="N22" s="137"/>
      <c r="O22" s="137"/>
      <c r="P22" s="138"/>
      <c r="Q22" s="136" t="s">
        <v>29</v>
      </c>
      <c r="R22" s="137"/>
      <c r="S22" s="137"/>
      <c r="T22" s="138"/>
      <c r="U22" s="125" t="s">
        <v>30</v>
      </c>
      <c r="V22" s="125"/>
      <c r="W22" s="125"/>
      <c r="X22" s="125"/>
      <c r="Y22" s="125"/>
      <c r="Z22" s="125"/>
      <c r="AA22" s="125"/>
      <c r="AB22" s="125"/>
      <c r="AC22" s="125"/>
      <c r="AD22" s="125"/>
      <c r="AE22" s="125"/>
      <c r="AF22" s="125"/>
      <c r="AG22" s="125"/>
      <c r="AH22" s="125"/>
      <c r="AI22" s="125"/>
      <c r="AJ22" s="125"/>
      <c r="AK22" s="125"/>
      <c r="AL22" s="125"/>
      <c r="AM22" s="125"/>
      <c r="AN22" s="125"/>
      <c r="AO22" s="126"/>
      <c r="AP22" s="8"/>
    </row>
    <row r="23" spans="1:42" ht="19.5" customHeight="1">
      <c r="A23" s="66">
        <v>42370</v>
      </c>
      <c r="B23" s="106"/>
      <c r="C23" s="106"/>
      <c r="D23" s="106"/>
      <c r="E23" s="110">
        <v>7</v>
      </c>
      <c r="F23" s="108"/>
      <c r="G23" s="108"/>
      <c r="H23" s="109"/>
      <c r="I23" s="313">
        <v>14</v>
      </c>
      <c r="J23" s="314"/>
      <c r="K23" s="314"/>
      <c r="L23" s="315"/>
      <c r="M23" s="316">
        <f>+E23/I23</f>
        <v>0.5</v>
      </c>
      <c r="N23" s="317"/>
      <c r="O23" s="317"/>
      <c r="P23" s="318"/>
      <c r="Q23" s="75">
        <v>1</v>
      </c>
      <c r="R23" s="201"/>
      <c r="S23" s="201"/>
      <c r="T23" s="202"/>
      <c r="U23" s="98"/>
      <c r="V23" s="99"/>
      <c r="W23" s="99"/>
      <c r="X23" s="99"/>
      <c r="Y23" s="99"/>
      <c r="Z23" s="99"/>
      <c r="AA23" s="99"/>
      <c r="AB23" s="99"/>
      <c r="AC23" s="99"/>
      <c r="AD23" s="99"/>
      <c r="AE23" s="99"/>
      <c r="AF23" s="99"/>
      <c r="AG23" s="99"/>
      <c r="AH23" s="99"/>
      <c r="AI23" s="99"/>
      <c r="AJ23" s="99"/>
      <c r="AK23" s="99"/>
      <c r="AL23" s="99"/>
      <c r="AM23" s="99"/>
      <c r="AN23" s="99"/>
      <c r="AO23" s="100"/>
    </row>
    <row r="24" spans="1:42" ht="15" customHeight="1">
      <c r="A24" s="66">
        <v>42401</v>
      </c>
      <c r="B24" s="106"/>
      <c r="C24" s="106"/>
      <c r="D24" s="106"/>
      <c r="E24" s="110">
        <v>17</v>
      </c>
      <c r="F24" s="108"/>
      <c r="G24" s="108"/>
      <c r="H24" s="109"/>
      <c r="I24" s="251">
        <v>60</v>
      </c>
      <c r="J24" s="312"/>
      <c r="K24" s="312"/>
      <c r="L24" s="252"/>
      <c r="M24" s="316">
        <f>+E24/I24</f>
        <v>0.28333333333333333</v>
      </c>
      <c r="N24" s="317"/>
      <c r="O24" s="317"/>
      <c r="P24" s="318"/>
      <c r="Q24" s="75">
        <v>1</v>
      </c>
      <c r="R24" s="201"/>
      <c r="S24" s="201"/>
      <c r="T24" s="202"/>
      <c r="U24" s="98"/>
      <c r="V24" s="99"/>
      <c r="W24" s="99"/>
      <c r="X24" s="99"/>
      <c r="Y24" s="99"/>
      <c r="Z24" s="99"/>
      <c r="AA24" s="99"/>
      <c r="AB24" s="99"/>
      <c r="AC24" s="99"/>
      <c r="AD24" s="99"/>
      <c r="AE24" s="99"/>
      <c r="AF24" s="99"/>
      <c r="AG24" s="99"/>
      <c r="AH24" s="99"/>
      <c r="AI24" s="99"/>
      <c r="AJ24" s="99"/>
      <c r="AK24" s="99"/>
      <c r="AL24" s="99"/>
      <c r="AM24" s="99"/>
      <c r="AN24" s="99"/>
      <c r="AO24" s="100"/>
    </row>
    <row r="25" spans="1:42" ht="19.5" customHeight="1">
      <c r="A25" s="66">
        <v>42430</v>
      </c>
      <c r="B25" s="106"/>
      <c r="C25" s="106"/>
      <c r="D25" s="106"/>
      <c r="E25" s="110">
        <v>79</v>
      </c>
      <c r="F25" s="108"/>
      <c r="G25" s="108"/>
      <c r="H25" s="109"/>
      <c r="I25" s="313">
        <v>127</v>
      </c>
      <c r="J25" s="314"/>
      <c r="K25" s="314"/>
      <c r="L25" s="315"/>
      <c r="M25" s="316">
        <f>+(E25/I25)/Q25</f>
        <v>0.77755905511811019</v>
      </c>
      <c r="N25" s="317"/>
      <c r="O25" s="317"/>
      <c r="P25" s="318"/>
      <c r="Q25" s="75">
        <v>0.8</v>
      </c>
      <c r="R25" s="201"/>
      <c r="S25" s="201"/>
      <c r="T25" s="202"/>
      <c r="U25" s="98"/>
      <c r="V25" s="99"/>
      <c r="W25" s="99"/>
      <c r="X25" s="99"/>
      <c r="Y25" s="99"/>
      <c r="Z25" s="99"/>
      <c r="AA25" s="99"/>
      <c r="AB25" s="99"/>
      <c r="AC25" s="99"/>
      <c r="AD25" s="99"/>
      <c r="AE25" s="99"/>
      <c r="AF25" s="99"/>
      <c r="AG25" s="99"/>
      <c r="AH25" s="99"/>
      <c r="AI25" s="99"/>
      <c r="AJ25" s="99"/>
      <c r="AK25" s="99"/>
      <c r="AL25" s="99"/>
      <c r="AM25" s="99"/>
      <c r="AN25" s="99"/>
      <c r="AO25" s="100"/>
    </row>
    <row r="26" spans="1:42" ht="15.75" customHeight="1">
      <c r="A26" s="66">
        <v>42461</v>
      </c>
      <c r="B26" s="106"/>
      <c r="C26" s="106"/>
      <c r="D26" s="106"/>
      <c r="E26" s="110">
        <v>73</v>
      </c>
      <c r="F26" s="108"/>
      <c r="G26" s="108"/>
      <c r="H26" s="109"/>
      <c r="I26" s="313">
        <v>144</v>
      </c>
      <c r="J26" s="314"/>
      <c r="K26" s="314"/>
      <c r="L26" s="315"/>
      <c r="M26" s="316">
        <f>+(E27/I27)/Q27</f>
        <v>0.81284153005464466</v>
      </c>
      <c r="N26" s="317"/>
      <c r="O26" s="317"/>
      <c r="P26" s="318"/>
      <c r="Q26" s="75">
        <v>0.8</v>
      </c>
      <c r="R26" s="201"/>
      <c r="S26" s="201"/>
      <c r="T26" s="202"/>
      <c r="U26" s="98"/>
      <c r="V26" s="99"/>
      <c r="W26" s="99"/>
      <c r="X26" s="99"/>
      <c r="Y26" s="99"/>
      <c r="Z26" s="99"/>
      <c r="AA26" s="99"/>
      <c r="AB26" s="99"/>
      <c r="AC26" s="99"/>
      <c r="AD26" s="99"/>
      <c r="AE26" s="99"/>
      <c r="AF26" s="99"/>
      <c r="AG26" s="99"/>
      <c r="AH26" s="99"/>
      <c r="AI26" s="99"/>
      <c r="AJ26" s="99"/>
      <c r="AK26" s="99"/>
      <c r="AL26" s="99"/>
      <c r="AM26" s="99"/>
      <c r="AN26" s="99"/>
      <c r="AO26" s="100"/>
    </row>
    <row r="27" spans="1:42" ht="15.75" customHeight="1">
      <c r="A27" s="66">
        <v>42491</v>
      </c>
      <c r="B27" s="106"/>
      <c r="C27" s="106"/>
      <c r="D27" s="106"/>
      <c r="E27" s="251">
        <v>119</v>
      </c>
      <c r="F27" s="312"/>
      <c r="G27" s="312"/>
      <c r="H27" s="252"/>
      <c r="I27" s="313">
        <v>183</v>
      </c>
      <c r="J27" s="314"/>
      <c r="K27" s="314"/>
      <c r="L27" s="315"/>
      <c r="M27" s="316">
        <f>+(E27/I27)/Q27</f>
        <v>0.81284153005464466</v>
      </c>
      <c r="N27" s="317"/>
      <c r="O27" s="317"/>
      <c r="P27" s="318"/>
      <c r="Q27" s="75">
        <v>0.8</v>
      </c>
      <c r="R27" s="201"/>
      <c r="S27" s="201"/>
      <c r="T27" s="202"/>
      <c r="U27" s="98"/>
      <c r="V27" s="99"/>
      <c r="W27" s="99"/>
      <c r="X27" s="99"/>
      <c r="Y27" s="99"/>
      <c r="Z27" s="99"/>
      <c r="AA27" s="99"/>
      <c r="AB27" s="99"/>
      <c r="AC27" s="99"/>
      <c r="AD27" s="99"/>
      <c r="AE27" s="99"/>
      <c r="AF27" s="99"/>
      <c r="AG27" s="99"/>
      <c r="AH27" s="99"/>
      <c r="AI27" s="99"/>
      <c r="AJ27" s="99"/>
      <c r="AK27" s="99"/>
      <c r="AL27" s="99"/>
      <c r="AM27" s="99"/>
      <c r="AN27" s="99"/>
      <c r="AO27" s="100"/>
    </row>
    <row r="28" spans="1:42" ht="14.25" customHeight="1">
      <c r="A28" s="66">
        <v>42522</v>
      </c>
      <c r="B28" s="106"/>
      <c r="C28" s="106"/>
      <c r="D28" s="106"/>
      <c r="E28" s="251">
        <v>111</v>
      </c>
      <c r="F28" s="312"/>
      <c r="G28" s="312"/>
      <c r="H28" s="252"/>
      <c r="I28" s="313">
        <v>161</v>
      </c>
      <c r="J28" s="314"/>
      <c r="K28" s="314"/>
      <c r="L28" s="315"/>
      <c r="M28" s="316">
        <f t="shared" ref="M28:M34" si="0">+(E28/I28)/Q28</f>
        <v>0.68944099378881984</v>
      </c>
      <c r="N28" s="317"/>
      <c r="O28" s="317"/>
      <c r="P28" s="318"/>
      <c r="Q28" s="75">
        <v>1</v>
      </c>
      <c r="R28" s="201"/>
      <c r="S28" s="201"/>
      <c r="T28" s="202"/>
      <c r="U28" s="98"/>
      <c r="V28" s="99"/>
      <c r="W28" s="99"/>
      <c r="X28" s="99"/>
      <c r="Y28" s="99"/>
      <c r="Z28" s="99"/>
      <c r="AA28" s="99"/>
      <c r="AB28" s="99"/>
      <c r="AC28" s="99"/>
      <c r="AD28" s="99"/>
      <c r="AE28" s="99"/>
      <c r="AF28" s="99"/>
      <c r="AG28" s="99"/>
      <c r="AH28" s="99"/>
      <c r="AI28" s="99"/>
      <c r="AJ28" s="99"/>
      <c r="AK28" s="99"/>
      <c r="AL28" s="99"/>
      <c r="AM28" s="99"/>
      <c r="AN28" s="99"/>
      <c r="AO28" s="100"/>
    </row>
    <row r="29" spans="1:42" ht="15.75" customHeight="1">
      <c r="A29" s="66">
        <v>42552</v>
      </c>
      <c r="B29" s="106"/>
      <c r="C29" s="106"/>
      <c r="D29" s="106"/>
      <c r="E29" s="251">
        <v>66</v>
      </c>
      <c r="F29" s="312"/>
      <c r="G29" s="312"/>
      <c r="H29" s="252"/>
      <c r="I29" s="313">
        <v>149</v>
      </c>
      <c r="J29" s="314"/>
      <c r="K29" s="314"/>
      <c r="L29" s="315"/>
      <c r="M29" s="316">
        <f t="shared" si="0"/>
        <v>0.44295302013422821</v>
      </c>
      <c r="N29" s="317"/>
      <c r="O29" s="317"/>
      <c r="P29" s="318"/>
      <c r="Q29" s="75">
        <v>1</v>
      </c>
      <c r="R29" s="201"/>
      <c r="S29" s="201"/>
      <c r="T29" s="202"/>
      <c r="U29" s="98"/>
      <c r="V29" s="99"/>
      <c r="W29" s="99"/>
      <c r="X29" s="99"/>
      <c r="Y29" s="99"/>
      <c r="Z29" s="99"/>
      <c r="AA29" s="99"/>
      <c r="AB29" s="99"/>
      <c r="AC29" s="99"/>
      <c r="AD29" s="99"/>
      <c r="AE29" s="99"/>
      <c r="AF29" s="99"/>
      <c r="AG29" s="99"/>
      <c r="AH29" s="99"/>
      <c r="AI29" s="99"/>
      <c r="AJ29" s="99"/>
      <c r="AK29" s="99"/>
      <c r="AL29" s="99"/>
      <c r="AM29" s="99"/>
      <c r="AN29" s="99"/>
      <c r="AO29" s="100"/>
    </row>
    <row r="30" spans="1:42" ht="17.25" customHeight="1">
      <c r="A30" s="66">
        <v>42583</v>
      </c>
      <c r="B30" s="106"/>
      <c r="C30" s="106"/>
      <c r="D30" s="106"/>
      <c r="E30" s="251">
        <v>269</v>
      </c>
      <c r="F30" s="312"/>
      <c r="G30" s="312"/>
      <c r="H30" s="252"/>
      <c r="I30" s="313">
        <v>138</v>
      </c>
      <c r="J30" s="314"/>
      <c r="K30" s="314"/>
      <c r="L30" s="315"/>
      <c r="M30" s="316">
        <f t="shared" si="0"/>
        <v>1.9492753623188406</v>
      </c>
      <c r="N30" s="317"/>
      <c r="O30" s="317"/>
      <c r="P30" s="318"/>
      <c r="Q30" s="75">
        <v>1</v>
      </c>
      <c r="R30" s="201"/>
      <c r="S30" s="201"/>
      <c r="T30" s="202"/>
      <c r="U30" s="98"/>
      <c r="V30" s="99"/>
      <c r="W30" s="99"/>
      <c r="X30" s="99"/>
      <c r="Y30" s="99"/>
      <c r="Z30" s="99"/>
      <c r="AA30" s="99"/>
      <c r="AB30" s="99"/>
      <c r="AC30" s="99"/>
      <c r="AD30" s="99"/>
      <c r="AE30" s="99"/>
      <c r="AF30" s="99"/>
      <c r="AG30" s="99"/>
      <c r="AH30" s="99"/>
      <c r="AI30" s="99"/>
      <c r="AJ30" s="99"/>
      <c r="AK30" s="99"/>
      <c r="AL30" s="99"/>
      <c r="AM30" s="99"/>
      <c r="AN30" s="99"/>
      <c r="AO30" s="100"/>
    </row>
    <row r="31" spans="1:42" ht="18.75" customHeight="1">
      <c r="A31" s="66">
        <v>42614</v>
      </c>
      <c r="B31" s="106"/>
      <c r="C31" s="106"/>
      <c r="D31" s="106"/>
      <c r="E31" s="251">
        <v>84</v>
      </c>
      <c r="F31" s="312"/>
      <c r="G31" s="312"/>
      <c r="H31" s="252"/>
      <c r="I31" s="313">
        <v>118</v>
      </c>
      <c r="J31" s="314"/>
      <c r="K31" s="314"/>
      <c r="L31" s="315"/>
      <c r="M31" s="316">
        <f t="shared" si="0"/>
        <v>0.71186440677966101</v>
      </c>
      <c r="N31" s="317"/>
      <c r="O31" s="317"/>
      <c r="P31" s="318"/>
      <c r="Q31" s="75">
        <v>1</v>
      </c>
      <c r="R31" s="201"/>
      <c r="S31" s="201"/>
      <c r="T31" s="202"/>
      <c r="U31" s="98"/>
      <c r="V31" s="99"/>
      <c r="W31" s="99"/>
      <c r="X31" s="99"/>
      <c r="Y31" s="99"/>
      <c r="Z31" s="99"/>
      <c r="AA31" s="99"/>
      <c r="AB31" s="99"/>
      <c r="AC31" s="99"/>
      <c r="AD31" s="99"/>
      <c r="AE31" s="99"/>
      <c r="AF31" s="99"/>
      <c r="AG31" s="99"/>
      <c r="AH31" s="99"/>
      <c r="AI31" s="99"/>
      <c r="AJ31" s="99"/>
      <c r="AK31" s="99"/>
      <c r="AL31" s="99"/>
      <c r="AM31" s="99"/>
      <c r="AN31" s="99"/>
      <c r="AO31" s="100"/>
    </row>
    <row r="32" spans="1:42" ht="15" customHeight="1">
      <c r="A32" s="66">
        <v>42644</v>
      </c>
      <c r="B32" s="106"/>
      <c r="C32" s="106"/>
      <c r="D32" s="106"/>
      <c r="E32" s="251">
        <v>112</v>
      </c>
      <c r="F32" s="312"/>
      <c r="G32" s="312"/>
      <c r="H32" s="252"/>
      <c r="I32" s="313">
        <v>92</v>
      </c>
      <c r="J32" s="314"/>
      <c r="K32" s="314"/>
      <c r="L32" s="315"/>
      <c r="M32" s="316">
        <f t="shared" si="0"/>
        <v>1.2173913043478262</v>
      </c>
      <c r="N32" s="317"/>
      <c r="O32" s="317"/>
      <c r="P32" s="318"/>
      <c r="Q32" s="75">
        <v>1</v>
      </c>
      <c r="R32" s="201"/>
      <c r="S32" s="201"/>
      <c r="T32" s="202"/>
      <c r="U32" s="98"/>
      <c r="V32" s="99"/>
      <c r="W32" s="99"/>
      <c r="X32" s="99"/>
      <c r="Y32" s="99"/>
      <c r="Z32" s="99"/>
      <c r="AA32" s="99"/>
      <c r="AB32" s="99"/>
      <c r="AC32" s="99"/>
      <c r="AD32" s="99"/>
      <c r="AE32" s="99"/>
      <c r="AF32" s="99"/>
      <c r="AG32" s="99"/>
      <c r="AH32" s="99"/>
      <c r="AI32" s="99"/>
      <c r="AJ32" s="99"/>
      <c r="AK32" s="99"/>
      <c r="AL32" s="99"/>
      <c r="AM32" s="99"/>
      <c r="AN32" s="99"/>
      <c r="AO32" s="100"/>
    </row>
    <row r="33" spans="1:41" ht="18.75" customHeight="1">
      <c r="A33" s="66">
        <v>42675</v>
      </c>
      <c r="B33" s="106"/>
      <c r="C33" s="106"/>
      <c r="D33" s="106"/>
      <c r="E33" s="251">
        <v>105</v>
      </c>
      <c r="F33" s="312"/>
      <c r="G33" s="312"/>
      <c r="H33" s="252"/>
      <c r="I33" s="313">
        <v>103</v>
      </c>
      <c r="J33" s="314"/>
      <c r="K33" s="314"/>
      <c r="L33" s="315"/>
      <c r="M33" s="316">
        <f t="shared" si="0"/>
        <v>1.0194174757281553</v>
      </c>
      <c r="N33" s="317"/>
      <c r="O33" s="317"/>
      <c r="P33" s="318"/>
      <c r="Q33" s="75">
        <v>1</v>
      </c>
      <c r="R33" s="201"/>
      <c r="S33" s="201"/>
      <c r="T33" s="202"/>
      <c r="U33" s="98"/>
      <c r="V33" s="99"/>
      <c r="W33" s="99"/>
      <c r="X33" s="99"/>
      <c r="Y33" s="99"/>
      <c r="Z33" s="99"/>
      <c r="AA33" s="99"/>
      <c r="AB33" s="99"/>
      <c r="AC33" s="99"/>
      <c r="AD33" s="99"/>
      <c r="AE33" s="99"/>
      <c r="AF33" s="99"/>
      <c r="AG33" s="99"/>
      <c r="AH33" s="99"/>
      <c r="AI33" s="99"/>
      <c r="AJ33" s="99"/>
      <c r="AK33" s="99"/>
      <c r="AL33" s="99"/>
      <c r="AM33" s="99"/>
      <c r="AN33" s="99"/>
      <c r="AO33" s="100"/>
    </row>
    <row r="34" spans="1:41" ht="15.75" customHeight="1">
      <c r="A34" s="66">
        <v>42705</v>
      </c>
      <c r="B34" s="106"/>
      <c r="C34" s="106"/>
      <c r="D34" s="106"/>
      <c r="E34" s="251">
        <v>185</v>
      </c>
      <c r="F34" s="312"/>
      <c r="G34" s="312"/>
      <c r="H34" s="252"/>
      <c r="I34" s="313">
        <v>142</v>
      </c>
      <c r="J34" s="314"/>
      <c r="K34" s="314"/>
      <c r="L34" s="315"/>
      <c r="M34" s="316">
        <f t="shared" si="0"/>
        <v>1.3028169014084507</v>
      </c>
      <c r="N34" s="317"/>
      <c r="O34" s="317"/>
      <c r="P34" s="318"/>
      <c r="Q34" s="75">
        <v>1</v>
      </c>
      <c r="R34" s="201"/>
      <c r="S34" s="201"/>
      <c r="T34" s="202"/>
      <c r="U34" s="98"/>
      <c r="V34" s="99"/>
      <c r="W34" s="99"/>
      <c r="X34" s="99"/>
      <c r="Y34" s="99"/>
      <c r="Z34" s="99"/>
      <c r="AA34" s="99"/>
      <c r="AB34" s="99"/>
      <c r="AC34" s="99"/>
      <c r="AD34" s="99"/>
      <c r="AE34" s="99"/>
      <c r="AF34" s="99"/>
      <c r="AG34" s="99"/>
      <c r="AH34" s="99"/>
      <c r="AI34" s="99"/>
      <c r="AJ34" s="99"/>
      <c r="AK34" s="99"/>
      <c r="AL34" s="99"/>
      <c r="AM34" s="99"/>
      <c r="AN34" s="99"/>
      <c r="AO34" s="100"/>
    </row>
    <row r="35" spans="1:41" ht="15" customHeight="1">
      <c r="A35" s="309" t="s">
        <v>31</v>
      </c>
      <c r="B35" s="310"/>
      <c r="C35" s="310"/>
      <c r="D35" s="310"/>
      <c r="E35" s="310"/>
      <c r="F35" s="310"/>
      <c r="G35" s="310"/>
      <c r="H35" s="310"/>
      <c r="I35" s="310"/>
      <c r="J35" s="310"/>
      <c r="K35" s="310"/>
      <c r="L35" s="310"/>
      <c r="M35" s="310"/>
      <c r="N35" s="310"/>
      <c r="O35" s="310"/>
      <c r="P35" s="310"/>
      <c r="Q35" s="311">
        <v>0.69</v>
      </c>
      <c r="R35" s="312"/>
      <c r="S35" s="312"/>
      <c r="T35" s="252"/>
      <c r="U35" s="98"/>
      <c r="V35" s="99"/>
      <c r="W35" s="99"/>
      <c r="X35" s="99"/>
      <c r="Y35" s="99"/>
      <c r="Z35" s="99"/>
      <c r="AA35" s="99"/>
      <c r="AB35" s="99"/>
      <c r="AC35" s="99"/>
      <c r="AD35" s="99"/>
      <c r="AE35" s="99"/>
      <c r="AF35" s="99"/>
      <c r="AG35" s="99"/>
      <c r="AH35" s="99"/>
      <c r="AI35" s="99"/>
      <c r="AJ35" s="99"/>
      <c r="AK35" s="99"/>
      <c r="AL35" s="99"/>
      <c r="AM35" s="99"/>
      <c r="AN35" s="99"/>
      <c r="AO35" s="100"/>
    </row>
    <row r="36" spans="1:41" ht="28.5" customHeight="1">
      <c r="A36" s="96" t="s">
        <v>33</v>
      </c>
      <c r="B36" s="97"/>
      <c r="C36" s="97"/>
      <c r="D36" s="97"/>
      <c r="E36" s="97"/>
      <c r="F36" s="97"/>
      <c r="G36" s="97"/>
      <c r="H36" s="97"/>
      <c r="I36" s="97"/>
      <c r="J36" s="97"/>
      <c r="K36" s="97"/>
      <c r="L36" s="97"/>
      <c r="M36" s="97"/>
      <c r="N36" s="97"/>
      <c r="O36" s="97"/>
      <c r="P36" s="97"/>
      <c r="Q36" s="221" t="s">
        <v>54</v>
      </c>
      <c r="R36" s="108"/>
      <c r="S36" s="108"/>
      <c r="T36" s="109"/>
      <c r="U36" s="98"/>
      <c r="V36" s="99"/>
      <c r="W36" s="99"/>
      <c r="X36" s="99"/>
      <c r="Y36" s="99"/>
      <c r="Z36" s="99"/>
      <c r="AA36" s="99"/>
      <c r="AB36" s="99"/>
      <c r="AC36" s="99"/>
      <c r="AD36" s="99"/>
      <c r="AE36" s="99"/>
      <c r="AF36" s="99"/>
      <c r="AG36" s="99"/>
      <c r="AH36" s="99"/>
      <c r="AI36" s="99"/>
      <c r="AJ36" s="99"/>
      <c r="AK36" s="99"/>
      <c r="AL36" s="99"/>
      <c r="AM36" s="99"/>
      <c r="AN36" s="99"/>
      <c r="AO36" s="100"/>
    </row>
    <row r="37" spans="1:41" ht="15" customHeight="1">
      <c r="A37" s="96" t="s">
        <v>34</v>
      </c>
      <c r="B37" s="97"/>
      <c r="C37" s="97"/>
      <c r="D37" s="97"/>
      <c r="E37" s="97"/>
      <c r="F37" s="97"/>
      <c r="G37" s="97"/>
      <c r="H37" s="97"/>
      <c r="I37" s="97"/>
      <c r="J37" s="97"/>
      <c r="K37" s="97"/>
      <c r="L37" s="97"/>
      <c r="M37" s="97"/>
      <c r="N37" s="97"/>
      <c r="O37" s="97"/>
      <c r="P37" s="97"/>
      <c r="Q37" s="107">
        <v>0.8</v>
      </c>
      <c r="R37" s="108"/>
      <c r="S37" s="108"/>
      <c r="T37" s="109"/>
      <c r="U37" s="101"/>
      <c r="V37" s="102"/>
      <c r="W37" s="102"/>
      <c r="X37" s="102"/>
      <c r="Y37" s="102"/>
      <c r="Z37" s="102"/>
      <c r="AA37" s="102"/>
      <c r="AB37" s="102"/>
      <c r="AC37" s="102"/>
      <c r="AD37" s="102"/>
      <c r="AE37" s="102"/>
      <c r="AF37" s="102"/>
      <c r="AG37" s="102"/>
      <c r="AH37" s="102"/>
      <c r="AI37" s="102"/>
      <c r="AJ37" s="102"/>
      <c r="AK37" s="102"/>
      <c r="AL37" s="102"/>
      <c r="AM37" s="102"/>
      <c r="AN37" s="102"/>
      <c r="AO37" s="103"/>
    </row>
    <row r="38" spans="1:41" ht="16.5" customHeight="1">
      <c r="A38" s="300" t="s">
        <v>138</v>
      </c>
      <c r="B38" s="301"/>
      <c r="C38" s="301"/>
      <c r="D38" s="301"/>
      <c r="E38" s="301"/>
      <c r="F38" s="301"/>
      <c r="G38" s="301"/>
      <c r="H38" s="301"/>
      <c r="I38" s="301"/>
      <c r="J38" s="301"/>
      <c r="K38" s="301"/>
      <c r="L38" s="301"/>
      <c r="M38" s="301"/>
      <c r="N38" s="301"/>
      <c r="O38" s="301"/>
      <c r="P38" s="301"/>
      <c r="Q38" s="301"/>
      <c r="R38" s="301"/>
      <c r="S38" s="301"/>
      <c r="T38" s="302"/>
      <c r="U38" s="76" t="s">
        <v>106</v>
      </c>
      <c r="V38" s="91"/>
      <c r="W38" s="91"/>
      <c r="X38" s="91"/>
      <c r="Y38" s="91"/>
      <c r="Z38" s="91"/>
      <c r="AA38" s="91"/>
      <c r="AB38" s="91"/>
      <c r="AC38" s="91"/>
      <c r="AD38" s="91"/>
      <c r="AE38" s="91"/>
      <c r="AF38" s="91"/>
      <c r="AG38" s="91"/>
      <c r="AH38" s="91"/>
      <c r="AI38" s="91"/>
      <c r="AJ38" s="91"/>
      <c r="AK38" s="91"/>
      <c r="AL38" s="91"/>
      <c r="AM38" s="91"/>
      <c r="AN38" s="91"/>
      <c r="AO38" s="92"/>
    </row>
    <row r="39" spans="1:41" ht="47.25" customHeight="1">
      <c r="A39" s="303"/>
      <c r="B39" s="304"/>
      <c r="C39" s="304"/>
      <c r="D39" s="304"/>
      <c r="E39" s="304"/>
      <c r="F39" s="304"/>
      <c r="G39" s="304"/>
      <c r="H39" s="304"/>
      <c r="I39" s="304"/>
      <c r="J39" s="304"/>
      <c r="K39" s="304"/>
      <c r="L39" s="304"/>
      <c r="M39" s="304"/>
      <c r="N39" s="304"/>
      <c r="O39" s="304"/>
      <c r="P39" s="304"/>
      <c r="Q39" s="304"/>
      <c r="R39" s="304"/>
      <c r="S39" s="304"/>
      <c r="T39" s="305"/>
      <c r="U39" s="93"/>
      <c r="V39" s="94"/>
      <c r="W39" s="94"/>
      <c r="X39" s="94"/>
      <c r="Y39" s="94"/>
      <c r="Z39" s="94"/>
      <c r="AA39" s="94"/>
      <c r="AB39" s="94"/>
      <c r="AC39" s="94"/>
      <c r="AD39" s="94"/>
      <c r="AE39" s="94"/>
      <c r="AF39" s="94"/>
      <c r="AG39" s="94"/>
      <c r="AH39" s="94"/>
      <c r="AI39" s="94"/>
      <c r="AJ39" s="94"/>
      <c r="AK39" s="94"/>
      <c r="AL39" s="94"/>
      <c r="AM39" s="94"/>
      <c r="AN39" s="94"/>
      <c r="AO39" s="95"/>
    </row>
    <row r="40" spans="1:41" ht="70.5" customHeight="1">
      <c r="A40" s="303"/>
      <c r="B40" s="304"/>
      <c r="C40" s="304"/>
      <c r="D40" s="304"/>
      <c r="E40" s="304"/>
      <c r="F40" s="304"/>
      <c r="G40" s="304"/>
      <c r="H40" s="304"/>
      <c r="I40" s="304"/>
      <c r="J40" s="304"/>
      <c r="K40" s="304"/>
      <c r="L40" s="304"/>
      <c r="M40" s="304"/>
      <c r="N40" s="304"/>
      <c r="O40" s="304"/>
      <c r="P40" s="304"/>
      <c r="Q40" s="304"/>
      <c r="R40" s="304"/>
      <c r="S40" s="304"/>
      <c r="T40" s="305"/>
      <c r="U40" s="76" t="s">
        <v>118</v>
      </c>
      <c r="V40" s="77"/>
      <c r="W40" s="77"/>
      <c r="X40" s="77"/>
      <c r="Y40" s="77"/>
      <c r="Z40" s="77"/>
      <c r="AA40" s="77"/>
      <c r="AB40" s="77"/>
      <c r="AC40" s="77"/>
      <c r="AD40" s="77"/>
      <c r="AE40" s="77"/>
      <c r="AF40" s="77"/>
      <c r="AG40" s="77"/>
      <c r="AH40" s="77"/>
      <c r="AI40" s="77"/>
      <c r="AJ40" s="77"/>
      <c r="AK40" s="77"/>
      <c r="AL40" s="77"/>
      <c r="AM40" s="77"/>
      <c r="AN40" s="77"/>
      <c r="AO40" s="78"/>
    </row>
    <row r="41" spans="1:41" ht="42.75" customHeight="1" thickBot="1">
      <c r="A41" s="306"/>
      <c r="B41" s="307"/>
      <c r="C41" s="307"/>
      <c r="D41" s="307"/>
      <c r="E41" s="307"/>
      <c r="F41" s="307"/>
      <c r="G41" s="307"/>
      <c r="H41" s="307"/>
      <c r="I41" s="307"/>
      <c r="J41" s="307"/>
      <c r="K41" s="307"/>
      <c r="L41" s="307"/>
      <c r="M41" s="307"/>
      <c r="N41" s="307"/>
      <c r="O41" s="307"/>
      <c r="P41" s="307"/>
      <c r="Q41" s="307"/>
      <c r="R41" s="307"/>
      <c r="S41" s="307"/>
      <c r="T41" s="308"/>
      <c r="U41" s="79"/>
      <c r="V41" s="80"/>
      <c r="W41" s="80"/>
      <c r="X41" s="80"/>
      <c r="Y41" s="80"/>
      <c r="Z41" s="80"/>
      <c r="AA41" s="80"/>
      <c r="AB41" s="80"/>
      <c r="AC41" s="80"/>
      <c r="AD41" s="80"/>
      <c r="AE41" s="80"/>
      <c r="AF41" s="80"/>
      <c r="AG41" s="80"/>
      <c r="AH41" s="80"/>
      <c r="AI41" s="80"/>
      <c r="AJ41" s="80"/>
      <c r="AK41" s="80"/>
      <c r="AL41" s="80"/>
      <c r="AM41" s="80"/>
      <c r="AN41" s="80"/>
      <c r="AO41" s="81"/>
    </row>
    <row r="93" spans="1:1">
      <c r="A93" t="s">
        <v>35</v>
      </c>
    </row>
    <row r="94" spans="1:1">
      <c r="A94" t="s">
        <v>9</v>
      </c>
    </row>
    <row r="95" spans="1:1">
      <c r="A95" t="s">
        <v>36</v>
      </c>
    </row>
  </sheetData>
  <mergeCells count="118">
    <mergeCell ref="A26:D26"/>
    <mergeCell ref="E26:H26"/>
    <mergeCell ref="I26:L26"/>
    <mergeCell ref="M26:P26"/>
    <mergeCell ref="Q26:T26"/>
    <mergeCell ref="A30:D30"/>
    <mergeCell ref="E30:H30"/>
    <mergeCell ref="I30:L30"/>
    <mergeCell ref="M30:P30"/>
    <mergeCell ref="Q30:T30"/>
    <mergeCell ref="A29:D29"/>
    <mergeCell ref="E29:H29"/>
    <mergeCell ref="I29:L29"/>
    <mergeCell ref="M29:P29"/>
    <mergeCell ref="Q29:T29"/>
    <mergeCell ref="A32:D32"/>
    <mergeCell ref="E32:H32"/>
    <mergeCell ref="I32:L32"/>
    <mergeCell ref="M32:P32"/>
    <mergeCell ref="Q32:T32"/>
    <mergeCell ref="E28:H28"/>
    <mergeCell ref="I28:L28"/>
    <mergeCell ref="A28:D28"/>
    <mergeCell ref="M28:P28"/>
    <mergeCell ref="Q28:T28"/>
    <mergeCell ref="A31:D31"/>
    <mergeCell ref="E31:H31"/>
    <mergeCell ref="I31:L31"/>
    <mergeCell ref="M31:P31"/>
    <mergeCell ref="Q31:T31"/>
    <mergeCell ref="M23:P23"/>
    <mergeCell ref="Q23:T23"/>
    <mergeCell ref="E23:H23"/>
    <mergeCell ref="A24:D24"/>
    <mergeCell ref="E24:H24"/>
    <mergeCell ref="I24:L24"/>
    <mergeCell ref="M24:P24"/>
    <mergeCell ref="Q24:T24"/>
    <mergeCell ref="A23:D23"/>
    <mergeCell ref="A34:D34"/>
    <mergeCell ref="A33:D33"/>
    <mergeCell ref="E33:H33"/>
    <mergeCell ref="I33:L33"/>
    <mergeCell ref="M33:P33"/>
    <mergeCell ref="Q33:T33"/>
    <mergeCell ref="A21:AO21"/>
    <mergeCell ref="U22:AO22"/>
    <mergeCell ref="A22:D22"/>
    <mergeCell ref="E22:H22"/>
    <mergeCell ref="I22:L22"/>
    <mergeCell ref="Q22:T22"/>
    <mergeCell ref="M22:P22"/>
    <mergeCell ref="A25:D25"/>
    <mergeCell ref="E25:H25"/>
    <mergeCell ref="I25:L25"/>
    <mergeCell ref="M25:P25"/>
    <mergeCell ref="Q25:T25"/>
    <mergeCell ref="A27:D27"/>
    <mergeCell ref="E27:H27"/>
    <mergeCell ref="I27:L27"/>
    <mergeCell ref="M27:P27"/>
    <mergeCell ref="Q27:T27"/>
    <mergeCell ref="I23:L23"/>
    <mergeCell ref="U40:AO41"/>
    <mergeCell ref="A38:T41"/>
    <mergeCell ref="U38:AO39"/>
    <mergeCell ref="A36:P36"/>
    <mergeCell ref="U23:AO37"/>
    <mergeCell ref="A35:P35"/>
    <mergeCell ref="A37:P37"/>
    <mergeCell ref="P14:AC15"/>
    <mergeCell ref="U17:AJ20"/>
    <mergeCell ref="AK16:AO16"/>
    <mergeCell ref="P17:T17"/>
    <mergeCell ref="U16:AJ16"/>
    <mergeCell ref="A20:G20"/>
    <mergeCell ref="H20:M20"/>
    <mergeCell ref="N20:T20"/>
    <mergeCell ref="A19:G19"/>
    <mergeCell ref="AK19:AO20"/>
    <mergeCell ref="Q37:T37"/>
    <mergeCell ref="Q35:T35"/>
    <mergeCell ref="I34:L34"/>
    <mergeCell ref="Q36:T36"/>
    <mergeCell ref="Q34:T34"/>
    <mergeCell ref="E34:H34"/>
    <mergeCell ref="M34:P34"/>
    <mergeCell ref="N19:T19"/>
    <mergeCell ref="A14:O15"/>
    <mergeCell ref="A16:T16"/>
    <mergeCell ref="AK17:AO17"/>
    <mergeCell ref="AK18:AO18"/>
    <mergeCell ref="U12:AO13"/>
    <mergeCell ref="D6:J6"/>
    <mergeCell ref="K6:AO6"/>
    <mergeCell ref="A11:AO11"/>
    <mergeCell ref="D8:J8"/>
    <mergeCell ref="K8:AO8"/>
    <mergeCell ref="M17:N17"/>
    <mergeCell ref="A5:C7"/>
    <mergeCell ref="D7:J7"/>
    <mergeCell ref="K7:AL7"/>
    <mergeCell ref="A8:C10"/>
    <mergeCell ref="D9:J9"/>
    <mergeCell ref="D10:J10"/>
    <mergeCell ref="H19:M19"/>
    <mergeCell ref="A18:T18"/>
    <mergeCell ref="K9:AL9"/>
    <mergeCell ref="K10:AL10"/>
    <mergeCell ref="F1:AF4"/>
    <mergeCell ref="AG1:AO1"/>
    <mergeCell ref="AG2:AO2"/>
    <mergeCell ref="AG3:AO3"/>
    <mergeCell ref="AG4:AO4"/>
    <mergeCell ref="D5:J5"/>
    <mergeCell ref="K5:AO5"/>
    <mergeCell ref="A12:T13"/>
    <mergeCell ref="AD14:AO15"/>
  </mergeCells>
  <conditionalFormatting sqref="N23:P25 M26:P26 M23:M34 N27:P34">
    <cfRule type="cellIs" dxfId="53" priority="4" stopIfTrue="1" operator="greaterThanOrEqual">
      <formula>Q23*90%</formula>
    </cfRule>
    <cfRule type="cellIs" dxfId="52" priority="5" stopIfTrue="1" operator="between">
      <formula>Q23*70%</formula>
      <formula>Q23*89.999999999</formula>
    </cfRule>
    <cfRule type="cellIs" dxfId="51" priority="6" stopIfTrue="1" operator="lessThan">
      <formula>Q23*70%</formula>
    </cfRule>
  </conditionalFormatting>
  <dataValidations disablePrompts="1" count="1">
    <dataValidation type="list" allowBlank="1" showInputMessage="1" showErrorMessage="1" sqref="D65524:J65525">
      <formula1>$A$93:$A$95</formula1>
    </dataValidation>
  </dataValidations>
  <printOptions horizontalCentered="1" verticalCentered="1"/>
  <pageMargins left="0.39370078740157483" right="0.39370078740157483" top="0.39370078740157483" bottom="0.39370078740157483" header="0" footer="0"/>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7" tint="-0.249977111117893"/>
  </sheetPr>
  <dimension ref="A1:AP92"/>
  <sheetViews>
    <sheetView view="pageBreakPreview" topLeftCell="A32" zoomScaleNormal="100" zoomScaleSheetLayoutView="100" workbookViewId="0">
      <selection activeCell="F1" sqref="A1:AO39"/>
    </sheetView>
  </sheetViews>
  <sheetFormatPr baseColWidth="10" defaultColWidth="3.140625" defaultRowHeight="12.75"/>
  <cols>
    <col min="1" max="3" width="3.5703125" customWidth="1"/>
    <col min="4" max="4" width="3.140625" customWidth="1"/>
    <col min="5" max="5" width="2" customWidth="1"/>
    <col min="6" max="6" width="3.5703125" customWidth="1"/>
    <col min="7" max="7" width="1.28515625" customWidth="1"/>
    <col min="8" max="8" width="4.7109375" bestFit="1" customWidth="1"/>
    <col min="9" max="9" width="2.140625" customWidth="1"/>
    <col min="10" max="10" width="1.85546875" customWidth="1"/>
    <col min="11" max="11" width="3.140625" customWidth="1"/>
    <col min="12" max="12" width="2.7109375" customWidth="1"/>
    <col min="13" max="13" width="3.140625" customWidth="1"/>
    <col min="14" max="14" width="2.5703125" customWidth="1"/>
    <col min="15" max="15" width="3.140625" customWidth="1"/>
    <col min="16" max="16" width="2.42578125" customWidth="1"/>
    <col min="17" max="17" width="2.85546875" customWidth="1"/>
    <col min="18" max="18" width="2.140625" customWidth="1"/>
    <col min="19" max="19" width="2.425781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ht="18" customHeight="1">
      <c r="A1" s="20"/>
      <c r="B1" s="21"/>
      <c r="C1" s="21"/>
      <c r="D1" s="21"/>
      <c r="E1" s="22"/>
      <c r="F1" s="262" t="s">
        <v>109</v>
      </c>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4"/>
      <c r="AG1" s="271" t="s">
        <v>110</v>
      </c>
      <c r="AH1" s="272"/>
      <c r="AI1" s="272"/>
      <c r="AJ1" s="272"/>
      <c r="AK1" s="272"/>
      <c r="AL1" s="272"/>
      <c r="AM1" s="272"/>
      <c r="AN1" s="272"/>
      <c r="AO1" s="273"/>
    </row>
    <row r="2" spans="1:41" ht="18" customHeight="1">
      <c r="A2" s="20"/>
      <c r="B2" s="21"/>
      <c r="C2" s="21"/>
      <c r="D2" s="21"/>
      <c r="E2" s="22"/>
      <c r="F2" s="265"/>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7"/>
      <c r="AG2" s="271" t="s">
        <v>111</v>
      </c>
      <c r="AH2" s="272"/>
      <c r="AI2" s="272"/>
      <c r="AJ2" s="272"/>
      <c r="AK2" s="272"/>
      <c r="AL2" s="272"/>
      <c r="AM2" s="272"/>
      <c r="AN2" s="272"/>
      <c r="AO2" s="273"/>
    </row>
    <row r="3" spans="1:41" ht="18" customHeight="1">
      <c r="A3" s="20"/>
      <c r="B3" s="21"/>
      <c r="C3" s="21"/>
      <c r="D3" s="21"/>
      <c r="E3" s="22"/>
      <c r="F3" s="265"/>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7"/>
      <c r="AG3" s="271" t="s">
        <v>112</v>
      </c>
      <c r="AH3" s="272"/>
      <c r="AI3" s="272"/>
      <c r="AJ3" s="272"/>
      <c r="AK3" s="272"/>
      <c r="AL3" s="272"/>
      <c r="AM3" s="272"/>
      <c r="AN3" s="272"/>
      <c r="AO3" s="273"/>
    </row>
    <row r="4" spans="1:41" ht="18" customHeight="1">
      <c r="A4" s="23"/>
      <c r="B4" s="24"/>
      <c r="C4" s="24"/>
      <c r="D4" s="24"/>
      <c r="E4" s="25"/>
      <c r="F4" s="268"/>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70"/>
      <c r="AG4" s="271" t="s">
        <v>113</v>
      </c>
      <c r="AH4" s="272"/>
      <c r="AI4" s="272"/>
      <c r="AJ4" s="272"/>
      <c r="AK4" s="272"/>
      <c r="AL4" s="272"/>
      <c r="AM4" s="272"/>
      <c r="AN4" s="272"/>
      <c r="AO4" s="273"/>
    </row>
    <row r="5" spans="1:41" ht="18" customHeight="1">
      <c r="A5" s="285" t="s">
        <v>8</v>
      </c>
      <c r="B5" s="263"/>
      <c r="C5" s="264"/>
      <c r="D5" s="158" t="s">
        <v>35</v>
      </c>
      <c r="E5" s="158"/>
      <c r="F5" s="158"/>
      <c r="G5" s="158"/>
      <c r="H5" s="158"/>
      <c r="I5" s="158"/>
      <c r="J5" s="158"/>
      <c r="K5" s="125" t="s">
        <v>37</v>
      </c>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41" ht="18" customHeight="1">
      <c r="A6" s="265"/>
      <c r="B6" s="266"/>
      <c r="C6" s="267"/>
      <c r="D6" s="158" t="s">
        <v>9</v>
      </c>
      <c r="E6" s="158"/>
      <c r="F6" s="158"/>
      <c r="G6" s="158"/>
      <c r="H6" s="158"/>
      <c r="I6" s="158"/>
      <c r="J6" s="158"/>
      <c r="K6" s="125" t="s">
        <v>115</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8" customHeight="1">
      <c r="A7" s="268"/>
      <c r="B7" s="269"/>
      <c r="C7" s="270"/>
      <c r="D7" s="286" t="s">
        <v>114</v>
      </c>
      <c r="E7" s="287"/>
      <c r="F7" s="287"/>
      <c r="G7" s="287"/>
      <c r="H7" s="287"/>
      <c r="I7" s="287"/>
      <c r="J7" s="288"/>
      <c r="K7" s="136" t="s">
        <v>115</v>
      </c>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8"/>
      <c r="AM7" s="63"/>
      <c r="AN7" s="63"/>
      <c r="AO7" s="63"/>
    </row>
    <row r="8" spans="1:41" ht="45.75" customHeight="1">
      <c r="A8" s="262" t="s">
        <v>10</v>
      </c>
      <c r="B8" s="289"/>
      <c r="C8" s="290"/>
      <c r="D8" s="158" t="s">
        <v>35</v>
      </c>
      <c r="E8" s="158"/>
      <c r="F8" s="158"/>
      <c r="G8" s="158"/>
      <c r="H8" s="158"/>
      <c r="I8" s="158"/>
      <c r="J8" s="158"/>
      <c r="K8" s="168" t="s">
        <v>119</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ht="20.25" customHeight="1">
      <c r="A9" s="291"/>
      <c r="B9" s="292"/>
      <c r="C9" s="293"/>
      <c r="D9" s="286" t="s">
        <v>9</v>
      </c>
      <c r="E9" s="287"/>
      <c r="F9" s="287"/>
      <c r="G9" s="287"/>
      <c r="H9" s="287"/>
      <c r="I9" s="287"/>
      <c r="J9" s="288"/>
      <c r="K9" s="297" t="s">
        <v>115</v>
      </c>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9"/>
      <c r="AM9" s="65"/>
      <c r="AN9" s="65"/>
      <c r="AO9" s="65"/>
    </row>
    <row r="10" spans="1:41" ht="19.5" customHeight="1">
      <c r="A10" s="294"/>
      <c r="B10" s="295"/>
      <c r="C10" s="296"/>
      <c r="D10" s="286" t="s">
        <v>114</v>
      </c>
      <c r="E10" s="287"/>
      <c r="F10" s="287"/>
      <c r="G10" s="287"/>
      <c r="H10" s="287"/>
      <c r="I10" s="287"/>
      <c r="J10" s="288"/>
      <c r="K10" s="297" t="s">
        <v>115</v>
      </c>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9"/>
      <c r="AM10" s="65"/>
      <c r="AN10" s="65"/>
      <c r="AO10" s="65"/>
    </row>
    <row r="11" spans="1:41" ht="24.75" customHeight="1">
      <c r="A11" s="159" t="s">
        <v>82</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row>
    <row r="12" spans="1:41" ht="12.75" customHeight="1">
      <c r="A12" s="82" t="s">
        <v>75</v>
      </c>
      <c r="B12" s="91"/>
      <c r="C12" s="91"/>
      <c r="D12" s="91"/>
      <c r="E12" s="91"/>
      <c r="F12" s="91"/>
      <c r="G12" s="91"/>
      <c r="H12" s="91"/>
      <c r="I12" s="91"/>
      <c r="J12" s="91"/>
      <c r="K12" s="91"/>
      <c r="L12" s="91"/>
      <c r="M12" s="91"/>
      <c r="N12" s="91"/>
      <c r="O12" s="91"/>
      <c r="P12" s="91"/>
      <c r="Q12" s="91"/>
      <c r="R12" s="91"/>
      <c r="S12" s="91"/>
      <c r="T12" s="161"/>
      <c r="U12" s="274" t="s">
        <v>122</v>
      </c>
      <c r="V12" s="275"/>
      <c r="W12" s="275"/>
      <c r="X12" s="275"/>
      <c r="Y12" s="275"/>
      <c r="Z12" s="275"/>
      <c r="AA12" s="275"/>
      <c r="AB12" s="275"/>
      <c r="AC12" s="275"/>
      <c r="AD12" s="275"/>
      <c r="AE12" s="275"/>
      <c r="AF12" s="275"/>
      <c r="AG12" s="275"/>
      <c r="AH12" s="275"/>
      <c r="AI12" s="275"/>
      <c r="AJ12" s="275"/>
      <c r="AK12" s="275"/>
      <c r="AL12" s="275"/>
      <c r="AM12" s="275"/>
      <c r="AN12" s="275"/>
      <c r="AO12" s="276"/>
    </row>
    <row r="13" spans="1:41">
      <c r="A13" s="162"/>
      <c r="B13" s="94"/>
      <c r="C13" s="94"/>
      <c r="D13" s="94"/>
      <c r="E13" s="94"/>
      <c r="F13" s="94"/>
      <c r="G13" s="94"/>
      <c r="H13" s="94"/>
      <c r="I13" s="94"/>
      <c r="J13" s="94"/>
      <c r="K13" s="94"/>
      <c r="L13" s="94"/>
      <c r="M13" s="94"/>
      <c r="N13" s="94"/>
      <c r="O13" s="94"/>
      <c r="P13" s="94"/>
      <c r="Q13" s="94"/>
      <c r="R13" s="94"/>
      <c r="S13" s="94"/>
      <c r="T13" s="163"/>
      <c r="U13" s="277"/>
      <c r="V13" s="278"/>
      <c r="W13" s="278"/>
      <c r="X13" s="278"/>
      <c r="Y13" s="278"/>
      <c r="Z13" s="278"/>
      <c r="AA13" s="278"/>
      <c r="AB13" s="278"/>
      <c r="AC13" s="278"/>
      <c r="AD13" s="278"/>
      <c r="AE13" s="278"/>
      <c r="AF13" s="278"/>
      <c r="AG13" s="278"/>
      <c r="AH13" s="278"/>
      <c r="AI13" s="278"/>
      <c r="AJ13" s="278"/>
      <c r="AK13" s="278"/>
      <c r="AL13" s="278"/>
      <c r="AM13" s="278"/>
      <c r="AN13" s="278"/>
      <c r="AO13" s="279"/>
    </row>
    <row r="14" spans="1:41" ht="27.75" customHeight="1">
      <c r="A14" s="321" t="s">
        <v>124</v>
      </c>
      <c r="B14" s="321"/>
      <c r="C14" s="321"/>
      <c r="D14" s="321"/>
      <c r="E14" s="321"/>
      <c r="F14" s="321"/>
      <c r="G14" s="321"/>
      <c r="H14" s="321"/>
      <c r="I14" s="321"/>
      <c r="J14" s="321"/>
      <c r="K14" s="321"/>
      <c r="L14" s="321"/>
      <c r="M14" s="321"/>
      <c r="N14" s="321"/>
      <c r="O14" s="321"/>
      <c r="P14" s="275" t="s">
        <v>74</v>
      </c>
      <c r="Q14" s="323"/>
      <c r="R14" s="323"/>
      <c r="S14" s="323"/>
      <c r="T14" s="323"/>
      <c r="U14" s="323"/>
      <c r="V14" s="323"/>
      <c r="W14" s="323"/>
      <c r="X14" s="323"/>
      <c r="Y14" s="323"/>
      <c r="Z14" s="323"/>
      <c r="AA14" s="323"/>
      <c r="AB14" s="323"/>
      <c r="AC14" s="324"/>
      <c r="AD14" s="274" t="s">
        <v>73</v>
      </c>
      <c r="AE14" s="275"/>
      <c r="AF14" s="275"/>
      <c r="AG14" s="275"/>
      <c r="AH14" s="275"/>
      <c r="AI14" s="275"/>
      <c r="AJ14" s="275"/>
      <c r="AK14" s="275"/>
      <c r="AL14" s="275"/>
      <c r="AM14" s="275"/>
      <c r="AN14" s="275"/>
      <c r="AO14" s="276"/>
    </row>
    <row r="15" spans="1:41">
      <c r="A15" s="322"/>
      <c r="B15" s="322"/>
      <c r="C15" s="322"/>
      <c r="D15" s="322"/>
      <c r="E15" s="322"/>
      <c r="F15" s="322"/>
      <c r="G15" s="322"/>
      <c r="H15" s="322"/>
      <c r="I15" s="322"/>
      <c r="J15" s="322"/>
      <c r="K15" s="322"/>
      <c r="L15" s="322"/>
      <c r="M15" s="322"/>
      <c r="N15" s="322"/>
      <c r="O15" s="322"/>
      <c r="P15" s="325"/>
      <c r="Q15" s="325"/>
      <c r="R15" s="325"/>
      <c r="S15" s="325"/>
      <c r="T15" s="325"/>
      <c r="U15" s="325"/>
      <c r="V15" s="325"/>
      <c r="W15" s="325"/>
      <c r="X15" s="325"/>
      <c r="Y15" s="325"/>
      <c r="Z15" s="325"/>
      <c r="AA15" s="325"/>
      <c r="AB15" s="325"/>
      <c r="AC15" s="326"/>
      <c r="AD15" s="277"/>
      <c r="AE15" s="278"/>
      <c r="AF15" s="278"/>
      <c r="AG15" s="278"/>
      <c r="AH15" s="278"/>
      <c r="AI15" s="278"/>
      <c r="AJ15" s="278"/>
      <c r="AK15" s="278"/>
      <c r="AL15" s="278"/>
      <c r="AM15" s="278"/>
      <c r="AN15" s="278"/>
      <c r="AO15" s="279"/>
    </row>
    <row r="16" spans="1:41">
      <c r="A16" s="174" t="s">
        <v>11</v>
      </c>
      <c r="B16" s="125"/>
      <c r="C16" s="125"/>
      <c r="D16" s="125"/>
      <c r="E16" s="125"/>
      <c r="F16" s="125"/>
      <c r="G16" s="125"/>
      <c r="H16" s="125"/>
      <c r="I16" s="125"/>
      <c r="J16" s="125"/>
      <c r="K16" s="125"/>
      <c r="L16" s="125"/>
      <c r="M16" s="125"/>
      <c r="N16" s="125"/>
      <c r="O16" s="125"/>
      <c r="P16" s="125"/>
      <c r="Q16" s="125"/>
      <c r="R16" s="125"/>
      <c r="S16" s="125"/>
      <c r="T16" s="125"/>
      <c r="U16" s="125" t="s">
        <v>12</v>
      </c>
      <c r="V16" s="125"/>
      <c r="W16" s="125"/>
      <c r="X16" s="125"/>
      <c r="Y16" s="125"/>
      <c r="Z16" s="125"/>
      <c r="AA16" s="125"/>
      <c r="AB16" s="125"/>
      <c r="AC16" s="125"/>
      <c r="AD16" s="125"/>
      <c r="AE16" s="125"/>
      <c r="AF16" s="125"/>
      <c r="AG16" s="125"/>
      <c r="AH16" s="125"/>
      <c r="AI16" s="125"/>
      <c r="AJ16" s="125"/>
      <c r="AK16" s="125" t="s">
        <v>13</v>
      </c>
      <c r="AL16" s="125"/>
      <c r="AM16" s="125"/>
      <c r="AN16" s="125"/>
      <c r="AO16" s="126"/>
    </row>
    <row r="17" spans="1:42" ht="37.5" customHeight="1">
      <c r="A17" s="1" t="s">
        <v>14</v>
      </c>
      <c r="B17" s="2"/>
      <c r="C17" s="2"/>
      <c r="D17" s="64" t="s">
        <v>47</v>
      </c>
      <c r="E17" s="253" t="s">
        <v>15</v>
      </c>
      <c r="F17" s="254"/>
      <c r="G17" s="255"/>
      <c r="H17" s="10"/>
      <c r="I17" s="5" t="s">
        <v>17</v>
      </c>
      <c r="J17" s="6"/>
      <c r="K17" s="7"/>
      <c r="L17" s="4"/>
      <c r="M17" s="146" t="s">
        <v>18</v>
      </c>
      <c r="N17" s="147"/>
      <c r="O17" s="2"/>
      <c r="P17" s="145" t="s">
        <v>19</v>
      </c>
      <c r="Q17" s="145"/>
      <c r="R17" s="145"/>
      <c r="S17" s="145"/>
      <c r="T17" s="145"/>
      <c r="U17" s="180" t="s">
        <v>121</v>
      </c>
      <c r="V17" s="181"/>
      <c r="W17" s="181"/>
      <c r="X17" s="181"/>
      <c r="Y17" s="181"/>
      <c r="Z17" s="181"/>
      <c r="AA17" s="181"/>
      <c r="AB17" s="181"/>
      <c r="AC17" s="181"/>
      <c r="AD17" s="181"/>
      <c r="AE17" s="181"/>
      <c r="AF17" s="181"/>
      <c r="AG17" s="181"/>
      <c r="AH17" s="181"/>
      <c r="AI17" s="181"/>
      <c r="AJ17" s="182"/>
      <c r="AK17" s="164" t="s">
        <v>72</v>
      </c>
      <c r="AL17" s="165"/>
      <c r="AM17" s="165"/>
      <c r="AN17" s="165"/>
      <c r="AO17" s="166"/>
    </row>
    <row r="18" spans="1:42">
      <c r="A18" s="174" t="s">
        <v>20</v>
      </c>
      <c r="B18" s="125"/>
      <c r="C18" s="125"/>
      <c r="D18" s="125"/>
      <c r="E18" s="125"/>
      <c r="F18" s="125"/>
      <c r="G18" s="125"/>
      <c r="H18" s="125"/>
      <c r="I18" s="125"/>
      <c r="J18" s="125"/>
      <c r="K18" s="125"/>
      <c r="L18" s="125"/>
      <c r="M18" s="125"/>
      <c r="N18" s="125"/>
      <c r="O18" s="125"/>
      <c r="P18" s="125"/>
      <c r="Q18" s="125"/>
      <c r="R18" s="125"/>
      <c r="S18" s="125"/>
      <c r="T18" s="125"/>
      <c r="U18" s="183"/>
      <c r="V18" s="184"/>
      <c r="W18" s="184"/>
      <c r="X18" s="184"/>
      <c r="Y18" s="184"/>
      <c r="Z18" s="184"/>
      <c r="AA18" s="184"/>
      <c r="AB18" s="184"/>
      <c r="AC18" s="184"/>
      <c r="AD18" s="184"/>
      <c r="AE18" s="184"/>
      <c r="AF18" s="184"/>
      <c r="AG18" s="184"/>
      <c r="AH18" s="184"/>
      <c r="AI18" s="184"/>
      <c r="AJ18" s="185"/>
      <c r="AK18" s="153" t="s">
        <v>21</v>
      </c>
      <c r="AL18" s="153"/>
      <c r="AM18" s="153"/>
      <c r="AN18" s="153"/>
      <c r="AO18" s="154"/>
    </row>
    <row r="19" spans="1:42">
      <c r="A19" s="169" t="s">
        <v>22</v>
      </c>
      <c r="B19" s="169"/>
      <c r="C19" s="169"/>
      <c r="D19" s="169"/>
      <c r="E19" s="169"/>
      <c r="F19" s="169"/>
      <c r="G19" s="169"/>
      <c r="H19" s="139" t="s">
        <v>23</v>
      </c>
      <c r="I19" s="139"/>
      <c r="J19" s="139"/>
      <c r="K19" s="139"/>
      <c r="L19" s="139"/>
      <c r="M19" s="139"/>
      <c r="N19" s="156" t="s">
        <v>24</v>
      </c>
      <c r="O19" s="156"/>
      <c r="P19" s="156"/>
      <c r="Q19" s="156"/>
      <c r="R19" s="156"/>
      <c r="S19" s="156"/>
      <c r="T19" s="156"/>
      <c r="U19" s="183"/>
      <c r="V19" s="184"/>
      <c r="W19" s="184"/>
      <c r="X19" s="184"/>
      <c r="Y19" s="184"/>
      <c r="Z19" s="184"/>
      <c r="AA19" s="184"/>
      <c r="AB19" s="184"/>
      <c r="AC19" s="184"/>
      <c r="AD19" s="184"/>
      <c r="AE19" s="184"/>
      <c r="AF19" s="184"/>
      <c r="AG19" s="184"/>
      <c r="AH19" s="184"/>
      <c r="AI19" s="184"/>
      <c r="AJ19" s="185"/>
      <c r="AK19" s="130" t="s">
        <v>126</v>
      </c>
      <c r="AL19" s="131"/>
      <c r="AM19" s="131"/>
      <c r="AN19" s="131"/>
      <c r="AO19" s="132"/>
    </row>
    <row r="20" spans="1:42" ht="26.25" customHeight="1">
      <c r="A20" s="140" t="s">
        <v>44</v>
      </c>
      <c r="B20" s="141"/>
      <c r="C20" s="141"/>
      <c r="D20" s="141"/>
      <c r="E20" s="141"/>
      <c r="F20" s="141"/>
      <c r="G20" s="141"/>
      <c r="H20" s="155" t="s">
        <v>43</v>
      </c>
      <c r="I20" s="155"/>
      <c r="J20" s="155"/>
      <c r="K20" s="155"/>
      <c r="L20" s="155"/>
      <c r="M20" s="155"/>
      <c r="N20" s="157" t="s">
        <v>42</v>
      </c>
      <c r="O20" s="157"/>
      <c r="P20" s="157"/>
      <c r="Q20" s="157"/>
      <c r="R20" s="157"/>
      <c r="S20" s="157"/>
      <c r="T20" s="157"/>
      <c r="U20" s="186"/>
      <c r="V20" s="187"/>
      <c r="W20" s="187"/>
      <c r="X20" s="187"/>
      <c r="Y20" s="187"/>
      <c r="Z20" s="187"/>
      <c r="AA20" s="187"/>
      <c r="AB20" s="187"/>
      <c r="AC20" s="187"/>
      <c r="AD20" s="187"/>
      <c r="AE20" s="187"/>
      <c r="AF20" s="187"/>
      <c r="AG20" s="187"/>
      <c r="AH20" s="187"/>
      <c r="AI20" s="187"/>
      <c r="AJ20" s="188"/>
      <c r="AK20" s="133"/>
      <c r="AL20" s="134"/>
      <c r="AM20" s="134"/>
      <c r="AN20" s="134"/>
      <c r="AO20" s="135"/>
    </row>
    <row r="21" spans="1:42" ht="5.25" customHeight="1">
      <c r="A21" s="142"/>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4"/>
    </row>
    <row r="22" spans="1:42">
      <c r="A22" s="127" t="s">
        <v>25</v>
      </c>
      <c r="B22" s="128"/>
      <c r="C22" s="128"/>
      <c r="D22" s="129"/>
      <c r="E22" s="136" t="s">
        <v>26</v>
      </c>
      <c r="F22" s="128"/>
      <c r="G22" s="128"/>
      <c r="H22" s="129"/>
      <c r="I22" s="136" t="s">
        <v>27</v>
      </c>
      <c r="J22" s="128"/>
      <c r="K22" s="128"/>
      <c r="L22" s="129"/>
      <c r="M22" s="136" t="s">
        <v>28</v>
      </c>
      <c r="N22" s="137"/>
      <c r="O22" s="137"/>
      <c r="P22" s="138"/>
      <c r="Q22" s="136" t="s">
        <v>29</v>
      </c>
      <c r="R22" s="137"/>
      <c r="S22" s="137"/>
      <c r="T22" s="138"/>
      <c r="U22" s="125" t="s">
        <v>30</v>
      </c>
      <c r="V22" s="125"/>
      <c r="W22" s="125"/>
      <c r="X22" s="125"/>
      <c r="Y22" s="125"/>
      <c r="Z22" s="125"/>
      <c r="AA22" s="125"/>
      <c r="AB22" s="125"/>
      <c r="AC22" s="125"/>
      <c r="AD22" s="125"/>
      <c r="AE22" s="125"/>
      <c r="AF22" s="125"/>
      <c r="AG22" s="125"/>
      <c r="AH22" s="125"/>
      <c r="AI22" s="125"/>
      <c r="AJ22" s="125"/>
      <c r="AK22" s="125"/>
      <c r="AL22" s="125"/>
      <c r="AM22" s="125"/>
      <c r="AN22" s="125"/>
      <c r="AO22" s="126"/>
      <c r="AP22" s="8"/>
    </row>
    <row r="23" spans="1:42" ht="30.75" customHeight="1">
      <c r="A23" s="327" t="s">
        <v>91</v>
      </c>
      <c r="B23" s="328"/>
      <c r="C23" s="328"/>
      <c r="D23" s="329"/>
      <c r="E23" s="110">
        <v>1373</v>
      </c>
      <c r="F23" s="108"/>
      <c r="G23" s="108"/>
      <c r="H23" s="109"/>
      <c r="I23" s="110">
        <v>1471</v>
      </c>
      <c r="J23" s="108"/>
      <c r="K23" s="108"/>
      <c r="L23" s="109"/>
      <c r="M23" s="316">
        <f t="shared" ref="M23" si="0">+E23/I23</f>
        <v>0.93337865397688646</v>
      </c>
      <c r="N23" s="317"/>
      <c r="O23" s="317"/>
      <c r="P23" s="318"/>
      <c r="Q23" s="311">
        <v>1</v>
      </c>
      <c r="R23" s="319"/>
      <c r="S23" s="319"/>
      <c r="T23" s="320"/>
      <c r="U23" s="98"/>
      <c r="V23" s="99"/>
      <c r="W23" s="99"/>
      <c r="X23" s="99"/>
      <c r="Y23" s="99"/>
      <c r="Z23" s="99"/>
      <c r="AA23" s="99"/>
      <c r="AB23" s="99"/>
      <c r="AC23" s="99"/>
      <c r="AD23" s="99"/>
      <c r="AE23" s="99"/>
      <c r="AF23" s="99"/>
      <c r="AG23" s="99"/>
      <c r="AH23" s="99"/>
      <c r="AI23" s="99"/>
      <c r="AJ23" s="99"/>
      <c r="AK23" s="99"/>
      <c r="AL23" s="99"/>
      <c r="AM23" s="99"/>
      <c r="AN23" s="99"/>
      <c r="AO23" s="100"/>
    </row>
    <row r="24" spans="1:42" ht="30.75" customHeight="1">
      <c r="A24" s="327" t="s">
        <v>123</v>
      </c>
      <c r="B24" s="328"/>
      <c r="C24" s="328"/>
      <c r="D24" s="329"/>
      <c r="E24" s="110">
        <v>372</v>
      </c>
      <c r="F24" s="108"/>
      <c r="G24" s="108"/>
      <c r="H24" s="109"/>
      <c r="I24" s="110">
        <v>403</v>
      </c>
      <c r="J24" s="108"/>
      <c r="K24" s="108"/>
      <c r="L24" s="109"/>
      <c r="M24" s="316">
        <f>+E24/I24</f>
        <v>0.92307692307692313</v>
      </c>
      <c r="N24" s="317"/>
      <c r="O24" s="317"/>
      <c r="P24" s="318"/>
      <c r="Q24" s="311">
        <v>1</v>
      </c>
      <c r="R24" s="319"/>
      <c r="S24" s="319"/>
      <c r="T24" s="320"/>
      <c r="U24" s="98"/>
      <c r="V24" s="99"/>
      <c r="W24" s="99"/>
      <c r="X24" s="99"/>
      <c r="Y24" s="99"/>
      <c r="Z24" s="99"/>
      <c r="AA24" s="99"/>
      <c r="AB24" s="99"/>
      <c r="AC24" s="99"/>
      <c r="AD24" s="99"/>
      <c r="AE24" s="99"/>
      <c r="AF24" s="99"/>
      <c r="AG24" s="99"/>
      <c r="AH24" s="99"/>
      <c r="AI24" s="99"/>
      <c r="AJ24" s="99"/>
      <c r="AK24" s="99"/>
      <c r="AL24" s="99"/>
      <c r="AM24" s="99"/>
      <c r="AN24" s="99"/>
      <c r="AO24" s="100"/>
    </row>
    <row r="25" spans="1:42" ht="30.75" customHeight="1">
      <c r="A25" s="327" t="s">
        <v>92</v>
      </c>
      <c r="B25" s="328"/>
      <c r="C25" s="328"/>
      <c r="D25" s="329"/>
      <c r="E25" s="110">
        <v>492</v>
      </c>
      <c r="F25" s="108"/>
      <c r="G25" s="108"/>
      <c r="H25" s="109"/>
      <c r="I25" s="110">
        <v>561</v>
      </c>
      <c r="J25" s="108"/>
      <c r="K25" s="108"/>
      <c r="L25" s="109"/>
      <c r="M25" s="316">
        <f t="shared" ref="M25:M31" si="1">+E25/I25</f>
        <v>0.87700534759358284</v>
      </c>
      <c r="N25" s="317"/>
      <c r="O25" s="317"/>
      <c r="P25" s="318"/>
      <c r="Q25" s="311">
        <v>1</v>
      </c>
      <c r="R25" s="319"/>
      <c r="S25" s="319"/>
      <c r="T25" s="320"/>
      <c r="U25" s="98"/>
      <c r="V25" s="99"/>
      <c r="W25" s="99"/>
      <c r="X25" s="99"/>
      <c r="Y25" s="99"/>
      <c r="Z25" s="99"/>
      <c r="AA25" s="99"/>
      <c r="AB25" s="99"/>
      <c r="AC25" s="99"/>
      <c r="AD25" s="99"/>
      <c r="AE25" s="99"/>
      <c r="AF25" s="99"/>
      <c r="AG25" s="99"/>
      <c r="AH25" s="99"/>
      <c r="AI25" s="99"/>
      <c r="AJ25" s="99"/>
      <c r="AK25" s="99"/>
      <c r="AL25" s="99"/>
      <c r="AM25" s="99"/>
      <c r="AN25" s="99"/>
      <c r="AO25" s="100"/>
    </row>
    <row r="26" spans="1:42" ht="30.75" customHeight="1">
      <c r="A26" s="327" t="s">
        <v>98</v>
      </c>
      <c r="B26" s="328"/>
      <c r="C26" s="328"/>
      <c r="D26" s="329"/>
      <c r="E26" s="251">
        <v>606</v>
      </c>
      <c r="F26" s="312"/>
      <c r="G26" s="312"/>
      <c r="H26" s="252"/>
      <c r="I26" s="251">
        <v>619</v>
      </c>
      <c r="J26" s="312"/>
      <c r="K26" s="312"/>
      <c r="L26" s="252"/>
      <c r="M26" s="316">
        <f t="shared" si="1"/>
        <v>0.97899838449111465</v>
      </c>
      <c r="N26" s="317"/>
      <c r="O26" s="317"/>
      <c r="P26" s="318"/>
      <c r="Q26" s="311">
        <v>1</v>
      </c>
      <c r="R26" s="319"/>
      <c r="S26" s="319"/>
      <c r="T26" s="320"/>
      <c r="U26" s="98"/>
      <c r="V26" s="99"/>
      <c r="W26" s="99"/>
      <c r="X26" s="99"/>
      <c r="Y26" s="99"/>
      <c r="Z26" s="99"/>
      <c r="AA26" s="99"/>
      <c r="AB26" s="99"/>
      <c r="AC26" s="99"/>
      <c r="AD26" s="99"/>
      <c r="AE26" s="99"/>
      <c r="AF26" s="99"/>
      <c r="AG26" s="99"/>
      <c r="AH26" s="99"/>
      <c r="AI26" s="99"/>
      <c r="AJ26" s="99"/>
      <c r="AK26" s="99"/>
      <c r="AL26" s="99"/>
      <c r="AM26" s="99"/>
      <c r="AN26" s="99"/>
      <c r="AO26" s="100"/>
    </row>
    <row r="27" spans="1:42" ht="30.75" hidden="1" customHeight="1">
      <c r="A27" s="327" t="s">
        <v>99</v>
      </c>
      <c r="B27" s="328"/>
      <c r="C27" s="328"/>
      <c r="D27" s="329"/>
      <c r="E27" s="251">
        <v>3801</v>
      </c>
      <c r="F27" s="312"/>
      <c r="G27" s="312"/>
      <c r="H27" s="252"/>
      <c r="I27" s="251">
        <v>4010</v>
      </c>
      <c r="J27" s="312"/>
      <c r="K27" s="312"/>
      <c r="L27" s="252"/>
      <c r="M27" s="316">
        <f t="shared" si="1"/>
        <v>0.94788029925187034</v>
      </c>
      <c r="N27" s="317"/>
      <c r="O27" s="317"/>
      <c r="P27" s="318"/>
      <c r="Q27" s="311">
        <v>1</v>
      </c>
      <c r="R27" s="319"/>
      <c r="S27" s="319"/>
      <c r="T27" s="320"/>
      <c r="U27" s="98"/>
      <c r="V27" s="99"/>
      <c r="W27" s="99"/>
      <c r="X27" s="99"/>
      <c r="Y27" s="99"/>
      <c r="Z27" s="99"/>
      <c r="AA27" s="99"/>
      <c r="AB27" s="99"/>
      <c r="AC27" s="99"/>
      <c r="AD27" s="99"/>
      <c r="AE27" s="99"/>
      <c r="AF27" s="99"/>
      <c r="AG27" s="99"/>
      <c r="AH27" s="99"/>
      <c r="AI27" s="99"/>
      <c r="AJ27" s="99"/>
      <c r="AK27" s="99"/>
      <c r="AL27" s="99"/>
      <c r="AM27" s="99"/>
      <c r="AN27" s="99"/>
      <c r="AO27" s="100"/>
    </row>
    <row r="28" spans="1:42" ht="30.75" hidden="1" customHeight="1">
      <c r="A28" s="327" t="s">
        <v>100</v>
      </c>
      <c r="B28" s="328"/>
      <c r="C28" s="328"/>
      <c r="D28" s="329"/>
      <c r="E28" s="251">
        <v>606</v>
      </c>
      <c r="F28" s="312"/>
      <c r="G28" s="312"/>
      <c r="H28" s="252"/>
      <c r="I28" s="251">
        <v>619</v>
      </c>
      <c r="J28" s="312"/>
      <c r="K28" s="312"/>
      <c r="L28" s="252"/>
      <c r="M28" s="316">
        <f t="shared" si="1"/>
        <v>0.97899838449111465</v>
      </c>
      <c r="N28" s="317"/>
      <c r="O28" s="317"/>
      <c r="P28" s="318"/>
      <c r="Q28" s="311">
        <v>1</v>
      </c>
      <c r="R28" s="319"/>
      <c r="S28" s="319"/>
      <c r="T28" s="320"/>
      <c r="U28" s="98"/>
      <c r="V28" s="99"/>
      <c r="W28" s="99"/>
      <c r="X28" s="99"/>
      <c r="Y28" s="99"/>
      <c r="Z28" s="99"/>
      <c r="AA28" s="99"/>
      <c r="AB28" s="99"/>
      <c r="AC28" s="99"/>
      <c r="AD28" s="99"/>
      <c r="AE28" s="99"/>
      <c r="AF28" s="99"/>
      <c r="AG28" s="99"/>
      <c r="AH28" s="99"/>
      <c r="AI28" s="99"/>
      <c r="AJ28" s="99"/>
      <c r="AK28" s="99"/>
      <c r="AL28" s="99"/>
      <c r="AM28" s="99"/>
      <c r="AN28" s="99"/>
      <c r="AO28" s="100"/>
    </row>
    <row r="29" spans="1:42" ht="30.75" hidden="1" customHeight="1">
      <c r="A29" s="327" t="s">
        <v>101</v>
      </c>
      <c r="B29" s="328"/>
      <c r="C29" s="328"/>
      <c r="D29" s="329"/>
      <c r="E29" s="251">
        <v>3801</v>
      </c>
      <c r="F29" s="312"/>
      <c r="G29" s="312"/>
      <c r="H29" s="252"/>
      <c r="I29" s="251">
        <v>4010</v>
      </c>
      <c r="J29" s="312"/>
      <c r="K29" s="312"/>
      <c r="L29" s="252"/>
      <c r="M29" s="316">
        <f t="shared" si="1"/>
        <v>0.94788029925187034</v>
      </c>
      <c r="N29" s="317"/>
      <c r="O29" s="317"/>
      <c r="P29" s="318"/>
      <c r="Q29" s="311">
        <v>1</v>
      </c>
      <c r="R29" s="319"/>
      <c r="S29" s="319"/>
      <c r="T29" s="320"/>
      <c r="U29" s="98"/>
      <c r="V29" s="99"/>
      <c r="W29" s="99"/>
      <c r="X29" s="99"/>
      <c r="Y29" s="99"/>
      <c r="Z29" s="99"/>
      <c r="AA29" s="99"/>
      <c r="AB29" s="99"/>
      <c r="AC29" s="99"/>
      <c r="AD29" s="99"/>
      <c r="AE29" s="99"/>
      <c r="AF29" s="99"/>
      <c r="AG29" s="99"/>
      <c r="AH29" s="99"/>
      <c r="AI29" s="99"/>
      <c r="AJ29" s="99"/>
      <c r="AK29" s="99"/>
      <c r="AL29" s="99"/>
      <c r="AM29" s="99"/>
      <c r="AN29" s="99"/>
      <c r="AO29" s="100"/>
    </row>
    <row r="30" spans="1:42" ht="30.75" hidden="1" customHeight="1">
      <c r="A30" s="327" t="s">
        <v>102</v>
      </c>
      <c r="B30" s="328"/>
      <c r="C30" s="328"/>
      <c r="D30" s="329"/>
      <c r="E30" s="251">
        <v>606</v>
      </c>
      <c r="F30" s="312"/>
      <c r="G30" s="312"/>
      <c r="H30" s="252"/>
      <c r="I30" s="251">
        <v>619</v>
      </c>
      <c r="J30" s="312"/>
      <c r="K30" s="312"/>
      <c r="L30" s="252"/>
      <c r="M30" s="316">
        <f t="shared" si="1"/>
        <v>0.97899838449111465</v>
      </c>
      <c r="N30" s="317"/>
      <c r="O30" s="317"/>
      <c r="P30" s="318"/>
      <c r="Q30" s="311">
        <v>1</v>
      </c>
      <c r="R30" s="319"/>
      <c r="S30" s="319"/>
      <c r="T30" s="320"/>
      <c r="U30" s="98"/>
      <c r="V30" s="99"/>
      <c r="W30" s="99"/>
      <c r="X30" s="99"/>
      <c r="Y30" s="99"/>
      <c r="Z30" s="99"/>
      <c r="AA30" s="99"/>
      <c r="AB30" s="99"/>
      <c r="AC30" s="99"/>
      <c r="AD30" s="99"/>
      <c r="AE30" s="99"/>
      <c r="AF30" s="99"/>
      <c r="AG30" s="99"/>
      <c r="AH30" s="99"/>
      <c r="AI30" s="99"/>
      <c r="AJ30" s="99"/>
      <c r="AK30" s="99"/>
      <c r="AL30" s="99"/>
      <c r="AM30" s="99"/>
      <c r="AN30" s="99"/>
      <c r="AO30" s="100"/>
    </row>
    <row r="31" spans="1:42" ht="30.75" customHeight="1">
      <c r="A31" s="327" t="s">
        <v>128</v>
      </c>
      <c r="B31" s="328"/>
      <c r="C31" s="328"/>
      <c r="D31" s="329"/>
      <c r="E31" s="251">
        <v>3801</v>
      </c>
      <c r="F31" s="312"/>
      <c r="G31" s="312"/>
      <c r="H31" s="252"/>
      <c r="I31" s="251">
        <v>4010</v>
      </c>
      <c r="J31" s="312"/>
      <c r="K31" s="312"/>
      <c r="L31" s="252"/>
      <c r="M31" s="316">
        <f t="shared" si="1"/>
        <v>0.94788029925187034</v>
      </c>
      <c r="N31" s="317"/>
      <c r="O31" s="317"/>
      <c r="P31" s="318"/>
      <c r="Q31" s="311">
        <v>1</v>
      </c>
      <c r="R31" s="319"/>
      <c r="S31" s="319"/>
      <c r="T31" s="320"/>
      <c r="U31" s="98"/>
      <c r="V31" s="99"/>
      <c r="W31" s="99"/>
      <c r="X31" s="99"/>
      <c r="Y31" s="99"/>
      <c r="Z31" s="99"/>
      <c r="AA31" s="99"/>
      <c r="AB31" s="99"/>
      <c r="AC31" s="99"/>
      <c r="AD31" s="99"/>
      <c r="AE31" s="99"/>
      <c r="AF31" s="99"/>
      <c r="AG31" s="99"/>
      <c r="AH31" s="99"/>
      <c r="AI31" s="99"/>
      <c r="AJ31" s="99"/>
      <c r="AK31" s="99"/>
      <c r="AL31" s="99"/>
      <c r="AM31" s="99"/>
      <c r="AN31" s="99"/>
      <c r="AO31" s="100"/>
    </row>
    <row r="32" spans="1:42" ht="30.75" customHeight="1">
      <c r="A32" s="327" t="s">
        <v>127</v>
      </c>
      <c r="B32" s="328"/>
      <c r="C32" s="328"/>
      <c r="D32" s="329"/>
      <c r="E32" s="330">
        <v>2916</v>
      </c>
      <c r="F32" s="331"/>
      <c r="G32" s="331"/>
      <c r="H32" s="332"/>
      <c r="I32" s="251">
        <v>2968</v>
      </c>
      <c r="J32" s="312"/>
      <c r="K32" s="312"/>
      <c r="L32" s="252"/>
      <c r="M32" s="316">
        <f t="shared" ref="M32" si="2">+E32/I32</f>
        <v>0.98247978436657679</v>
      </c>
      <c r="N32" s="317"/>
      <c r="O32" s="317"/>
      <c r="P32" s="318"/>
      <c r="Q32" s="311">
        <v>1</v>
      </c>
      <c r="R32" s="319"/>
      <c r="S32" s="319"/>
      <c r="T32" s="320"/>
      <c r="U32" s="98"/>
      <c r="V32" s="99"/>
      <c r="W32" s="99"/>
      <c r="X32" s="99"/>
      <c r="Y32" s="99"/>
      <c r="Z32" s="99"/>
      <c r="AA32" s="99"/>
      <c r="AB32" s="99"/>
      <c r="AC32" s="99"/>
      <c r="AD32" s="99"/>
      <c r="AE32" s="99"/>
      <c r="AF32" s="99"/>
      <c r="AG32" s="99"/>
      <c r="AH32" s="99"/>
      <c r="AI32" s="99"/>
      <c r="AJ32" s="99"/>
      <c r="AK32" s="99"/>
      <c r="AL32" s="99"/>
      <c r="AM32" s="99"/>
      <c r="AN32" s="99"/>
      <c r="AO32" s="100"/>
    </row>
    <row r="33" spans="1:41" ht="19.5" customHeight="1">
      <c r="A33" s="96" t="s">
        <v>31</v>
      </c>
      <c r="B33" s="97"/>
      <c r="C33" s="97"/>
      <c r="D33" s="97"/>
      <c r="E33" s="97"/>
      <c r="F33" s="97"/>
      <c r="G33" s="97"/>
      <c r="H33" s="97"/>
      <c r="I33" s="97"/>
      <c r="J33" s="97"/>
      <c r="K33" s="97"/>
      <c r="L33" s="97"/>
      <c r="M33" s="97"/>
      <c r="N33" s="97"/>
      <c r="O33" s="97"/>
      <c r="P33" s="97"/>
      <c r="Q33" s="311" t="s">
        <v>41</v>
      </c>
      <c r="R33" s="319"/>
      <c r="S33" s="319"/>
      <c r="T33" s="320"/>
      <c r="U33" s="98"/>
      <c r="V33" s="99"/>
      <c r="W33" s="99"/>
      <c r="X33" s="99"/>
      <c r="Y33" s="99"/>
      <c r="Z33" s="99"/>
      <c r="AA33" s="99"/>
      <c r="AB33" s="99"/>
      <c r="AC33" s="99"/>
      <c r="AD33" s="99"/>
      <c r="AE33" s="99"/>
      <c r="AF33" s="99"/>
      <c r="AG33" s="99"/>
      <c r="AH33" s="99"/>
      <c r="AI33" s="99"/>
      <c r="AJ33" s="99"/>
      <c r="AK33" s="99"/>
      <c r="AL33" s="99"/>
      <c r="AM33" s="99"/>
      <c r="AN33" s="99"/>
      <c r="AO33" s="100"/>
    </row>
    <row r="34" spans="1:41" ht="19.5" customHeight="1">
      <c r="A34" s="96" t="s">
        <v>33</v>
      </c>
      <c r="B34" s="97"/>
      <c r="C34" s="97"/>
      <c r="D34" s="97"/>
      <c r="E34" s="97"/>
      <c r="F34" s="97"/>
      <c r="G34" s="97"/>
      <c r="H34" s="97"/>
      <c r="I34" s="97"/>
      <c r="J34" s="97"/>
      <c r="K34" s="97"/>
      <c r="L34" s="97"/>
      <c r="M34" s="97"/>
      <c r="N34" s="97"/>
      <c r="O34" s="97"/>
      <c r="P34" s="97"/>
      <c r="Q34" s="221">
        <v>40878</v>
      </c>
      <c r="R34" s="108"/>
      <c r="S34" s="108"/>
      <c r="T34" s="109"/>
      <c r="U34" s="98"/>
      <c r="V34" s="99"/>
      <c r="W34" s="99"/>
      <c r="X34" s="99"/>
      <c r="Y34" s="99"/>
      <c r="Z34" s="99"/>
      <c r="AA34" s="99"/>
      <c r="AB34" s="99"/>
      <c r="AC34" s="99"/>
      <c r="AD34" s="99"/>
      <c r="AE34" s="99"/>
      <c r="AF34" s="99"/>
      <c r="AG34" s="99"/>
      <c r="AH34" s="99"/>
      <c r="AI34" s="99"/>
      <c r="AJ34" s="99"/>
      <c r="AK34" s="99"/>
      <c r="AL34" s="99"/>
      <c r="AM34" s="99"/>
      <c r="AN34" s="99"/>
      <c r="AO34" s="100"/>
    </row>
    <row r="35" spans="1:41" ht="19.5" customHeight="1">
      <c r="A35" s="96" t="s">
        <v>34</v>
      </c>
      <c r="B35" s="97"/>
      <c r="C35" s="97"/>
      <c r="D35" s="97"/>
      <c r="E35" s="97"/>
      <c r="F35" s="97"/>
      <c r="G35" s="97"/>
      <c r="H35" s="97"/>
      <c r="I35" s="97"/>
      <c r="J35" s="97"/>
      <c r="K35" s="97"/>
      <c r="L35" s="97"/>
      <c r="M35" s="97"/>
      <c r="N35" s="97"/>
      <c r="O35" s="97"/>
      <c r="P35" s="97"/>
      <c r="Q35" s="311">
        <v>0.95</v>
      </c>
      <c r="R35" s="319"/>
      <c r="S35" s="319"/>
      <c r="T35" s="320"/>
      <c r="U35" s="101"/>
      <c r="V35" s="102"/>
      <c r="W35" s="102"/>
      <c r="X35" s="102"/>
      <c r="Y35" s="102"/>
      <c r="Z35" s="102"/>
      <c r="AA35" s="102"/>
      <c r="AB35" s="102"/>
      <c r="AC35" s="102"/>
      <c r="AD35" s="102"/>
      <c r="AE35" s="102"/>
      <c r="AF35" s="102"/>
      <c r="AG35" s="102"/>
      <c r="AH35" s="102"/>
      <c r="AI35" s="102"/>
      <c r="AJ35" s="102"/>
      <c r="AK35" s="102"/>
      <c r="AL35" s="102"/>
      <c r="AM35" s="102"/>
      <c r="AN35" s="102"/>
      <c r="AO35" s="103"/>
    </row>
    <row r="36" spans="1:41" ht="26.25" customHeight="1">
      <c r="A36" s="333" t="s">
        <v>137</v>
      </c>
      <c r="B36" s="334"/>
      <c r="C36" s="334"/>
      <c r="D36" s="334"/>
      <c r="E36" s="334"/>
      <c r="F36" s="334"/>
      <c r="G36" s="334"/>
      <c r="H36" s="334"/>
      <c r="I36" s="334"/>
      <c r="J36" s="334"/>
      <c r="K36" s="334"/>
      <c r="L36" s="334"/>
      <c r="M36" s="334"/>
      <c r="N36" s="334"/>
      <c r="O36" s="334"/>
      <c r="P36" s="334"/>
      <c r="Q36" s="334"/>
      <c r="R36" s="334"/>
      <c r="S36" s="334"/>
      <c r="T36" s="335"/>
      <c r="U36" s="76" t="s">
        <v>125</v>
      </c>
      <c r="V36" s="91"/>
      <c r="W36" s="91"/>
      <c r="X36" s="91"/>
      <c r="Y36" s="91"/>
      <c r="Z36" s="91"/>
      <c r="AA36" s="91"/>
      <c r="AB36" s="91"/>
      <c r="AC36" s="91"/>
      <c r="AD36" s="91"/>
      <c r="AE36" s="91"/>
      <c r="AF36" s="91"/>
      <c r="AG36" s="91"/>
      <c r="AH36" s="91"/>
      <c r="AI36" s="91"/>
      <c r="AJ36" s="91"/>
      <c r="AK36" s="91"/>
      <c r="AL36" s="91"/>
      <c r="AM36" s="91"/>
      <c r="AN36" s="91"/>
      <c r="AO36" s="92"/>
    </row>
    <row r="37" spans="1:41" ht="26.25" customHeight="1">
      <c r="A37" s="336"/>
      <c r="B37" s="337"/>
      <c r="C37" s="337"/>
      <c r="D37" s="337"/>
      <c r="E37" s="337"/>
      <c r="F37" s="337"/>
      <c r="G37" s="337"/>
      <c r="H37" s="337"/>
      <c r="I37" s="337"/>
      <c r="J37" s="337"/>
      <c r="K37" s="337"/>
      <c r="L37" s="337"/>
      <c r="M37" s="337"/>
      <c r="N37" s="337"/>
      <c r="O37" s="337"/>
      <c r="P37" s="337"/>
      <c r="Q37" s="337"/>
      <c r="R37" s="337"/>
      <c r="S37" s="337"/>
      <c r="T37" s="338"/>
      <c r="U37" s="93"/>
      <c r="V37" s="94"/>
      <c r="W37" s="94"/>
      <c r="X37" s="94"/>
      <c r="Y37" s="94"/>
      <c r="Z37" s="94"/>
      <c r="AA37" s="94"/>
      <c r="AB37" s="94"/>
      <c r="AC37" s="94"/>
      <c r="AD37" s="94"/>
      <c r="AE37" s="94"/>
      <c r="AF37" s="94"/>
      <c r="AG37" s="94"/>
      <c r="AH37" s="94"/>
      <c r="AI37" s="94"/>
      <c r="AJ37" s="94"/>
      <c r="AK37" s="94"/>
      <c r="AL37" s="94"/>
      <c r="AM37" s="94"/>
      <c r="AN37" s="94"/>
      <c r="AO37" s="95"/>
    </row>
    <row r="38" spans="1:41" ht="26.25" customHeight="1">
      <c r="A38" s="336"/>
      <c r="B38" s="337"/>
      <c r="C38" s="337"/>
      <c r="D38" s="337"/>
      <c r="E38" s="337"/>
      <c r="F38" s="337"/>
      <c r="G38" s="337"/>
      <c r="H38" s="337"/>
      <c r="I38" s="337"/>
      <c r="J38" s="337"/>
      <c r="K38" s="337"/>
      <c r="L38" s="337"/>
      <c r="M38" s="337"/>
      <c r="N38" s="337"/>
      <c r="O38" s="337"/>
      <c r="P38" s="337"/>
      <c r="Q38" s="337"/>
      <c r="R38" s="337"/>
      <c r="S38" s="337"/>
      <c r="T38" s="338"/>
      <c r="U38" s="76" t="s">
        <v>118</v>
      </c>
      <c r="V38" s="77"/>
      <c r="W38" s="77"/>
      <c r="X38" s="77"/>
      <c r="Y38" s="77"/>
      <c r="Z38" s="77"/>
      <c r="AA38" s="77"/>
      <c r="AB38" s="77"/>
      <c r="AC38" s="77"/>
      <c r="AD38" s="77"/>
      <c r="AE38" s="77"/>
      <c r="AF38" s="77"/>
      <c r="AG38" s="77"/>
      <c r="AH38" s="77"/>
      <c r="AI38" s="77"/>
      <c r="AJ38" s="77"/>
      <c r="AK38" s="77"/>
      <c r="AL38" s="77"/>
      <c r="AM38" s="77"/>
      <c r="AN38" s="77"/>
      <c r="AO38" s="78"/>
    </row>
    <row r="39" spans="1:41" ht="32.25" customHeight="1" thickBot="1">
      <c r="A39" s="339"/>
      <c r="B39" s="340"/>
      <c r="C39" s="340"/>
      <c r="D39" s="340"/>
      <c r="E39" s="340"/>
      <c r="F39" s="340"/>
      <c r="G39" s="340"/>
      <c r="H39" s="340"/>
      <c r="I39" s="340"/>
      <c r="J39" s="340"/>
      <c r="K39" s="340"/>
      <c r="L39" s="340"/>
      <c r="M39" s="340"/>
      <c r="N39" s="340"/>
      <c r="O39" s="340"/>
      <c r="P39" s="340"/>
      <c r="Q39" s="340"/>
      <c r="R39" s="340"/>
      <c r="S39" s="340"/>
      <c r="T39" s="341"/>
      <c r="U39" s="79"/>
      <c r="V39" s="80"/>
      <c r="W39" s="80"/>
      <c r="X39" s="80"/>
      <c r="Y39" s="80"/>
      <c r="Z39" s="80"/>
      <c r="AA39" s="80"/>
      <c r="AB39" s="80"/>
      <c r="AC39" s="80"/>
      <c r="AD39" s="80"/>
      <c r="AE39" s="80"/>
      <c r="AF39" s="80"/>
      <c r="AG39" s="80"/>
      <c r="AH39" s="80"/>
      <c r="AI39" s="80"/>
      <c r="AJ39" s="80"/>
      <c r="AK39" s="80"/>
      <c r="AL39" s="80"/>
      <c r="AM39" s="80"/>
      <c r="AN39" s="80"/>
      <c r="AO39" s="81"/>
    </row>
    <row r="90" spans="1:1">
      <c r="A90" t="s">
        <v>35</v>
      </c>
    </row>
    <row r="91" spans="1:1">
      <c r="A91" t="s">
        <v>9</v>
      </c>
    </row>
    <row r="92" spans="1:1">
      <c r="A92" t="s">
        <v>36</v>
      </c>
    </row>
  </sheetData>
  <mergeCells count="109">
    <mergeCell ref="A16:T16"/>
    <mergeCell ref="D5:J5"/>
    <mergeCell ref="K5:AO5"/>
    <mergeCell ref="U16:AJ16"/>
    <mergeCell ref="U12:AO13"/>
    <mergeCell ref="D6:J6"/>
    <mergeCell ref="A12:T13"/>
    <mergeCell ref="AK16:AO16"/>
    <mergeCell ref="Q22:T22"/>
    <mergeCell ref="H20:M20"/>
    <mergeCell ref="N20:T20"/>
    <mergeCell ref="A21:AO21"/>
    <mergeCell ref="M17:N17"/>
    <mergeCell ref="A19:G19"/>
    <mergeCell ref="AK17:AO17"/>
    <mergeCell ref="E17:G17"/>
    <mergeCell ref="I23:L23"/>
    <mergeCell ref="P17:T17"/>
    <mergeCell ref="A18:T18"/>
    <mergeCell ref="N19:T19"/>
    <mergeCell ref="AK19:AO20"/>
    <mergeCell ref="A29:D29"/>
    <mergeCell ref="E29:H29"/>
    <mergeCell ref="I29:L29"/>
    <mergeCell ref="M29:P29"/>
    <mergeCell ref="Q29:T29"/>
    <mergeCell ref="Q26:T26"/>
    <mergeCell ref="A28:D28"/>
    <mergeCell ref="E28:H28"/>
    <mergeCell ref="M25:P25"/>
    <mergeCell ref="Q25:T25"/>
    <mergeCell ref="A26:D26"/>
    <mergeCell ref="E26:H26"/>
    <mergeCell ref="I26:L26"/>
    <mergeCell ref="M26:P26"/>
    <mergeCell ref="A25:D25"/>
    <mergeCell ref="E25:H25"/>
    <mergeCell ref="U38:AO39"/>
    <mergeCell ref="A36:T39"/>
    <mergeCell ref="U36:AO37"/>
    <mergeCell ref="A34:P34"/>
    <mergeCell ref="U23:AO35"/>
    <mergeCell ref="A30:D30"/>
    <mergeCell ref="E30:H30"/>
    <mergeCell ref="A35:P35"/>
    <mergeCell ref="Q35:T35"/>
    <mergeCell ref="Q33:T33"/>
    <mergeCell ref="Q34:T34"/>
    <mergeCell ref="I30:L30"/>
    <mergeCell ref="A33:P33"/>
    <mergeCell ref="I28:L28"/>
    <mergeCell ref="M28:P28"/>
    <mergeCell ref="Q28:T28"/>
    <mergeCell ref="M24:P24"/>
    <mergeCell ref="Q24:T24"/>
    <mergeCell ref="Q27:T27"/>
    <mergeCell ref="A27:D27"/>
    <mergeCell ref="E27:H27"/>
    <mergeCell ref="A23:D23"/>
    <mergeCell ref="E23:H23"/>
    <mergeCell ref="Q23:T23"/>
    <mergeCell ref="A32:D32"/>
    <mergeCell ref="E32:H32"/>
    <mergeCell ref="I32:L32"/>
    <mergeCell ref="M32:P32"/>
    <mergeCell ref="Q32:T32"/>
    <mergeCell ref="A5:C7"/>
    <mergeCell ref="D7:J7"/>
    <mergeCell ref="K7:AL7"/>
    <mergeCell ref="A8:C10"/>
    <mergeCell ref="D9:J9"/>
    <mergeCell ref="D10:J10"/>
    <mergeCell ref="K9:AL9"/>
    <mergeCell ref="K10:AL10"/>
    <mergeCell ref="A31:D31"/>
    <mergeCell ref="E31:H31"/>
    <mergeCell ref="I31:L31"/>
    <mergeCell ref="M31:P31"/>
    <mergeCell ref="A24:D24"/>
    <mergeCell ref="E24:H24"/>
    <mergeCell ref="I24:L24"/>
    <mergeCell ref="U22:AO22"/>
    <mergeCell ref="A22:D22"/>
    <mergeCell ref="E22:H22"/>
    <mergeCell ref="I22:L22"/>
    <mergeCell ref="Q31:T31"/>
    <mergeCell ref="M30:P30"/>
    <mergeCell ref="Q30:T30"/>
    <mergeCell ref="I27:L27"/>
    <mergeCell ref="M27:P27"/>
    <mergeCell ref="I25:L25"/>
    <mergeCell ref="AG1:AO1"/>
    <mergeCell ref="AG2:AO2"/>
    <mergeCell ref="AG3:AO3"/>
    <mergeCell ref="AG4:AO4"/>
    <mergeCell ref="M22:P22"/>
    <mergeCell ref="K6:AO6"/>
    <mergeCell ref="A11:AO11"/>
    <mergeCell ref="D8:J8"/>
    <mergeCell ref="K8:AO8"/>
    <mergeCell ref="A14:O15"/>
    <mergeCell ref="A20:G20"/>
    <mergeCell ref="P14:AC15"/>
    <mergeCell ref="U17:AJ20"/>
    <mergeCell ref="AD14:AO15"/>
    <mergeCell ref="AK18:AO18"/>
    <mergeCell ref="F1:AF4"/>
    <mergeCell ref="H19:M19"/>
    <mergeCell ref="M23:P23"/>
  </mergeCells>
  <conditionalFormatting sqref="M24:P24 N23:P23 M23:M24 M26:P32">
    <cfRule type="cellIs" dxfId="50" priority="10" stopIfTrue="1" operator="greaterThanOrEqual">
      <formula>Q23*90%</formula>
    </cfRule>
    <cfRule type="cellIs" dxfId="49" priority="11" stopIfTrue="1" operator="between">
      <formula>Q23*70%</formula>
      <formula>Q23*89.999999999</formula>
    </cfRule>
    <cfRule type="cellIs" dxfId="48" priority="12" stopIfTrue="1" operator="lessThan">
      <formula>Q23*70%</formula>
    </cfRule>
  </conditionalFormatting>
  <conditionalFormatting sqref="M25:P25">
    <cfRule type="cellIs" dxfId="47" priority="4" stopIfTrue="1" operator="greaterThanOrEqual">
      <formula>Q25*90%</formula>
    </cfRule>
    <cfRule type="cellIs" dxfId="46" priority="5" stopIfTrue="1" operator="between">
      <formula>Q25*70%</formula>
      <formula>Q25*89.999999999</formula>
    </cfRule>
    <cfRule type="cellIs" dxfId="45" priority="6" stopIfTrue="1" operator="lessThan">
      <formula>Q25*70%</formula>
    </cfRule>
  </conditionalFormatting>
  <conditionalFormatting sqref="M25:P25">
    <cfRule type="cellIs" dxfId="44" priority="7" stopIfTrue="1" operator="greaterThanOrEqual">
      <formula>Q25*90%</formula>
    </cfRule>
    <cfRule type="cellIs" dxfId="43" priority="8" stopIfTrue="1" operator="between">
      <formula>Q25*70%</formula>
      <formula>Q25*89.999999999</formula>
    </cfRule>
    <cfRule type="cellIs" dxfId="42" priority="9" stopIfTrue="1" operator="lessThan">
      <formula>Q25*70%</formula>
    </cfRule>
  </conditionalFormatting>
  <conditionalFormatting sqref="M26:P32">
    <cfRule type="cellIs" dxfId="41" priority="1" stopIfTrue="1" operator="greaterThanOrEqual">
      <formula>Q26*90%</formula>
    </cfRule>
    <cfRule type="cellIs" dxfId="40" priority="2" stopIfTrue="1" operator="between">
      <formula>Q26*70%</formula>
      <formula>Q26*89.999999999</formula>
    </cfRule>
    <cfRule type="cellIs" dxfId="39" priority="3" stopIfTrue="1" operator="lessThan">
      <formula>Q26*70%</formula>
    </cfRule>
  </conditionalFormatting>
  <dataValidations count="1">
    <dataValidation type="whole" operator="greaterThan" allowBlank="1" showInputMessage="1" showErrorMessage="1" errorTitle="Error" error="El valor debe ser mayor a 0." sqref="H25:I25">
      <formula1>0</formula1>
    </dataValidation>
  </dataValidations>
  <printOptions horizontalCentered="1" verticalCentered="1"/>
  <pageMargins left="0.39370078740157483" right="0.39370078740157483" top="0.39370078740157483" bottom="0.39370078740157483" header="0" footer="0"/>
  <pageSetup scale="6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7" tint="-0.249977111117893"/>
  </sheetPr>
  <dimension ref="A1:AP39"/>
  <sheetViews>
    <sheetView view="pageBreakPreview" topLeftCell="A30" zoomScaleNormal="100" zoomScaleSheetLayoutView="100" workbookViewId="0">
      <selection activeCell="F1" sqref="A1:AO39"/>
    </sheetView>
  </sheetViews>
  <sheetFormatPr baseColWidth="10" defaultColWidth="3.140625" defaultRowHeight="12.75"/>
  <cols>
    <col min="1" max="3" width="3.5703125" customWidth="1"/>
    <col min="4" max="4" width="3.140625" customWidth="1"/>
    <col min="5" max="5" width="1.140625" customWidth="1"/>
    <col min="6" max="6" width="4.140625" customWidth="1"/>
    <col min="7" max="7" width="5.140625" hidden="1" customWidth="1"/>
    <col min="8" max="8" width="2.7109375" customWidth="1"/>
    <col min="9" max="9" width="3.140625" customWidth="1"/>
    <col min="10" max="10" width="4.28515625" customWidth="1"/>
    <col min="11" max="11" width="3.140625" customWidth="1"/>
    <col min="12" max="12" width="6.7109375" hidden="1"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14" t="s">
        <v>0</v>
      </c>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6"/>
    </row>
    <row r="2" spans="1:41">
      <c r="A2" s="20"/>
      <c r="B2" s="21"/>
      <c r="C2" s="21"/>
      <c r="D2" s="21"/>
      <c r="E2" s="22"/>
      <c r="F2" s="117" t="s">
        <v>1</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203" t="s">
        <v>2</v>
      </c>
      <c r="AH2" s="204"/>
      <c r="AI2" s="205"/>
      <c r="AJ2" s="119" t="s">
        <v>3</v>
      </c>
      <c r="AK2" s="120"/>
      <c r="AL2" s="120"/>
      <c r="AM2" s="120"/>
      <c r="AN2" s="120"/>
      <c r="AO2" s="121"/>
    </row>
    <row r="3" spans="1:41">
      <c r="A3" s="20"/>
      <c r="B3" s="21"/>
      <c r="C3" s="21"/>
      <c r="D3" s="21"/>
      <c r="E3" s="22"/>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206" t="s">
        <v>4</v>
      </c>
      <c r="AH3" s="207"/>
      <c r="AI3" s="208"/>
      <c r="AJ3" s="122">
        <v>39799</v>
      </c>
      <c r="AK3" s="123"/>
      <c r="AL3" s="123"/>
      <c r="AM3" s="123"/>
      <c r="AN3" s="123"/>
      <c r="AO3" s="124"/>
    </row>
    <row r="4" spans="1:41" ht="10.5" customHeight="1">
      <c r="A4" s="20"/>
      <c r="B4" s="21"/>
      <c r="C4" s="21"/>
      <c r="D4" s="21"/>
      <c r="E4" s="22"/>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206" t="s">
        <v>5</v>
      </c>
      <c r="AH4" s="207"/>
      <c r="AI4" s="208"/>
      <c r="AJ4" s="150">
        <v>2</v>
      </c>
      <c r="AK4" s="151"/>
      <c r="AL4" s="151"/>
      <c r="AM4" s="151"/>
      <c r="AN4" s="151"/>
      <c r="AO4" s="152"/>
    </row>
    <row r="5" spans="1:41">
      <c r="A5" s="23"/>
      <c r="B5" s="24"/>
      <c r="C5" s="24"/>
      <c r="D5" s="24"/>
      <c r="E5" s="25"/>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209" t="s">
        <v>6</v>
      </c>
      <c r="AH5" s="210"/>
      <c r="AI5" s="211"/>
      <c r="AJ5" s="148" t="s">
        <v>7</v>
      </c>
      <c r="AK5" s="148"/>
      <c r="AL5" s="148"/>
      <c r="AM5" s="148"/>
      <c r="AN5" s="148"/>
      <c r="AO5" s="149"/>
    </row>
    <row r="6" spans="1:41" ht="18" customHeight="1">
      <c r="A6" s="167" t="s">
        <v>8</v>
      </c>
      <c r="B6" s="167"/>
      <c r="C6" s="167"/>
      <c r="D6" s="158" t="s">
        <v>35</v>
      </c>
      <c r="E6" s="158"/>
      <c r="F6" s="158"/>
      <c r="G6" s="158"/>
      <c r="H6" s="158"/>
      <c r="I6" s="158"/>
      <c r="J6" s="158"/>
      <c r="K6" s="125" t="s">
        <v>37</v>
      </c>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1:41" ht="18" customHeight="1">
      <c r="A7" s="167"/>
      <c r="B7" s="167"/>
      <c r="C7" s="167"/>
      <c r="D7" s="158" t="s">
        <v>83</v>
      </c>
      <c r="E7" s="158"/>
      <c r="F7" s="158"/>
      <c r="G7" s="158"/>
      <c r="H7" s="158"/>
      <c r="I7" s="158"/>
      <c r="J7" s="158"/>
      <c r="K7" s="125" t="s">
        <v>32</v>
      </c>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row>
    <row r="8" spans="1:41" ht="45.75" customHeight="1">
      <c r="A8" s="160" t="s">
        <v>10</v>
      </c>
      <c r="B8" s="160"/>
      <c r="C8" s="160"/>
      <c r="D8" s="158" t="s">
        <v>35</v>
      </c>
      <c r="E8" s="158"/>
      <c r="F8" s="158"/>
      <c r="G8" s="158"/>
      <c r="H8" s="158"/>
      <c r="I8" s="158"/>
      <c r="J8" s="158"/>
      <c r="K8" s="168" t="s">
        <v>119</v>
      </c>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row>
    <row r="9" spans="1:41" ht="12.75" customHeight="1">
      <c r="A9" s="159" t="s">
        <v>82</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row>
    <row r="10" spans="1:41" ht="12.75" customHeight="1">
      <c r="A10" s="82" t="s">
        <v>81</v>
      </c>
      <c r="B10" s="91"/>
      <c r="C10" s="91"/>
      <c r="D10" s="91"/>
      <c r="E10" s="91"/>
      <c r="F10" s="91"/>
      <c r="G10" s="91"/>
      <c r="H10" s="91"/>
      <c r="I10" s="91"/>
      <c r="J10" s="91"/>
      <c r="K10" s="91"/>
      <c r="L10" s="91"/>
      <c r="M10" s="91"/>
      <c r="N10" s="91"/>
      <c r="O10" s="91"/>
      <c r="P10" s="91"/>
      <c r="Q10" s="91"/>
      <c r="R10" s="91"/>
      <c r="S10" s="91"/>
      <c r="T10" s="161"/>
      <c r="U10" s="76" t="s">
        <v>80</v>
      </c>
      <c r="V10" s="91"/>
      <c r="W10" s="91"/>
      <c r="X10" s="91"/>
      <c r="Y10" s="91"/>
      <c r="Z10" s="91"/>
      <c r="AA10" s="91"/>
      <c r="AB10" s="91"/>
      <c r="AC10" s="91"/>
      <c r="AD10" s="91"/>
      <c r="AE10" s="91"/>
      <c r="AF10" s="91"/>
      <c r="AG10" s="91"/>
      <c r="AH10" s="91"/>
      <c r="AI10" s="91"/>
      <c r="AJ10" s="91"/>
      <c r="AK10" s="91"/>
      <c r="AL10" s="91"/>
      <c r="AM10" s="91"/>
      <c r="AN10" s="91"/>
      <c r="AO10" s="92"/>
    </row>
    <row r="11" spans="1:41">
      <c r="A11" s="162"/>
      <c r="B11" s="94"/>
      <c r="C11" s="94"/>
      <c r="D11" s="94"/>
      <c r="E11" s="94"/>
      <c r="F11" s="94"/>
      <c r="G11" s="94"/>
      <c r="H11" s="94"/>
      <c r="I11" s="94"/>
      <c r="J11" s="94"/>
      <c r="K11" s="94"/>
      <c r="L11" s="94"/>
      <c r="M11" s="94"/>
      <c r="N11" s="94"/>
      <c r="O11" s="94"/>
      <c r="P11" s="94"/>
      <c r="Q11" s="94"/>
      <c r="R11" s="94"/>
      <c r="S11" s="94"/>
      <c r="T11" s="163"/>
      <c r="U11" s="93"/>
      <c r="V11" s="94"/>
      <c r="W11" s="94"/>
      <c r="X11" s="94"/>
      <c r="Y11" s="94"/>
      <c r="Z11" s="94"/>
      <c r="AA11" s="94"/>
      <c r="AB11" s="94"/>
      <c r="AC11" s="94"/>
      <c r="AD11" s="94"/>
      <c r="AE11" s="94"/>
      <c r="AF11" s="94"/>
      <c r="AG11" s="94"/>
      <c r="AH11" s="94"/>
      <c r="AI11" s="94"/>
      <c r="AJ11" s="94"/>
      <c r="AK11" s="94"/>
      <c r="AL11" s="94"/>
      <c r="AM11" s="94"/>
      <c r="AN11" s="94"/>
      <c r="AO11" s="95"/>
    </row>
    <row r="12" spans="1:41" ht="27.75" customHeight="1">
      <c r="A12" s="170" t="s">
        <v>79</v>
      </c>
      <c r="B12" s="171"/>
      <c r="C12" s="171"/>
      <c r="D12" s="171"/>
      <c r="E12" s="171"/>
      <c r="F12" s="171"/>
      <c r="G12" s="171"/>
      <c r="H12" s="171"/>
      <c r="I12" s="171"/>
      <c r="J12" s="171"/>
      <c r="K12" s="171"/>
      <c r="L12" s="171"/>
      <c r="M12" s="171"/>
      <c r="N12" s="171"/>
      <c r="O12" s="171"/>
      <c r="P12" s="175" t="s">
        <v>49</v>
      </c>
      <c r="Q12" s="176"/>
      <c r="R12" s="176"/>
      <c r="S12" s="176"/>
      <c r="T12" s="176"/>
      <c r="U12" s="176"/>
      <c r="V12" s="176"/>
      <c r="W12" s="176"/>
      <c r="X12" s="176"/>
      <c r="Y12" s="176"/>
      <c r="Z12" s="176"/>
      <c r="AA12" s="176"/>
      <c r="AB12" s="176"/>
      <c r="AC12" s="177"/>
      <c r="AD12" s="189" t="s">
        <v>78</v>
      </c>
      <c r="AE12" s="190"/>
      <c r="AF12" s="190"/>
      <c r="AG12" s="190"/>
      <c r="AH12" s="190"/>
      <c r="AI12" s="190"/>
      <c r="AJ12" s="190"/>
      <c r="AK12" s="190"/>
      <c r="AL12" s="190"/>
      <c r="AM12" s="190"/>
      <c r="AN12" s="190"/>
      <c r="AO12" s="191"/>
    </row>
    <row r="13" spans="1:41">
      <c r="A13" s="172"/>
      <c r="B13" s="173"/>
      <c r="C13" s="173"/>
      <c r="D13" s="173"/>
      <c r="E13" s="173"/>
      <c r="F13" s="173"/>
      <c r="G13" s="173"/>
      <c r="H13" s="173"/>
      <c r="I13" s="173"/>
      <c r="J13" s="173"/>
      <c r="K13" s="173"/>
      <c r="L13" s="173"/>
      <c r="M13" s="173"/>
      <c r="N13" s="173"/>
      <c r="O13" s="173"/>
      <c r="P13" s="178"/>
      <c r="Q13" s="178"/>
      <c r="R13" s="178"/>
      <c r="S13" s="178"/>
      <c r="T13" s="178"/>
      <c r="U13" s="178"/>
      <c r="V13" s="178"/>
      <c r="W13" s="178"/>
      <c r="X13" s="178"/>
      <c r="Y13" s="178"/>
      <c r="Z13" s="178"/>
      <c r="AA13" s="178"/>
      <c r="AB13" s="178"/>
      <c r="AC13" s="179"/>
      <c r="AD13" s="192"/>
      <c r="AE13" s="193"/>
      <c r="AF13" s="193"/>
      <c r="AG13" s="193"/>
      <c r="AH13" s="193"/>
      <c r="AI13" s="193"/>
      <c r="AJ13" s="193"/>
      <c r="AK13" s="193"/>
      <c r="AL13" s="193"/>
      <c r="AM13" s="193"/>
      <c r="AN13" s="193"/>
      <c r="AO13" s="194"/>
    </row>
    <row r="14" spans="1:41">
      <c r="A14" s="174" t="s">
        <v>11</v>
      </c>
      <c r="B14" s="125"/>
      <c r="C14" s="125"/>
      <c r="D14" s="125"/>
      <c r="E14" s="125"/>
      <c r="F14" s="125"/>
      <c r="G14" s="125"/>
      <c r="H14" s="125"/>
      <c r="I14" s="125"/>
      <c r="J14" s="125"/>
      <c r="K14" s="125"/>
      <c r="L14" s="125"/>
      <c r="M14" s="125"/>
      <c r="N14" s="125"/>
      <c r="O14" s="125"/>
      <c r="P14" s="125"/>
      <c r="Q14" s="125"/>
      <c r="R14" s="125"/>
      <c r="S14" s="125"/>
      <c r="T14" s="125"/>
      <c r="U14" s="125" t="s">
        <v>12</v>
      </c>
      <c r="V14" s="125"/>
      <c r="W14" s="125"/>
      <c r="X14" s="125"/>
      <c r="Y14" s="125"/>
      <c r="Z14" s="125"/>
      <c r="AA14" s="125"/>
      <c r="AB14" s="125"/>
      <c r="AC14" s="125"/>
      <c r="AD14" s="125"/>
      <c r="AE14" s="125"/>
      <c r="AF14" s="125"/>
      <c r="AG14" s="125"/>
      <c r="AH14" s="125"/>
      <c r="AI14" s="125"/>
      <c r="AJ14" s="125"/>
      <c r="AK14" s="125" t="s">
        <v>13</v>
      </c>
      <c r="AL14" s="125"/>
      <c r="AM14" s="125"/>
      <c r="AN14" s="125"/>
      <c r="AO14" s="126"/>
    </row>
    <row r="15" spans="1:41" ht="37.5" customHeight="1">
      <c r="A15" s="1" t="s">
        <v>14</v>
      </c>
      <c r="B15" s="2"/>
      <c r="C15" s="2"/>
      <c r="D15" s="62" t="s">
        <v>16</v>
      </c>
      <c r="E15" s="2" t="s">
        <v>15</v>
      </c>
      <c r="F15" s="2"/>
      <c r="G15" s="2"/>
      <c r="H15" s="9" t="s">
        <v>16</v>
      </c>
      <c r="I15" s="5" t="s">
        <v>17</v>
      </c>
      <c r="J15" s="6"/>
      <c r="K15" s="7"/>
      <c r="L15" s="4"/>
      <c r="M15" s="146" t="s">
        <v>18</v>
      </c>
      <c r="N15" s="147"/>
      <c r="O15" s="2"/>
      <c r="P15" s="145" t="s">
        <v>19</v>
      </c>
      <c r="Q15" s="145"/>
      <c r="R15" s="145"/>
      <c r="S15" s="145"/>
      <c r="T15" s="145"/>
      <c r="U15" s="180" t="s">
        <v>77</v>
      </c>
      <c r="V15" s="181"/>
      <c r="W15" s="181"/>
      <c r="X15" s="181"/>
      <c r="Y15" s="181"/>
      <c r="Z15" s="181"/>
      <c r="AA15" s="181"/>
      <c r="AB15" s="181"/>
      <c r="AC15" s="181"/>
      <c r="AD15" s="181"/>
      <c r="AE15" s="181"/>
      <c r="AF15" s="181"/>
      <c r="AG15" s="181"/>
      <c r="AH15" s="181"/>
      <c r="AI15" s="181"/>
      <c r="AJ15" s="182"/>
      <c r="AK15" s="164" t="s">
        <v>76</v>
      </c>
      <c r="AL15" s="165"/>
      <c r="AM15" s="165"/>
      <c r="AN15" s="165"/>
      <c r="AO15" s="166"/>
    </row>
    <row r="16" spans="1:41">
      <c r="A16" s="174" t="s">
        <v>20</v>
      </c>
      <c r="B16" s="125"/>
      <c r="C16" s="125"/>
      <c r="D16" s="125"/>
      <c r="E16" s="125"/>
      <c r="F16" s="125"/>
      <c r="G16" s="125"/>
      <c r="H16" s="125"/>
      <c r="I16" s="125"/>
      <c r="J16" s="125"/>
      <c r="K16" s="125"/>
      <c r="L16" s="125"/>
      <c r="M16" s="125"/>
      <c r="N16" s="125"/>
      <c r="O16" s="125"/>
      <c r="P16" s="125"/>
      <c r="Q16" s="125"/>
      <c r="R16" s="125"/>
      <c r="S16" s="125"/>
      <c r="T16" s="125"/>
      <c r="U16" s="183"/>
      <c r="V16" s="184"/>
      <c r="W16" s="184"/>
      <c r="X16" s="184"/>
      <c r="Y16" s="184"/>
      <c r="Z16" s="184"/>
      <c r="AA16" s="184"/>
      <c r="AB16" s="184"/>
      <c r="AC16" s="184"/>
      <c r="AD16" s="184"/>
      <c r="AE16" s="184"/>
      <c r="AF16" s="184"/>
      <c r="AG16" s="184"/>
      <c r="AH16" s="184"/>
      <c r="AI16" s="184"/>
      <c r="AJ16" s="185"/>
      <c r="AK16" s="153" t="s">
        <v>21</v>
      </c>
      <c r="AL16" s="153"/>
      <c r="AM16" s="153"/>
      <c r="AN16" s="153"/>
      <c r="AO16" s="154"/>
    </row>
    <row r="17" spans="1:42">
      <c r="A17" s="169" t="s">
        <v>22</v>
      </c>
      <c r="B17" s="169"/>
      <c r="C17" s="169"/>
      <c r="D17" s="169"/>
      <c r="E17" s="169"/>
      <c r="F17" s="169"/>
      <c r="G17" s="169"/>
      <c r="H17" s="139" t="s">
        <v>23</v>
      </c>
      <c r="I17" s="139"/>
      <c r="J17" s="139"/>
      <c r="K17" s="139"/>
      <c r="L17" s="139"/>
      <c r="M17" s="139"/>
      <c r="N17" s="156" t="s">
        <v>24</v>
      </c>
      <c r="O17" s="156"/>
      <c r="P17" s="156"/>
      <c r="Q17" s="156"/>
      <c r="R17" s="156"/>
      <c r="S17" s="156"/>
      <c r="T17" s="156"/>
      <c r="U17" s="183"/>
      <c r="V17" s="184"/>
      <c r="W17" s="184"/>
      <c r="X17" s="184"/>
      <c r="Y17" s="184"/>
      <c r="Z17" s="184"/>
      <c r="AA17" s="184"/>
      <c r="AB17" s="184"/>
      <c r="AC17" s="184"/>
      <c r="AD17" s="184"/>
      <c r="AE17" s="184"/>
      <c r="AF17" s="184"/>
      <c r="AG17" s="184"/>
      <c r="AH17" s="184"/>
      <c r="AI17" s="184"/>
      <c r="AJ17" s="185"/>
      <c r="AK17" s="130" t="s">
        <v>45</v>
      </c>
      <c r="AL17" s="131"/>
      <c r="AM17" s="131"/>
      <c r="AN17" s="131"/>
      <c r="AO17" s="132"/>
    </row>
    <row r="18" spans="1:42" ht="26.25" customHeight="1">
      <c r="A18" s="140" t="s">
        <v>44</v>
      </c>
      <c r="B18" s="141"/>
      <c r="C18" s="141"/>
      <c r="D18" s="141"/>
      <c r="E18" s="141"/>
      <c r="F18" s="141"/>
      <c r="G18" s="141"/>
      <c r="H18" s="155" t="s">
        <v>43</v>
      </c>
      <c r="I18" s="155"/>
      <c r="J18" s="155"/>
      <c r="K18" s="155"/>
      <c r="L18" s="155"/>
      <c r="M18" s="155"/>
      <c r="N18" s="157" t="s">
        <v>42</v>
      </c>
      <c r="O18" s="157"/>
      <c r="P18" s="157"/>
      <c r="Q18" s="157"/>
      <c r="R18" s="157"/>
      <c r="S18" s="157"/>
      <c r="T18" s="157"/>
      <c r="U18" s="186"/>
      <c r="V18" s="187"/>
      <c r="W18" s="187"/>
      <c r="X18" s="187"/>
      <c r="Y18" s="187"/>
      <c r="Z18" s="187"/>
      <c r="AA18" s="187"/>
      <c r="AB18" s="187"/>
      <c r="AC18" s="187"/>
      <c r="AD18" s="187"/>
      <c r="AE18" s="187"/>
      <c r="AF18" s="187"/>
      <c r="AG18" s="187"/>
      <c r="AH18" s="187"/>
      <c r="AI18" s="187"/>
      <c r="AJ18" s="188"/>
      <c r="AK18" s="133"/>
      <c r="AL18" s="134"/>
      <c r="AM18" s="134"/>
      <c r="AN18" s="134"/>
      <c r="AO18" s="135"/>
    </row>
    <row r="19" spans="1:42" ht="5.25" customHeight="1">
      <c r="A19" s="14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4"/>
    </row>
    <row r="20" spans="1:42">
      <c r="A20" s="127" t="s">
        <v>25</v>
      </c>
      <c r="B20" s="128"/>
      <c r="C20" s="128"/>
      <c r="D20" s="129"/>
      <c r="E20" s="136" t="s">
        <v>26</v>
      </c>
      <c r="F20" s="128"/>
      <c r="G20" s="128"/>
      <c r="H20" s="129"/>
      <c r="I20" s="136" t="s">
        <v>27</v>
      </c>
      <c r="J20" s="128"/>
      <c r="K20" s="128"/>
      <c r="L20" s="129"/>
      <c r="M20" s="136" t="s">
        <v>28</v>
      </c>
      <c r="N20" s="137"/>
      <c r="O20" s="137"/>
      <c r="P20" s="138"/>
      <c r="Q20" s="136" t="s">
        <v>29</v>
      </c>
      <c r="R20" s="137"/>
      <c r="S20" s="137"/>
      <c r="T20" s="138"/>
      <c r="U20" s="125" t="s">
        <v>30</v>
      </c>
      <c r="V20" s="125"/>
      <c r="W20" s="125"/>
      <c r="X20" s="125"/>
      <c r="Y20" s="125"/>
      <c r="Z20" s="125"/>
      <c r="AA20" s="125"/>
      <c r="AB20" s="125"/>
      <c r="AC20" s="125"/>
      <c r="AD20" s="125"/>
      <c r="AE20" s="125"/>
      <c r="AF20" s="125"/>
      <c r="AG20" s="125"/>
      <c r="AH20" s="125"/>
      <c r="AI20" s="125"/>
      <c r="AJ20" s="125"/>
      <c r="AK20" s="125"/>
      <c r="AL20" s="125"/>
      <c r="AM20" s="125"/>
      <c r="AN20" s="125"/>
      <c r="AO20" s="126"/>
      <c r="AP20" s="8"/>
    </row>
    <row r="21" spans="1:42" ht="19.5" customHeight="1">
      <c r="A21" s="66">
        <v>42370</v>
      </c>
      <c r="B21" s="106"/>
      <c r="C21" s="106"/>
      <c r="D21" s="106"/>
      <c r="E21" s="465">
        <v>45</v>
      </c>
      <c r="F21" s="466"/>
      <c r="G21" s="466"/>
      <c r="H21" s="467"/>
      <c r="I21" s="465">
        <v>45</v>
      </c>
      <c r="J21" s="466"/>
      <c r="K21" s="466"/>
      <c r="L21" s="467"/>
      <c r="M21" s="198">
        <f t="shared" ref="M21:M24" si="0">+E21/I21</f>
        <v>1</v>
      </c>
      <c r="N21" s="199"/>
      <c r="O21" s="199"/>
      <c r="P21" s="200"/>
      <c r="Q21" s="75">
        <v>1</v>
      </c>
      <c r="R21" s="201"/>
      <c r="S21" s="201"/>
      <c r="T21" s="202"/>
      <c r="U21" s="13"/>
      <c r="V21" s="12"/>
      <c r="W21" s="12"/>
      <c r="X21" s="12"/>
      <c r="Y21" s="12"/>
      <c r="Z21" s="12"/>
      <c r="AA21" s="12"/>
      <c r="AB21" s="12"/>
      <c r="AC21" s="12"/>
      <c r="AD21" s="12"/>
      <c r="AE21" s="12"/>
      <c r="AF21" s="12"/>
      <c r="AG21" s="12"/>
      <c r="AH21" s="12"/>
      <c r="AI21" s="12"/>
      <c r="AJ21" s="12"/>
      <c r="AK21" s="12"/>
      <c r="AL21" s="12"/>
      <c r="AM21" s="12"/>
      <c r="AN21" s="12"/>
      <c r="AO21" s="11"/>
    </row>
    <row r="22" spans="1:42" ht="15.75" customHeight="1">
      <c r="A22" s="66">
        <v>42401</v>
      </c>
      <c r="B22" s="106"/>
      <c r="C22" s="106"/>
      <c r="D22" s="106"/>
      <c r="E22" s="465">
        <v>45</v>
      </c>
      <c r="F22" s="466"/>
      <c r="G22" s="466"/>
      <c r="H22" s="467"/>
      <c r="I22" s="465">
        <v>45</v>
      </c>
      <c r="J22" s="466"/>
      <c r="K22" s="466"/>
      <c r="L22" s="467"/>
      <c r="M22" s="198">
        <f t="shared" si="0"/>
        <v>1</v>
      </c>
      <c r="N22" s="199"/>
      <c r="O22" s="199"/>
      <c r="P22" s="200"/>
      <c r="Q22" s="75">
        <v>1</v>
      </c>
      <c r="R22" s="201"/>
      <c r="S22" s="201"/>
      <c r="T22" s="202"/>
      <c r="U22" s="13"/>
      <c r="V22" s="12"/>
      <c r="W22" s="12"/>
      <c r="X22" s="12"/>
      <c r="Y22" s="12"/>
      <c r="Z22" s="12"/>
      <c r="AA22" s="12"/>
      <c r="AB22" s="12"/>
      <c r="AC22" s="12"/>
      <c r="AD22" s="12"/>
      <c r="AE22" s="12"/>
      <c r="AF22" s="12"/>
      <c r="AG22" s="12"/>
      <c r="AH22" s="12"/>
      <c r="AI22" s="12"/>
      <c r="AJ22" s="12"/>
      <c r="AK22" s="12"/>
      <c r="AL22" s="12"/>
      <c r="AM22" s="12"/>
      <c r="AN22" s="12"/>
      <c r="AO22" s="11"/>
    </row>
    <row r="23" spans="1:42" ht="18" customHeight="1">
      <c r="A23" s="66">
        <v>42430</v>
      </c>
      <c r="B23" s="106"/>
      <c r="C23" s="106"/>
      <c r="D23" s="106"/>
      <c r="E23" s="465">
        <v>45</v>
      </c>
      <c r="F23" s="466"/>
      <c r="G23" s="466"/>
      <c r="H23" s="467"/>
      <c r="I23" s="465">
        <v>45</v>
      </c>
      <c r="J23" s="466"/>
      <c r="K23" s="466"/>
      <c r="L23" s="467"/>
      <c r="M23" s="198">
        <f t="shared" si="0"/>
        <v>1</v>
      </c>
      <c r="N23" s="199"/>
      <c r="O23" s="199"/>
      <c r="P23" s="200"/>
      <c r="Q23" s="75">
        <v>1</v>
      </c>
      <c r="R23" s="201"/>
      <c r="S23" s="201"/>
      <c r="T23" s="202"/>
      <c r="U23" s="13"/>
      <c r="V23" s="12"/>
      <c r="W23" s="12"/>
      <c r="X23" s="12"/>
      <c r="Y23" s="12"/>
      <c r="Z23" s="12"/>
      <c r="AA23" s="12"/>
      <c r="AB23" s="12"/>
      <c r="AC23" s="12"/>
      <c r="AD23" s="12"/>
      <c r="AE23" s="12"/>
      <c r="AF23" s="12"/>
      <c r="AG23" s="12"/>
      <c r="AH23" s="12"/>
      <c r="AI23" s="12"/>
      <c r="AJ23" s="12"/>
      <c r="AK23" s="12"/>
      <c r="AL23" s="12"/>
      <c r="AM23" s="12"/>
      <c r="AN23" s="12"/>
      <c r="AO23" s="11"/>
    </row>
    <row r="24" spans="1:42" ht="18" customHeight="1">
      <c r="A24" s="66">
        <v>42461</v>
      </c>
      <c r="B24" s="106"/>
      <c r="C24" s="106"/>
      <c r="D24" s="106"/>
      <c r="E24" s="465">
        <v>45</v>
      </c>
      <c r="F24" s="466"/>
      <c r="G24" s="466"/>
      <c r="H24" s="467"/>
      <c r="I24" s="465">
        <v>45</v>
      </c>
      <c r="J24" s="466"/>
      <c r="K24" s="466"/>
      <c r="L24" s="467"/>
      <c r="M24" s="198">
        <f t="shared" si="0"/>
        <v>1</v>
      </c>
      <c r="N24" s="199"/>
      <c r="O24" s="199"/>
      <c r="P24" s="200"/>
      <c r="Q24" s="75">
        <v>1</v>
      </c>
      <c r="R24" s="201"/>
      <c r="S24" s="201"/>
      <c r="T24" s="202"/>
      <c r="U24" s="13"/>
      <c r="V24" s="12"/>
      <c r="W24" s="12"/>
      <c r="X24" s="12"/>
      <c r="Y24" s="12"/>
      <c r="Z24" s="12"/>
      <c r="AA24" s="12"/>
      <c r="AB24" s="12"/>
      <c r="AC24" s="12"/>
      <c r="AD24" s="12"/>
      <c r="AE24" s="12"/>
      <c r="AF24" s="12"/>
      <c r="AG24" s="12"/>
      <c r="AH24" s="12"/>
      <c r="AI24" s="12"/>
      <c r="AJ24" s="12"/>
      <c r="AK24" s="12"/>
      <c r="AL24" s="12"/>
      <c r="AM24" s="12"/>
      <c r="AN24" s="12"/>
      <c r="AO24" s="11"/>
    </row>
    <row r="25" spans="1:42" ht="15.75" customHeight="1">
      <c r="A25" s="66">
        <v>42491</v>
      </c>
      <c r="B25" s="106"/>
      <c r="C25" s="106"/>
      <c r="D25" s="106"/>
      <c r="E25" s="465">
        <v>121</v>
      </c>
      <c r="F25" s="466"/>
      <c r="G25" s="466"/>
      <c r="H25" s="467"/>
      <c r="I25" s="465">
        <v>124</v>
      </c>
      <c r="J25" s="466"/>
      <c r="K25" s="466"/>
      <c r="L25" s="467"/>
      <c r="M25" s="198">
        <f t="shared" ref="M25" si="1">+E25/I25</f>
        <v>0.97580645161290325</v>
      </c>
      <c r="N25" s="199"/>
      <c r="O25" s="199"/>
      <c r="P25" s="200"/>
      <c r="Q25" s="75">
        <v>1</v>
      </c>
      <c r="R25" s="201"/>
      <c r="S25" s="201"/>
      <c r="T25" s="202"/>
      <c r="U25" s="13"/>
      <c r="V25" s="12"/>
      <c r="W25" s="12"/>
      <c r="X25" s="12"/>
      <c r="Y25" s="12"/>
      <c r="Z25" s="12"/>
      <c r="AA25" s="12"/>
      <c r="AB25" s="12"/>
      <c r="AC25" s="12"/>
      <c r="AD25" s="12"/>
      <c r="AE25" s="12"/>
      <c r="AF25" s="12"/>
      <c r="AG25" s="12"/>
      <c r="AH25" s="12"/>
      <c r="AI25" s="12"/>
      <c r="AJ25" s="12"/>
      <c r="AK25" s="12"/>
      <c r="AL25" s="12"/>
      <c r="AM25" s="12"/>
      <c r="AN25" s="12"/>
      <c r="AO25" s="11"/>
    </row>
    <row r="26" spans="1:42" ht="19.5" customHeight="1">
      <c r="A26" s="66">
        <v>42522</v>
      </c>
      <c r="B26" s="106"/>
      <c r="C26" s="106"/>
      <c r="D26" s="106"/>
      <c r="E26" s="465">
        <v>121</v>
      </c>
      <c r="F26" s="466"/>
      <c r="G26" s="466"/>
      <c r="H26" s="467"/>
      <c r="I26" s="465">
        <v>124</v>
      </c>
      <c r="J26" s="466"/>
      <c r="K26" s="466"/>
      <c r="L26" s="467"/>
      <c r="M26" s="198">
        <f t="shared" ref="M26:M31" si="2">+E26/I26</f>
        <v>0.97580645161290325</v>
      </c>
      <c r="N26" s="199"/>
      <c r="O26" s="199"/>
      <c r="P26" s="200"/>
      <c r="Q26" s="75">
        <v>1</v>
      </c>
      <c r="R26" s="201"/>
      <c r="S26" s="201"/>
      <c r="T26" s="202"/>
      <c r="U26" s="13"/>
      <c r="V26" s="12"/>
      <c r="W26" s="12"/>
      <c r="X26" s="12"/>
      <c r="Y26" s="12"/>
      <c r="Z26" s="12"/>
      <c r="AA26" s="12"/>
      <c r="AB26" s="12"/>
      <c r="AC26" s="12"/>
      <c r="AD26" s="12"/>
      <c r="AE26" s="12"/>
      <c r="AF26" s="12"/>
      <c r="AG26" s="12"/>
      <c r="AH26" s="12"/>
      <c r="AI26" s="12"/>
      <c r="AJ26" s="12"/>
      <c r="AK26" s="12"/>
      <c r="AL26" s="12"/>
      <c r="AM26" s="12"/>
      <c r="AN26" s="12"/>
      <c r="AO26" s="11"/>
    </row>
    <row r="27" spans="1:42" ht="17.25" customHeight="1">
      <c r="A27" s="66">
        <v>42552</v>
      </c>
      <c r="B27" s="106"/>
      <c r="C27" s="106"/>
      <c r="D27" s="106"/>
      <c r="E27" s="465">
        <v>136</v>
      </c>
      <c r="F27" s="466"/>
      <c r="G27" s="466"/>
      <c r="H27" s="467"/>
      <c r="I27" s="465">
        <v>138</v>
      </c>
      <c r="J27" s="466"/>
      <c r="K27" s="466"/>
      <c r="L27" s="467"/>
      <c r="M27" s="198">
        <f t="shared" si="2"/>
        <v>0.98550724637681164</v>
      </c>
      <c r="N27" s="199"/>
      <c r="O27" s="199"/>
      <c r="P27" s="200"/>
      <c r="Q27" s="75">
        <v>1</v>
      </c>
      <c r="R27" s="201"/>
      <c r="S27" s="201"/>
      <c r="T27" s="202"/>
      <c r="U27" s="13"/>
      <c r="V27" s="12"/>
      <c r="W27" s="12"/>
      <c r="X27" s="12"/>
      <c r="Y27" s="12"/>
      <c r="Z27" s="12"/>
      <c r="AA27" s="12"/>
      <c r="AB27" s="12"/>
      <c r="AC27" s="12"/>
      <c r="AD27" s="12"/>
      <c r="AE27" s="12"/>
      <c r="AF27" s="12"/>
      <c r="AG27" s="12"/>
      <c r="AH27" s="12"/>
      <c r="AI27" s="12"/>
      <c r="AJ27" s="12"/>
      <c r="AK27" s="12"/>
      <c r="AL27" s="12"/>
      <c r="AM27" s="12"/>
      <c r="AN27" s="12"/>
      <c r="AO27" s="11"/>
    </row>
    <row r="28" spans="1:42" ht="18" customHeight="1">
      <c r="A28" s="66">
        <v>42583</v>
      </c>
      <c r="B28" s="106"/>
      <c r="C28" s="106"/>
      <c r="D28" s="106"/>
      <c r="E28" s="465">
        <v>121</v>
      </c>
      <c r="F28" s="466"/>
      <c r="G28" s="466"/>
      <c r="H28" s="467"/>
      <c r="I28" s="465">
        <v>125</v>
      </c>
      <c r="J28" s="466"/>
      <c r="K28" s="466"/>
      <c r="L28" s="467"/>
      <c r="M28" s="198">
        <f t="shared" si="2"/>
        <v>0.96799999999999997</v>
      </c>
      <c r="N28" s="199"/>
      <c r="O28" s="199"/>
      <c r="P28" s="200"/>
      <c r="Q28" s="75">
        <v>1</v>
      </c>
      <c r="R28" s="201"/>
      <c r="S28" s="201"/>
      <c r="T28" s="202"/>
      <c r="U28" s="13"/>
      <c r="V28" s="12"/>
      <c r="W28" s="12"/>
      <c r="X28" s="12"/>
      <c r="Y28" s="12"/>
      <c r="Z28" s="12"/>
      <c r="AA28" s="12"/>
      <c r="AB28" s="12"/>
      <c r="AC28" s="12"/>
      <c r="AD28" s="12"/>
      <c r="AE28" s="12"/>
      <c r="AF28" s="12"/>
      <c r="AG28" s="12"/>
      <c r="AH28" s="12"/>
      <c r="AI28" s="12"/>
      <c r="AJ28" s="12"/>
      <c r="AK28" s="12"/>
      <c r="AL28" s="12"/>
      <c r="AM28" s="12"/>
      <c r="AN28" s="12"/>
      <c r="AO28" s="11"/>
    </row>
    <row r="29" spans="1:42" ht="18.75" customHeight="1">
      <c r="A29" s="66">
        <v>42614</v>
      </c>
      <c r="B29" s="106"/>
      <c r="C29" s="106"/>
      <c r="D29" s="106"/>
      <c r="E29" s="465">
        <v>121</v>
      </c>
      <c r="F29" s="466"/>
      <c r="G29" s="466"/>
      <c r="H29" s="467"/>
      <c r="I29" s="465">
        <v>125</v>
      </c>
      <c r="J29" s="466"/>
      <c r="K29" s="466"/>
      <c r="L29" s="467"/>
      <c r="M29" s="198">
        <f t="shared" si="2"/>
        <v>0.96799999999999997</v>
      </c>
      <c r="N29" s="199"/>
      <c r="O29" s="199"/>
      <c r="P29" s="200"/>
      <c r="Q29" s="75">
        <v>1</v>
      </c>
      <c r="R29" s="201"/>
      <c r="S29" s="201"/>
      <c r="T29" s="202"/>
      <c r="U29" s="13"/>
      <c r="V29" s="12"/>
      <c r="W29" s="12"/>
      <c r="X29" s="12"/>
      <c r="Y29" s="12"/>
      <c r="Z29" s="12"/>
      <c r="AA29" s="12"/>
      <c r="AB29" s="12"/>
      <c r="AC29" s="12"/>
      <c r="AD29" s="12"/>
      <c r="AE29" s="12"/>
      <c r="AF29" s="12"/>
      <c r="AG29" s="12"/>
      <c r="AH29" s="12"/>
      <c r="AI29" s="12"/>
      <c r="AJ29" s="12"/>
      <c r="AK29" s="12"/>
      <c r="AL29" s="12"/>
      <c r="AM29" s="12"/>
      <c r="AN29" s="12"/>
      <c r="AO29" s="11"/>
    </row>
    <row r="30" spans="1:42" ht="16.5" customHeight="1">
      <c r="A30" s="66">
        <v>42644</v>
      </c>
      <c r="B30" s="106"/>
      <c r="C30" s="106"/>
      <c r="D30" s="106"/>
      <c r="E30" s="465">
        <v>141</v>
      </c>
      <c r="F30" s="466"/>
      <c r="G30" s="466"/>
      <c r="H30" s="467"/>
      <c r="I30" s="465">
        <v>144</v>
      </c>
      <c r="J30" s="466"/>
      <c r="K30" s="466"/>
      <c r="L30" s="467"/>
      <c r="M30" s="198">
        <f t="shared" si="2"/>
        <v>0.97916666666666663</v>
      </c>
      <c r="N30" s="199"/>
      <c r="O30" s="199"/>
      <c r="P30" s="200"/>
      <c r="Q30" s="75">
        <v>1</v>
      </c>
      <c r="R30" s="201"/>
      <c r="S30" s="201"/>
      <c r="T30" s="202"/>
      <c r="U30" s="13"/>
      <c r="V30" s="12"/>
      <c r="W30" s="12"/>
      <c r="X30" s="12"/>
      <c r="Y30" s="12"/>
      <c r="Z30" s="12"/>
      <c r="AA30" s="12"/>
      <c r="AB30" s="12"/>
      <c r="AC30" s="12"/>
      <c r="AD30" s="12"/>
      <c r="AE30" s="12"/>
      <c r="AF30" s="12"/>
      <c r="AG30" s="12"/>
      <c r="AH30" s="12"/>
      <c r="AI30" s="12"/>
      <c r="AJ30" s="12"/>
      <c r="AK30" s="12"/>
      <c r="AL30" s="12"/>
      <c r="AM30" s="12"/>
      <c r="AN30" s="12"/>
      <c r="AO30" s="11"/>
    </row>
    <row r="31" spans="1:42" ht="15" customHeight="1">
      <c r="A31" s="66">
        <v>42675</v>
      </c>
      <c r="B31" s="106"/>
      <c r="C31" s="106"/>
      <c r="D31" s="106"/>
      <c r="E31" s="465">
        <v>125</v>
      </c>
      <c r="F31" s="466"/>
      <c r="G31" s="466"/>
      <c r="H31" s="467"/>
      <c r="I31" s="465">
        <v>129</v>
      </c>
      <c r="J31" s="466"/>
      <c r="K31" s="466"/>
      <c r="L31" s="467"/>
      <c r="M31" s="198">
        <f t="shared" si="2"/>
        <v>0.96899224806201545</v>
      </c>
      <c r="N31" s="199"/>
      <c r="O31" s="199"/>
      <c r="P31" s="200"/>
      <c r="Q31" s="75">
        <v>1</v>
      </c>
      <c r="R31" s="201"/>
      <c r="S31" s="201"/>
      <c r="T31" s="202"/>
      <c r="U31" s="13"/>
      <c r="V31" s="12"/>
      <c r="W31" s="12"/>
      <c r="X31" s="12"/>
      <c r="Y31" s="12"/>
      <c r="Z31" s="12"/>
      <c r="AA31" s="12"/>
      <c r="AB31" s="12"/>
      <c r="AC31" s="12"/>
      <c r="AD31" s="12"/>
      <c r="AE31" s="12"/>
      <c r="AF31" s="12"/>
      <c r="AG31" s="12"/>
      <c r="AH31" s="12"/>
      <c r="AI31" s="12"/>
      <c r="AJ31" s="12"/>
      <c r="AK31" s="12"/>
      <c r="AL31" s="12"/>
      <c r="AM31" s="12"/>
      <c r="AN31" s="12"/>
      <c r="AO31" s="11"/>
    </row>
    <row r="32" spans="1:42" ht="18" customHeight="1">
      <c r="A32" s="66">
        <v>42705</v>
      </c>
      <c r="B32" s="106"/>
      <c r="C32" s="106"/>
      <c r="D32" s="106"/>
      <c r="E32" s="465">
        <v>125</v>
      </c>
      <c r="F32" s="466"/>
      <c r="G32" s="466"/>
      <c r="H32" s="467"/>
      <c r="I32" s="465">
        <v>128</v>
      </c>
      <c r="J32" s="466"/>
      <c r="K32" s="466"/>
      <c r="L32" s="467"/>
      <c r="M32" s="198">
        <f t="shared" ref="M32" si="3">+E32/I32</f>
        <v>0.9765625</v>
      </c>
      <c r="N32" s="199"/>
      <c r="O32" s="199"/>
      <c r="P32" s="200"/>
      <c r="Q32" s="75">
        <v>1</v>
      </c>
      <c r="R32" s="201"/>
      <c r="S32" s="201"/>
      <c r="T32" s="202"/>
      <c r="U32" s="13"/>
      <c r="V32" s="12"/>
      <c r="W32" s="12"/>
      <c r="X32" s="12"/>
      <c r="Y32" s="12"/>
      <c r="Z32" s="12"/>
      <c r="AA32" s="12"/>
      <c r="AB32" s="12"/>
      <c r="AC32" s="12"/>
      <c r="AD32" s="12"/>
      <c r="AE32" s="12"/>
      <c r="AF32" s="12"/>
      <c r="AG32" s="12"/>
      <c r="AH32" s="12"/>
      <c r="AI32" s="12"/>
      <c r="AJ32" s="12"/>
      <c r="AK32" s="12"/>
      <c r="AL32" s="12"/>
      <c r="AM32" s="12"/>
      <c r="AN32" s="12"/>
      <c r="AO32" s="11"/>
    </row>
    <row r="33" spans="1:41" ht="15" customHeight="1">
      <c r="A33" s="96" t="s">
        <v>31</v>
      </c>
      <c r="B33" s="97"/>
      <c r="C33" s="97"/>
      <c r="D33" s="97"/>
      <c r="E33" s="97"/>
      <c r="F33" s="97"/>
      <c r="G33" s="97"/>
      <c r="H33" s="97"/>
      <c r="I33" s="97"/>
      <c r="J33" s="97"/>
      <c r="K33" s="97"/>
      <c r="L33" s="97"/>
      <c r="M33" s="97"/>
      <c r="N33" s="97"/>
      <c r="O33" s="97"/>
      <c r="P33" s="97"/>
      <c r="Q33" s="110" t="s">
        <v>41</v>
      </c>
      <c r="R33" s="108"/>
      <c r="S33" s="108"/>
      <c r="T33" s="109"/>
      <c r="U33" s="13"/>
      <c r="V33" s="12"/>
      <c r="W33" s="12"/>
      <c r="X33" s="12"/>
      <c r="Y33" s="12"/>
      <c r="Z33" s="12"/>
      <c r="AA33" s="12"/>
      <c r="AB33" s="12"/>
      <c r="AC33" s="12"/>
      <c r="AD33" s="12"/>
      <c r="AE33" s="12"/>
      <c r="AF33" s="12"/>
      <c r="AG33" s="12"/>
      <c r="AH33" s="12"/>
      <c r="AI33" s="12"/>
      <c r="AJ33" s="12"/>
      <c r="AK33" s="12"/>
      <c r="AL33" s="12"/>
      <c r="AM33" s="12"/>
      <c r="AN33" s="12"/>
      <c r="AO33" s="11"/>
    </row>
    <row r="34" spans="1:41" ht="15" customHeight="1">
      <c r="A34" s="96" t="s">
        <v>33</v>
      </c>
      <c r="B34" s="97"/>
      <c r="C34" s="97"/>
      <c r="D34" s="97"/>
      <c r="E34" s="97"/>
      <c r="F34" s="97"/>
      <c r="G34" s="97"/>
      <c r="H34" s="97"/>
      <c r="I34" s="97"/>
      <c r="J34" s="97"/>
      <c r="K34" s="97"/>
      <c r="L34" s="97"/>
      <c r="M34" s="97"/>
      <c r="N34" s="97"/>
      <c r="O34" s="97"/>
      <c r="P34" s="97"/>
      <c r="Q34" s="221" t="s">
        <v>54</v>
      </c>
      <c r="R34" s="108"/>
      <c r="S34" s="108"/>
      <c r="T34" s="109"/>
      <c r="U34" s="13"/>
      <c r="V34" s="12"/>
      <c r="W34" s="12"/>
      <c r="X34" s="12"/>
      <c r="Y34" s="12"/>
      <c r="Z34" s="12"/>
      <c r="AA34" s="12"/>
      <c r="AB34" s="12"/>
      <c r="AC34" s="12"/>
      <c r="AD34" s="12"/>
      <c r="AE34" s="12"/>
      <c r="AF34" s="12"/>
      <c r="AG34" s="12"/>
      <c r="AH34" s="12"/>
      <c r="AI34" s="12"/>
      <c r="AJ34" s="12"/>
      <c r="AK34" s="12"/>
      <c r="AL34" s="12"/>
      <c r="AM34" s="12"/>
      <c r="AN34" s="12"/>
      <c r="AO34" s="11"/>
    </row>
    <row r="35" spans="1:41" ht="15" customHeight="1">
      <c r="A35" s="96" t="s">
        <v>34</v>
      </c>
      <c r="B35" s="97"/>
      <c r="C35" s="97"/>
      <c r="D35" s="97"/>
      <c r="E35" s="97"/>
      <c r="F35" s="97"/>
      <c r="G35" s="97"/>
      <c r="H35" s="97"/>
      <c r="I35" s="97"/>
      <c r="J35" s="97"/>
      <c r="K35" s="97"/>
      <c r="L35" s="97"/>
      <c r="M35" s="97"/>
      <c r="N35" s="97"/>
      <c r="O35" s="97"/>
      <c r="P35" s="97"/>
      <c r="Q35" s="107">
        <v>1</v>
      </c>
      <c r="R35" s="108"/>
      <c r="S35" s="108"/>
      <c r="T35" s="109"/>
      <c r="U35" s="14"/>
      <c r="V35" s="15"/>
      <c r="W35" s="15"/>
      <c r="X35" s="15"/>
      <c r="Y35" s="15"/>
      <c r="Z35" s="15"/>
      <c r="AA35" s="15"/>
      <c r="AB35" s="15"/>
      <c r="AC35" s="15"/>
      <c r="AD35" s="15"/>
      <c r="AE35" s="15"/>
      <c r="AF35" s="15"/>
      <c r="AG35" s="15"/>
      <c r="AH35" s="15"/>
      <c r="AI35" s="15"/>
      <c r="AJ35" s="15"/>
      <c r="AK35" s="15"/>
      <c r="AL35" s="15"/>
      <c r="AM35" s="15"/>
      <c r="AN35" s="15"/>
      <c r="AO35" s="15"/>
    </row>
    <row r="36" spans="1:41" ht="19.5" customHeight="1">
      <c r="A36" s="212" t="s">
        <v>140</v>
      </c>
      <c r="B36" s="213"/>
      <c r="C36" s="213"/>
      <c r="D36" s="213"/>
      <c r="E36" s="213"/>
      <c r="F36" s="213"/>
      <c r="G36" s="213"/>
      <c r="H36" s="213"/>
      <c r="I36" s="213"/>
      <c r="J36" s="213"/>
      <c r="K36" s="213"/>
      <c r="L36" s="213"/>
      <c r="M36" s="213"/>
      <c r="N36" s="213"/>
      <c r="O36" s="213"/>
      <c r="P36" s="213"/>
      <c r="Q36" s="213"/>
      <c r="R36" s="213"/>
      <c r="S36" s="213"/>
      <c r="T36" s="214"/>
      <c r="U36" s="159" t="s">
        <v>84</v>
      </c>
      <c r="V36" s="159"/>
      <c r="W36" s="159"/>
      <c r="X36" s="159"/>
      <c r="Y36" s="159"/>
      <c r="Z36" s="159"/>
      <c r="AA36" s="159"/>
      <c r="AB36" s="159"/>
      <c r="AC36" s="159"/>
      <c r="AD36" s="159"/>
      <c r="AE36" s="159"/>
      <c r="AF36" s="159"/>
      <c r="AG36" s="159"/>
      <c r="AH36" s="159"/>
      <c r="AI36" s="159"/>
      <c r="AJ36" s="159"/>
      <c r="AK36" s="159"/>
      <c r="AL36" s="159"/>
      <c r="AM36" s="16"/>
      <c r="AN36" s="16"/>
      <c r="AO36" s="16"/>
    </row>
    <row r="37" spans="1:41" ht="19.5" customHeight="1">
      <c r="A37" s="215"/>
      <c r="B37" s="216"/>
      <c r="C37" s="216"/>
      <c r="D37" s="216"/>
      <c r="E37" s="216"/>
      <c r="F37" s="216"/>
      <c r="G37" s="216"/>
      <c r="H37" s="216"/>
      <c r="I37" s="216"/>
      <c r="J37" s="216"/>
      <c r="K37" s="216"/>
      <c r="L37" s="216"/>
      <c r="M37" s="216"/>
      <c r="N37" s="216"/>
      <c r="O37" s="216"/>
      <c r="P37" s="216"/>
      <c r="Q37" s="216"/>
      <c r="R37" s="216"/>
      <c r="S37" s="216"/>
      <c r="T37" s="217"/>
      <c r="U37" s="159"/>
      <c r="V37" s="159"/>
      <c r="W37" s="159"/>
      <c r="X37" s="159"/>
      <c r="Y37" s="159"/>
      <c r="Z37" s="159"/>
      <c r="AA37" s="159"/>
      <c r="AB37" s="159"/>
      <c r="AC37" s="159"/>
      <c r="AD37" s="159"/>
      <c r="AE37" s="159"/>
      <c r="AF37" s="159"/>
      <c r="AG37" s="159"/>
      <c r="AH37" s="159"/>
      <c r="AI37" s="159"/>
      <c r="AJ37" s="159"/>
      <c r="AK37" s="159"/>
      <c r="AL37" s="159"/>
      <c r="AM37" s="15"/>
      <c r="AN37" s="15"/>
      <c r="AO37" s="15"/>
    </row>
    <row r="38" spans="1:41" ht="26.25" customHeight="1">
      <c r="A38" s="215"/>
      <c r="B38" s="216"/>
      <c r="C38" s="216"/>
      <c r="D38" s="216"/>
      <c r="E38" s="216"/>
      <c r="F38" s="216"/>
      <c r="G38" s="216"/>
      <c r="H38" s="216"/>
      <c r="I38" s="216"/>
      <c r="J38" s="216"/>
      <c r="K38" s="216"/>
      <c r="L38" s="216"/>
      <c r="M38" s="216"/>
      <c r="N38" s="216"/>
      <c r="O38" s="216"/>
      <c r="P38" s="216"/>
      <c r="Q38" s="216"/>
      <c r="R38" s="216"/>
      <c r="S38" s="216"/>
      <c r="T38" s="217"/>
      <c r="U38" s="159"/>
      <c r="V38" s="159"/>
      <c r="W38" s="159"/>
      <c r="X38" s="159"/>
      <c r="Y38" s="159"/>
      <c r="Z38" s="159"/>
      <c r="AA38" s="159"/>
      <c r="AB38" s="159"/>
      <c r="AC38" s="159"/>
      <c r="AD38" s="159"/>
      <c r="AE38" s="159"/>
      <c r="AF38" s="159"/>
      <c r="AG38" s="159"/>
      <c r="AH38" s="159"/>
      <c r="AI38" s="159"/>
      <c r="AJ38" s="159"/>
      <c r="AK38" s="159"/>
      <c r="AL38" s="159"/>
      <c r="AM38" s="16"/>
      <c r="AN38" s="16"/>
      <c r="AO38" s="16"/>
    </row>
    <row r="39" spans="1:41" ht="240" customHeight="1" thickBot="1">
      <c r="A39" s="218"/>
      <c r="B39" s="219"/>
      <c r="C39" s="219"/>
      <c r="D39" s="219"/>
      <c r="E39" s="219"/>
      <c r="F39" s="219"/>
      <c r="G39" s="219"/>
      <c r="H39" s="219"/>
      <c r="I39" s="219"/>
      <c r="J39" s="219"/>
      <c r="K39" s="219"/>
      <c r="L39" s="219"/>
      <c r="M39" s="219"/>
      <c r="N39" s="219"/>
      <c r="O39" s="219"/>
      <c r="P39" s="219"/>
      <c r="Q39" s="219"/>
      <c r="R39" s="219"/>
      <c r="S39" s="219"/>
      <c r="T39" s="220"/>
      <c r="U39" s="159" t="s">
        <v>133</v>
      </c>
      <c r="V39" s="342"/>
      <c r="W39" s="342"/>
      <c r="X39" s="342"/>
      <c r="Y39" s="342"/>
      <c r="Z39" s="342"/>
      <c r="AA39" s="342"/>
      <c r="AB39" s="342"/>
      <c r="AC39" s="342"/>
      <c r="AD39" s="342"/>
      <c r="AE39" s="342"/>
      <c r="AF39" s="342"/>
      <c r="AG39" s="342"/>
      <c r="AH39" s="342"/>
      <c r="AI39" s="342"/>
      <c r="AJ39" s="342"/>
      <c r="AK39" s="342"/>
      <c r="AL39" s="342"/>
      <c r="AM39" s="342"/>
      <c r="AN39" s="342"/>
      <c r="AO39" s="342"/>
    </row>
  </sheetData>
  <mergeCells count="116">
    <mergeCell ref="Q35:T35"/>
    <mergeCell ref="Q25:T25"/>
    <mergeCell ref="A33:P33"/>
    <mergeCell ref="Q23:T23"/>
    <mergeCell ref="A26:D26"/>
    <mergeCell ref="E26:H26"/>
    <mergeCell ref="I26:L26"/>
    <mergeCell ref="M26:P26"/>
    <mergeCell ref="Q26:T26"/>
    <mergeCell ref="I24:L24"/>
    <mergeCell ref="A24:D24"/>
    <mergeCell ref="E24:H24"/>
    <mergeCell ref="M24:P24"/>
    <mergeCell ref="Q24:T24"/>
    <mergeCell ref="E31:H31"/>
    <mergeCell ref="I31:L31"/>
    <mergeCell ref="M31:P31"/>
    <mergeCell ref="Q31:T31"/>
    <mergeCell ref="A32:D32"/>
    <mergeCell ref="E32:H32"/>
    <mergeCell ref="I32:L32"/>
    <mergeCell ref="M32:P32"/>
    <mergeCell ref="Q32:T32"/>
    <mergeCell ref="U39:AO39"/>
    <mergeCell ref="A35:P35"/>
    <mergeCell ref="A36:T39"/>
    <mergeCell ref="A34:P34"/>
    <mergeCell ref="A25:D25"/>
    <mergeCell ref="Q33:T33"/>
    <mergeCell ref="Q34:T34"/>
    <mergeCell ref="A28:D28"/>
    <mergeCell ref="E28:H28"/>
    <mergeCell ref="I28:L28"/>
    <mergeCell ref="M28:P28"/>
    <mergeCell ref="Q28:T28"/>
    <mergeCell ref="A29:D29"/>
    <mergeCell ref="E29:H29"/>
    <mergeCell ref="I29:L29"/>
    <mergeCell ref="M29:P29"/>
    <mergeCell ref="Q29:T29"/>
    <mergeCell ref="A30:D30"/>
    <mergeCell ref="E30:H30"/>
    <mergeCell ref="I30:L30"/>
    <mergeCell ref="U36:AL38"/>
    <mergeCell ref="M30:P30"/>
    <mergeCell ref="Q30:T30"/>
    <mergeCell ref="A31:D31"/>
    <mergeCell ref="Q21:T21"/>
    <mergeCell ref="E25:H25"/>
    <mergeCell ref="Q22:T22"/>
    <mergeCell ref="A23:D23"/>
    <mergeCell ref="E23:H23"/>
    <mergeCell ref="I23:L23"/>
    <mergeCell ref="M23:P23"/>
    <mergeCell ref="A22:D22"/>
    <mergeCell ref="I22:L22"/>
    <mergeCell ref="I25:L25"/>
    <mergeCell ref="M25:P25"/>
    <mergeCell ref="F1:AO1"/>
    <mergeCell ref="F2:AF5"/>
    <mergeCell ref="AG2:AI2"/>
    <mergeCell ref="AJ2:AO2"/>
    <mergeCell ref="AG3:AI3"/>
    <mergeCell ref="AJ4:AO4"/>
    <mergeCell ref="AG5:AI5"/>
    <mergeCell ref="AJ3:AO3"/>
    <mergeCell ref="AG4:AI4"/>
    <mergeCell ref="AJ5:AO5"/>
    <mergeCell ref="A6:C7"/>
    <mergeCell ref="D7:J7"/>
    <mergeCell ref="K7:AO7"/>
    <mergeCell ref="A8:C8"/>
    <mergeCell ref="D8:J8"/>
    <mergeCell ref="D6:J6"/>
    <mergeCell ref="K6:AO6"/>
    <mergeCell ref="K8:AO8"/>
    <mergeCell ref="M15:N15"/>
    <mergeCell ref="P15:T15"/>
    <mergeCell ref="P12:AC13"/>
    <mergeCell ref="U15:AJ18"/>
    <mergeCell ref="AD12:AO13"/>
    <mergeCell ref="A16:T16"/>
    <mergeCell ref="N17:T17"/>
    <mergeCell ref="A18:G18"/>
    <mergeCell ref="A9:AO9"/>
    <mergeCell ref="U14:AJ14"/>
    <mergeCell ref="A10:T11"/>
    <mergeCell ref="U10:AO11"/>
    <mergeCell ref="AK17:AO18"/>
    <mergeCell ref="A14:T14"/>
    <mergeCell ref="AK15:AO15"/>
    <mergeCell ref="AK16:AO16"/>
    <mergeCell ref="AK14:AO14"/>
    <mergeCell ref="A12:O13"/>
    <mergeCell ref="A27:D27"/>
    <mergeCell ref="E27:H27"/>
    <mergeCell ref="I27:L27"/>
    <mergeCell ref="M27:P27"/>
    <mergeCell ref="Q27:T27"/>
    <mergeCell ref="H18:M18"/>
    <mergeCell ref="N18:T18"/>
    <mergeCell ref="A17:G17"/>
    <mergeCell ref="H17:M17"/>
    <mergeCell ref="A20:D20"/>
    <mergeCell ref="A19:AO19"/>
    <mergeCell ref="E20:H20"/>
    <mergeCell ref="I20:L20"/>
    <mergeCell ref="M20:P20"/>
    <mergeCell ref="U20:AO20"/>
    <mergeCell ref="Q20:T20"/>
    <mergeCell ref="E22:H22"/>
    <mergeCell ref="M22:P22"/>
    <mergeCell ref="A21:D21"/>
    <mergeCell ref="E21:H21"/>
    <mergeCell ref="I21:L21"/>
    <mergeCell ref="M21:P21"/>
  </mergeCells>
  <conditionalFormatting sqref="M21:P32">
    <cfRule type="cellIs" dxfId="38" priority="19" stopIfTrue="1" operator="greaterThanOrEqual">
      <formula>Q21*90%</formula>
    </cfRule>
    <cfRule type="cellIs" dxfId="37" priority="20" stopIfTrue="1" operator="between">
      <formula>Q21*70%</formula>
      <formula>Q21*89.999999999</formula>
    </cfRule>
    <cfRule type="cellIs" dxfId="36" priority="21" stopIfTrue="1" operator="lessThan">
      <formula>Q21*70%</formula>
    </cfRule>
  </conditionalFormatting>
  <conditionalFormatting sqref="M21:P22">
    <cfRule type="cellIs" dxfId="35" priority="13" stopIfTrue="1" operator="greaterThanOrEqual">
      <formula>Q21*90%</formula>
    </cfRule>
    <cfRule type="cellIs" dxfId="34" priority="14" stopIfTrue="1" operator="between">
      <formula>Q21*70%</formula>
      <formula>Q21*89.999999999</formula>
    </cfRule>
    <cfRule type="cellIs" dxfId="33" priority="15" stopIfTrue="1" operator="lessThan">
      <formula>Q21*70%</formula>
    </cfRule>
  </conditionalFormatting>
  <conditionalFormatting sqref="M23:P24">
    <cfRule type="cellIs" dxfId="32" priority="10" stopIfTrue="1" operator="greaterThanOrEqual">
      <formula>Q23*90%</formula>
    </cfRule>
    <cfRule type="cellIs" dxfId="31" priority="11" stopIfTrue="1" operator="between">
      <formula>Q23*70%</formula>
      <formula>Q23*89.999999999</formula>
    </cfRule>
    <cfRule type="cellIs" dxfId="30" priority="12" stopIfTrue="1" operator="lessThan">
      <formula>Q23*70%</formula>
    </cfRule>
  </conditionalFormatting>
  <conditionalFormatting sqref="M26:P26">
    <cfRule type="cellIs" dxfId="29" priority="7" stopIfTrue="1" operator="greaterThanOrEqual">
      <formula>Q26*90%</formula>
    </cfRule>
    <cfRule type="cellIs" dxfId="28" priority="8" stopIfTrue="1" operator="between">
      <formula>Q26*70%</formula>
      <formula>Q26*89.999999999</formula>
    </cfRule>
    <cfRule type="cellIs" dxfId="27" priority="9" stopIfTrue="1" operator="lessThan">
      <formula>Q26*70%</formula>
    </cfRule>
  </conditionalFormatting>
  <conditionalFormatting sqref="M27:P30">
    <cfRule type="cellIs" dxfId="26" priority="4" stopIfTrue="1" operator="greaterThanOrEqual">
      <formula>Q27*90%</formula>
    </cfRule>
    <cfRule type="cellIs" dxfId="25" priority="5" stopIfTrue="1" operator="between">
      <formula>Q27*70%</formula>
      <formula>Q27*89.999999999</formula>
    </cfRule>
    <cfRule type="cellIs" dxfId="24" priority="6" stopIfTrue="1" operator="lessThan">
      <formula>Q27*70%</formula>
    </cfRule>
  </conditionalFormatting>
  <conditionalFormatting sqref="M31:P32">
    <cfRule type="cellIs" dxfId="23" priority="1" stopIfTrue="1" operator="greaterThanOrEqual">
      <formula>Q31*90%</formula>
    </cfRule>
    <cfRule type="cellIs" dxfId="22" priority="2" stopIfTrue="1" operator="between">
      <formula>Q31*70%</formula>
      <formula>Q31*89.999999999</formula>
    </cfRule>
    <cfRule type="cellIs" dxfId="21" priority="3" stopIfTrue="1" operator="lessThan">
      <formula>Q31*70%</formula>
    </cfRule>
  </conditionalFormatting>
  <dataValidations count="1">
    <dataValidation type="list" allowBlank="1" showInputMessage="1" showErrorMessage="1" sqref="D65532:J65533">
      <formula1>$A$87:$A$89</formula1>
    </dataValidation>
  </dataValidations>
  <printOptions horizontalCentered="1" verticalCentered="1"/>
  <pageMargins left="0.19685039370078741" right="0.19685039370078741" top="0.19685039370078741" bottom="0.19685039370078741" header="0" footer="0"/>
  <pageSetup scale="6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tabColor theme="7" tint="-0.249977111117893"/>
  </sheetPr>
  <dimension ref="A1:CW844"/>
  <sheetViews>
    <sheetView tabSelected="1" view="pageBreakPreview" topLeftCell="A45" zoomScaleNormal="100" zoomScaleSheetLayoutView="100" workbookViewId="0">
      <selection activeCell="T53" sqref="T53"/>
    </sheetView>
  </sheetViews>
  <sheetFormatPr baseColWidth="10" defaultColWidth="3.140625" defaultRowHeight="12.75"/>
  <cols>
    <col min="1" max="2" width="3.5703125" style="35" customWidth="1"/>
    <col min="3" max="3" width="5.28515625" style="35" customWidth="1"/>
    <col min="4" max="4" width="7" style="35" hidden="1" customWidth="1"/>
    <col min="5" max="5" width="4.140625" style="35" customWidth="1"/>
    <col min="6" max="6" width="2.140625" style="35" customWidth="1"/>
    <col min="7" max="17" width="2.85546875" style="35" customWidth="1"/>
    <col min="18" max="19" width="3.140625" style="35" customWidth="1"/>
    <col min="20" max="20" width="3.28515625" style="35" customWidth="1"/>
    <col min="21" max="37" width="3.7109375" style="35" customWidth="1"/>
    <col min="38" max="38" width="15.140625" style="35" customWidth="1"/>
    <col min="39" max="41" width="3.7109375" style="35" hidden="1" customWidth="1"/>
    <col min="42" max="42" width="0" style="35" hidden="1" customWidth="1"/>
    <col min="43" max="44" width="3.140625" style="51"/>
    <col min="45" max="45" width="10.28515625" style="51" bestFit="1" customWidth="1"/>
    <col min="46" max="50" width="3.140625" style="51"/>
    <col min="51" max="51" width="4.7109375" style="51" bestFit="1" customWidth="1"/>
    <col min="52" max="52" width="5" style="51" bestFit="1" customWidth="1"/>
    <col min="53" max="53" width="3.140625" style="51"/>
    <col min="54" max="55" width="5" style="51" bestFit="1" customWidth="1"/>
    <col min="56" max="56" width="4.7109375" style="51" bestFit="1" customWidth="1"/>
    <col min="57" max="101" width="3.140625" style="51"/>
    <col min="102" max="16384" width="3.140625" style="35"/>
  </cols>
  <sheetData>
    <row r="1" spans="1:41">
      <c r="A1" s="53"/>
      <c r="B1" s="54"/>
      <c r="C1" s="54"/>
      <c r="D1" s="54"/>
      <c r="E1" s="55"/>
      <c r="F1" s="406" t="s">
        <v>0</v>
      </c>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8"/>
    </row>
    <row r="2" spans="1:41">
      <c r="A2" s="56"/>
      <c r="B2" s="57"/>
      <c r="C2" s="57"/>
      <c r="D2" s="57"/>
      <c r="E2" s="58"/>
      <c r="F2" s="409" t="s">
        <v>1</v>
      </c>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10" t="s">
        <v>2</v>
      </c>
      <c r="AH2" s="410"/>
      <c r="AI2" s="410"/>
      <c r="AJ2" s="411" t="s">
        <v>3</v>
      </c>
      <c r="AK2" s="412"/>
      <c r="AL2" s="412"/>
      <c r="AM2" s="412"/>
      <c r="AN2" s="412"/>
      <c r="AO2" s="413"/>
    </row>
    <row r="3" spans="1:41">
      <c r="A3" s="56"/>
      <c r="B3" s="57"/>
      <c r="C3" s="57"/>
      <c r="D3" s="57"/>
      <c r="E3" s="58"/>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10" t="s">
        <v>4</v>
      </c>
      <c r="AH3" s="410"/>
      <c r="AI3" s="410"/>
      <c r="AJ3" s="414">
        <v>39799</v>
      </c>
      <c r="AK3" s="415"/>
      <c r="AL3" s="415"/>
      <c r="AM3" s="415"/>
      <c r="AN3" s="415"/>
      <c r="AO3" s="416"/>
    </row>
    <row r="4" spans="1:41">
      <c r="A4" s="56"/>
      <c r="B4" s="57"/>
      <c r="C4" s="57"/>
      <c r="D4" s="57"/>
      <c r="E4" s="58"/>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10" t="s">
        <v>5</v>
      </c>
      <c r="AH4" s="410"/>
      <c r="AI4" s="410"/>
      <c r="AJ4" s="417">
        <v>2</v>
      </c>
      <c r="AK4" s="418"/>
      <c r="AL4" s="418"/>
      <c r="AM4" s="418"/>
      <c r="AN4" s="418"/>
      <c r="AO4" s="419"/>
    </row>
    <row r="5" spans="1:41">
      <c r="A5" s="59"/>
      <c r="B5" s="60"/>
      <c r="C5" s="60"/>
      <c r="D5" s="60"/>
      <c r="E5" s="61"/>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10" t="s">
        <v>6</v>
      </c>
      <c r="AH5" s="410"/>
      <c r="AI5" s="410"/>
      <c r="AJ5" s="420" t="s">
        <v>7</v>
      </c>
      <c r="AK5" s="420"/>
      <c r="AL5" s="420"/>
      <c r="AM5" s="420"/>
      <c r="AN5" s="420"/>
      <c r="AO5" s="421"/>
    </row>
    <row r="6" spans="1:41" ht="19.5" customHeight="1">
      <c r="A6" s="425" t="s">
        <v>8</v>
      </c>
      <c r="B6" s="425"/>
      <c r="C6" s="425"/>
      <c r="D6" s="424" t="s">
        <v>35</v>
      </c>
      <c r="E6" s="424"/>
      <c r="F6" s="424"/>
      <c r="G6" s="424"/>
      <c r="H6" s="424"/>
      <c r="I6" s="424"/>
      <c r="J6" s="424"/>
      <c r="K6" s="425" t="s">
        <v>37</v>
      </c>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row>
    <row r="7" spans="1:41" ht="14.25" customHeight="1">
      <c r="A7" s="425"/>
      <c r="B7" s="425"/>
      <c r="C7" s="425"/>
      <c r="D7" s="424" t="s">
        <v>83</v>
      </c>
      <c r="E7" s="424"/>
      <c r="F7" s="424"/>
      <c r="G7" s="424"/>
      <c r="H7" s="424"/>
      <c r="I7" s="424"/>
      <c r="J7" s="424"/>
      <c r="K7" s="425" t="s">
        <v>32</v>
      </c>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row>
    <row r="8" spans="1:41" ht="42" customHeight="1">
      <c r="A8" s="436" t="s">
        <v>10</v>
      </c>
      <c r="B8" s="436"/>
      <c r="C8" s="436"/>
      <c r="D8" s="424" t="s">
        <v>35</v>
      </c>
      <c r="E8" s="424"/>
      <c r="F8" s="424"/>
      <c r="G8" s="424"/>
      <c r="H8" s="424"/>
      <c r="I8" s="424"/>
      <c r="J8" s="424"/>
      <c r="K8" s="437" t="s">
        <v>52</v>
      </c>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row>
    <row r="9" spans="1:41" ht="18" customHeight="1">
      <c r="A9" s="366" t="s">
        <v>82</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row>
    <row r="10" spans="1:41" ht="23.25" customHeight="1">
      <c r="A10" s="426" t="s">
        <v>87</v>
      </c>
      <c r="B10" s="427"/>
      <c r="C10" s="427"/>
      <c r="D10" s="427"/>
      <c r="E10" s="427"/>
      <c r="F10" s="427"/>
      <c r="G10" s="427"/>
      <c r="H10" s="427"/>
      <c r="I10" s="427"/>
      <c r="J10" s="427"/>
      <c r="K10" s="427"/>
      <c r="L10" s="427"/>
      <c r="M10" s="427"/>
      <c r="N10" s="427"/>
      <c r="O10" s="427"/>
      <c r="P10" s="427"/>
      <c r="Q10" s="427"/>
      <c r="R10" s="427"/>
      <c r="S10" s="427"/>
      <c r="T10" s="428"/>
      <c r="U10" s="432" t="s">
        <v>129</v>
      </c>
      <c r="V10" s="427"/>
      <c r="W10" s="427"/>
      <c r="X10" s="427"/>
      <c r="Y10" s="427"/>
      <c r="Z10" s="427"/>
      <c r="AA10" s="427"/>
      <c r="AB10" s="427"/>
      <c r="AC10" s="427"/>
      <c r="AD10" s="427"/>
      <c r="AE10" s="427"/>
      <c r="AF10" s="427"/>
      <c r="AG10" s="427"/>
      <c r="AH10" s="427"/>
      <c r="AI10" s="427"/>
      <c r="AJ10" s="427"/>
      <c r="AK10" s="427"/>
      <c r="AL10" s="427"/>
      <c r="AM10" s="427"/>
      <c r="AN10" s="427"/>
      <c r="AO10" s="433"/>
    </row>
    <row r="11" spans="1:41" ht="6" customHeight="1">
      <c r="A11" s="429"/>
      <c r="B11" s="430"/>
      <c r="C11" s="430"/>
      <c r="D11" s="430"/>
      <c r="E11" s="430"/>
      <c r="F11" s="430"/>
      <c r="G11" s="430"/>
      <c r="H11" s="430"/>
      <c r="I11" s="430"/>
      <c r="J11" s="430"/>
      <c r="K11" s="430"/>
      <c r="L11" s="430"/>
      <c r="M11" s="430"/>
      <c r="N11" s="430"/>
      <c r="O11" s="430"/>
      <c r="P11" s="430"/>
      <c r="Q11" s="430"/>
      <c r="R11" s="430"/>
      <c r="S11" s="430"/>
      <c r="T11" s="431"/>
      <c r="U11" s="434"/>
      <c r="V11" s="430"/>
      <c r="W11" s="430"/>
      <c r="X11" s="430"/>
      <c r="Y11" s="430"/>
      <c r="Z11" s="430"/>
      <c r="AA11" s="430"/>
      <c r="AB11" s="430"/>
      <c r="AC11" s="430"/>
      <c r="AD11" s="430"/>
      <c r="AE11" s="430"/>
      <c r="AF11" s="430"/>
      <c r="AG11" s="430"/>
      <c r="AH11" s="430"/>
      <c r="AI11" s="430"/>
      <c r="AJ11" s="430"/>
      <c r="AK11" s="430"/>
      <c r="AL11" s="430"/>
      <c r="AM11" s="430"/>
      <c r="AN11" s="430"/>
      <c r="AO11" s="435"/>
    </row>
    <row r="12" spans="1:41" ht="20.25" customHeight="1">
      <c r="A12" s="379" t="s">
        <v>88</v>
      </c>
      <c r="B12" s="380"/>
      <c r="C12" s="380"/>
      <c r="D12" s="380"/>
      <c r="E12" s="380"/>
      <c r="F12" s="380"/>
      <c r="G12" s="380"/>
      <c r="H12" s="380"/>
      <c r="I12" s="380"/>
      <c r="J12" s="380"/>
      <c r="K12" s="380"/>
      <c r="L12" s="380"/>
      <c r="M12" s="380"/>
      <c r="N12" s="380"/>
      <c r="O12" s="380"/>
      <c r="P12" s="383" t="s">
        <v>89</v>
      </c>
      <c r="Q12" s="384"/>
      <c r="R12" s="384"/>
      <c r="S12" s="384"/>
      <c r="T12" s="384"/>
      <c r="U12" s="384"/>
      <c r="V12" s="384"/>
      <c r="W12" s="384"/>
      <c r="X12" s="384"/>
      <c r="Y12" s="384"/>
      <c r="Z12" s="384"/>
      <c r="AA12" s="384"/>
      <c r="AB12" s="384"/>
      <c r="AC12" s="385"/>
      <c r="AD12" s="388" t="s">
        <v>90</v>
      </c>
      <c r="AE12" s="389"/>
      <c r="AF12" s="389"/>
      <c r="AG12" s="389"/>
      <c r="AH12" s="389"/>
      <c r="AI12" s="389"/>
      <c r="AJ12" s="389"/>
      <c r="AK12" s="389"/>
      <c r="AL12" s="389"/>
      <c r="AM12" s="389"/>
      <c r="AN12" s="389"/>
      <c r="AO12" s="390"/>
    </row>
    <row r="13" spans="1:41" ht="20.25" customHeight="1">
      <c r="A13" s="381"/>
      <c r="B13" s="382"/>
      <c r="C13" s="382"/>
      <c r="D13" s="382"/>
      <c r="E13" s="382"/>
      <c r="F13" s="382"/>
      <c r="G13" s="382"/>
      <c r="H13" s="382"/>
      <c r="I13" s="382"/>
      <c r="J13" s="382"/>
      <c r="K13" s="382"/>
      <c r="L13" s="382"/>
      <c r="M13" s="382"/>
      <c r="N13" s="382"/>
      <c r="O13" s="382"/>
      <c r="P13" s="386"/>
      <c r="Q13" s="386"/>
      <c r="R13" s="386"/>
      <c r="S13" s="386"/>
      <c r="T13" s="386"/>
      <c r="U13" s="386"/>
      <c r="V13" s="386"/>
      <c r="W13" s="386"/>
      <c r="X13" s="386"/>
      <c r="Y13" s="386"/>
      <c r="Z13" s="386"/>
      <c r="AA13" s="386"/>
      <c r="AB13" s="386"/>
      <c r="AC13" s="387"/>
      <c r="AD13" s="391"/>
      <c r="AE13" s="392"/>
      <c r="AF13" s="392"/>
      <c r="AG13" s="392"/>
      <c r="AH13" s="392"/>
      <c r="AI13" s="392"/>
      <c r="AJ13" s="392"/>
      <c r="AK13" s="392"/>
      <c r="AL13" s="392"/>
      <c r="AM13" s="392"/>
      <c r="AN13" s="392"/>
      <c r="AO13" s="393"/>
    </row>
    <row r="14" spans="1:41" ht="14.25" customHeight="1">
      <c r="A14" s="394" t="s">
        <v>11</v>
      </c>
      <c r="B14" s="395"/>
      <c r="C14" s="395"/>
      <c r="D14" s="395"/>
      <c r="E14" s="395"/>
      <c r="F14" s="395"/>
      <c r="G14" s="395"/>
      <c r="H14" s="395"/>
      <c r="I14" s="395"/>
      <c r="J14" s="395"/>
      <c r="K14" s="395"/>
      <c r="L14" s="395"/>
      <c r="M14" s="395"/>
      <c r="N14" s="395"/>
      <c r="O14" s="395"/>
      <c r="P14" s="395"/>
      <c r="Q14" s="395"/>
      <c r="R14" s="395"/>
      <c r="S14" s="395"/>
      <c r="T14" s="395"/>
      <c r="U14" s="395" t="s">
        <v>12</v>
      </c>
      <c r="V14" s="395"/>
      <c r="W14" s="395"/>
      <c r="X14" s="395"/>
      <c r="Y14" s="395"/>
      <c r="Z14" s="395"/>
      <c r="AA14" s="395"/>
      <c r="AB14" s="395"/>
      <c r="AC14" s="395"/>
      <c r="AD14" s="395"/>
      <c r="AE14" s="395"/>
      <c r="AF14" s="395"/>
      <c r="AG14" s="395"/>
      <c r="AH14" s="395"/>
      <c r="AI14" s="395"/>
      <c r="AJ14" s="395"/>
      <c r="AK14" s="395" t="s">
        <v>13</v>
      </c>
      <c r="AL14" s="395"/>
      <c r="AM14" s="395"/>
      <c r="AN14" s="395"/>
      <c r="AO14" s="396"/>
    </row>
    <row r="15" spans="1:41" ht="18.75" customHeight="1">
      <c r="A15" s="36" t="s">
        <v>14</v>
      </c>
      <c r="B15" s="37"/>
      <c r="C15" s="37"/>
      <c r="D15" s="38"/>
      <c r="E15" s="37" t="s">
        <v>15</v>
      </c>
      <c r="F15" s="37"/>
      <c r="G15" s="37"/>
      <c r="H15" s="39" t="s">
        <v>16</v>
      </c>
      <c r="I15" s="40" t="s">
        <v>17</v>
      </c>
      <c r="J15" s="41"/>
      <c r="K15" s="42"/>
      <c r="L15" s="43"/>
      <c r="M15" s="438" t="s">
        <v>18</v>
      </c>
      <c r="N15" s="439"/>
      <c r="O15" s="37"/>
      <c r="P15" s="440" t="s">
        <v>19</v>
      </c>
      <c r="Q15" s="440"/>
      <c r="R15" s="440"/>
      <c r="S15" s="440"/>
      <c r="T15" s="440"/>
      <c r="U15" s="441" t="s">
        <v>130</v>
      </c>
      <c r="V15" s="442"/>
      <c r="W15" s="442"/>
      <c r="X15" s="442"/>
      <c r="Y15" s="442"/>
      <c r="Z15" s="442"/>
      <c r="AA15" s="442"/>
      <c r="AB15" s="442"/>
      <c r="AC15" s="442"/>
      <c r="AD15" s="442"/>
      <c r="AE15" s="442"/>
      <c r="AF15" s="442"/>
      <c r="AG15" s="442"/>
      <c r="AH15" s="442"/>
      <c r="AI15" s="442"/>
      <c r="AJ15" s="443"/>
      <c r="AK15" s="403" t="s">
        <v>96</v>
      </c>
      <c r="AL15" s="404"/>
      <c r="AM15" s="404"/>
      <c r="AN15" s="404"/>
      <c r="AO15" s="405"/>
    </row>
    <row r="16" spans="1:41" ht="14.25" customHeight="1">
      <c r="A16" s="394" t="s">
        <v>20</v>
      </c>
      <c r="B16" s="395"/>
      <c r="C16" s="395"/>
      <c r="D16" s="395"/>
      <c r="E16" s="395"/>
      <c r="F16" s="395"/>
      <c r="G16" s="395"/>
      <c r="H16" s="395"/>
      <c r="I16" s="395"/>
      <c r="J16" s="395"/>
      <c r="K16" s="395"/>
      <c r="L16" s="395"/>
      <c r="M16" s="395"/>
      <c r="N16" s="395"/>
      <c r="O16" s="395"/>
      <c r="P16" s="395"/>
      <c r="Q16" s="395"/>
      <c r="R16" s="395"/>
      <c r="S16" s="395"/>
      <c r="T16" s="395"/>
      <c r="U16" s="444"/>
      <c r="V16" s="445"/>
      <c r="W16" s="445"/>
      <c r="X16" s="445"/>
      <c r="Y16" s="445"/>
      <c r="Z16" s="445"/>
      <c r="AA16" s="445"/>
      <c r="AB16" s="445"/>
      <c r="AC16" s="445"/>
      <c r="AD16" s="445"/>
      <c r="AE16" s="445"/>
      <c r="AF16" s="445"/>
      <c r="AG16" s="445"/>
      <c r="AH16" s="445"/>
      <c r="AI16" s="445"/>
      <c r="AJ16" s="446"/>
      <c r="AK16" s="374" t="s">
        <v>21</v>
      </c>
      <c r="AL16" s="374"/>
      <c r="AM16" s="374"/>
      <c r="AN16" s="374"/>
      <c r="AO16" s="375"/>
    </row>
    <row r="17" spans="1:56" ht="15" customHeight="1">
      <c r="A17" s="450" t="s">
        <v>22</v>
      </c>
      <c r="B17" s="450"/>
      <c r="C17" s="450"/>
      <c r="D17" s="450"/>
      <c r="E17" s="450"/>
      <c r="F17" s="450"/>
      <c r="G17" s="450"/>
      <c r="H17" s="451" t="s">
        <v>23</v>
      </c>
      <c r="I17" s="451"/>
      <c r="J17" s="451"/>
      <c r="K17" s="451"/>
      <c r="L17" s="451"/>
      <c r="M17" s="451"/>
      <c r="N17" s="452" t="s">
        <v>24</v>
      </c>
      <c r="O17" s="452"/>
      <c r="P17" s="452"/>
      <c r="Q17" s="452"/>
      <c r="R17" s="452"/>
      <c r="S17" s="452"/>
      <c r="T17" s="452"/>
      <c r="U17" s="444"/>
      <c r="V17" s="445"/>
      <c r="W17" s="445"/>
      <c r="X17" s="445"/>
      <c r="Y17" s="445"/>
      <c r="Z17" s="445"/>
      <c r="AA17" s="445"/>
      <c r="AB17" s="445"/>
      <c r="AC17" s="445"/>
      <c r="AD17" s="445"/>
      <c r="AE17" s="445"/>
      <c r="AF17" s="445"/>
      <c r="AG17" s="445"/>
      <c r="AH17" s="445"/>
      <c r="AI17" s="445"/>
      <c r="AJ17" s="446"/>
      <c r="AK17" s="456" t="s">
        <v>45</v>
      </c>
      <c r="AL17" s="457"/>
      <c r="AM17" s="457"/>
      <c r="AN17" s="457"/>
      <c r="AO17" s="458"/>
    </row>
    <row r="18" spans="1:56" ht="26.25" customHeight="1">
      <c r="A18" s="462" t="s">
        <v>44</v>
      </c>
      <c r="B18" s="463"/>
      <c r="C18" s="463"/>
      <c r="D18" s="463"/>
      <c r="E18" s="463"/>
      <c r="F18" s="463"/>
      <c r="G18" s="463"/>
      <c r="H18" s="464" t="s">
        <v>43</v>
      </c>
      <c r="I18" s="464"/>
      <c r="J18" s="464"/>
      <c r="K18" s="464"/>
      <c r="L18" s="464"/>
      <c r="M18" s="464"/>
      <c r="N18" s="378" t="s">
        <v>42</v>
      </c>
      <c r="O18" s="378"/>
      <c r="P18" s="378"/>
      <c r="Q18" s="378"/>
      <c r="R18" s="378"/>
      <c r="S18" s="378"/>
      <c r="T18" s="378"/>
      <c r="U18" s="447"/>
      <c r="V18" s="448"/>
      <c r="W18" s="448"/>
      <c r="X18" s="448"/>
      <c r="Y18" s="448"/>
      <c r="Z18" s="448"/>
      <c r="AA18" s="448"/>
      <c r="AB18" s="448"/>
      <c r="AC18" s="448"/>
      <c r="AD18" s="448"/>
      <c r="AE18" s="448"/>
      <c r="AF18" s="448"/>
      <c r="AG18" s="448"/>
      <c r="AH18" s="448"/>
      <c r="AI18" s="448"/>
      <c r="AJ18" s="449"/>
      <c r="AK18" s="459"/>
      <c r="AL18" s="460"/>
      <c r="AM18" s="460"/>
      <c r="AN18" s="460"/>
      <c r="AO18" s="461"/>
    </row>
    <row r="19" spans="1:56">
      <c r="A19" s="453"/>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5"/>
    </row>
    <row r="20" spans="1:56">
      <c r="A20" s="397" t="s">
        <v>25</v>
      </c>
      <c r="B20" s="398"/>
      <c r="C20" s="398"/>
      <c r="D20" s="399"/>
      <c r="E20" s="400" t="s">
        <v>26</v>
      </c>
      <c r="F20" s="398"/>
      <c r="G20" s="398"/>
      <c r="H20" s="399"/>
      <c r="I20" s="400" t="s">
        <v>27</v>
      </c>
      <c r="J20" s="398"/>
      <c r="K20" s="398"/>
      <c r="L20" s="399"/>
      <c r="M20" s="400" t="s">
        <v>28</v>
      </c>
      <c r="N20" s="401"/>
      <c r="O20" s="401"/>
      <c r="P20" s="402"/>
      <c r="Q20" s="400" t="s">
        <v>29</v>
      </c>
      <c r="R20" s="401"/>
      <c r="S20" s="401"/>
      <c r="T20" s="402"/>
      <c r="U20" s="395" t="s">
        <v>30</v>
      </c>
      <c r="V20" s="395"/>
      <c r="W20" s="395"/>
      <c r="X20" s="395"/>
      <c r="Y20" s="395"/>
      <c r="Z20" s="395"/>
      <c r="AA20" s="395"/>
      <c r="AB20" s="395"/>
      <c r="AC20" s="395"/>
      <c r="AD20" s="395"/>
      <c r="AE20" s="395"/>
      <c r="AF20" s="395"/>
      <c r="AG20" s="395"/>
      <c r="AH20" s="395"/>
      <c r="AI20" s="395"/>
      <c r="AJ20" s="395"/>
      <c r="AK20" s="395"/>
      <c r="AL20" s="395"/>
      <c r="AM20" s="395"/>
      <c r="AN20" s="395"/>
      <c r="AO20" s="396"/>
      <c r="AP20" s="44"/>
    </row>
    <row r="21" spans="1:56" ht="21.75" customHeight="1">
      <c r="A21" s="352">
        <v>42370</v>
      </c>
      <c r="B21" s="353"/>
      <c r="C21" s="353"/>
      <c r="D21" s="353"/>
      <c r="E21" s="343">
        <v>1830</v>
      </c>
      <c r="F21" s="344"/>
      <c r="G21" s="344"/>
      <c r="H21" s="345"/>
      <c r="I21" s="343">
        <v>4154</v>
      </c>
      <c r="J21" s="344"/>
      <c r="K21" s="344"/>
      <c r="L21" s="345"/>
      <c r="M21" s="346">
        <f>+(E21/I21)/Q21</f>
        <v>0.5506740491092923</v>
      </c>
      <c r="N21" s="347"/>
      <c r="O21" s="347"/>
      <c r="P21" s="348"/>
      <c r="Q21" s="349">
        <v>0.8</v>
      </c>
      <c r="R21" s="376"/>
      <c r="S21" s="376"/>
      <c r="T21" s="377"/>
      <c r="U21" s="45"/>
      <c r="V21" s="46"/>
      <c r="W21" s="46"/>
      <c r="X21" s="46"/>
      <c r="Y21" s="46"/>
      <c r="Z21" s="46"/>
      <c r="AA21" s="46"/>
      <c r="AB21" s="46"/>
      <c r="AC21" s="46"/>
      <c r="AD21" s="46"/>
      <c r="AE21" s="46"/>
      <c r="AF21" s="46"/>
      <c r="AG21" s="46"/>
      <c r="AH21" s="46"/>
      <c r="AI21" s="46"/>
      <c r="AJ21" s="46"/>
      <c r="AK21" s="46"/>
      <c r="AL21" s="46"/>
      <c r="AM21" s="46"/>
      <c r="AN21" s="46"/>
      <c r="AO21" s="47"/>
      <c r="AY21" s="52"/>
      <c r="BD21" s="52"/>
    </row>
    <row r="22" spans="1:56" ht="19.5" customHeight="1">
      <c r="A22" s="352">
        <v>42401</v>
      </c>
      <c r="B22" s="353"/>
      <c r="C22" s="353"/>
      <c r="D22" s="353"/>
      <c r="E22" s="343">
        <v>3960</v>
      </c>
      <c r="F22" s="344"/>
      <c r="G22" s="344"/>
      <c r="H22" s="345"/>
      <c r="I22" s="343">
        <v>12186</v>
      </c>
      <c r="J22" s="344"/>
      <c r="K22" s="344"/>
      <c r="L22" s="345"/>
      <c r="M22" s="346">
        <f>+(E22/I22)/Q22</f>
        <v>0.40620384047267355</v>
      </c>
      <c r="N22" s="347"/>
      <c r="O22" s="347"/>
      <c r="P22" s="348"/>
      <c r="Q22" s="349">
        <v>0.8</v>
      </c>
      <c r="R22" s="376"/>
      <c r="S22" s="376"/>
      <c r="T22" s="377"/>
      <c r="U22" s="45"/>
      <c r="V22" s="46"/>
      <c r="W22" s="46"/>
      <c r="X22" s="46"/>
      <c r="Y22" s="46"/>
      <c r="Z22" s="46"/>
      <c r="AA22" s="46"/>
      <c r="AB22" s="46"/>
      <c r="AC22" s="46"/>
      <c r="AD22" s="46"/>
      <c r="AE22" s="46"/>
      <c r="AF22" s="46"/>
      <c r="AG22" s="46"/>
      <c r="AH22" s="46"/>
      <c r="AI22" s="46"/>
      <c r="AJ22" s="46"/>
      <c r="AK22" s="46"/>
      <c r="AL22" s="46"/>
      <c r="AM22" s="46"/>
      <c r="AN22" s="46"/>
      <c r="AO22" s="47"/>
      <c r="AY22" s="52"/>
      <c r="BD22" s="52"/>
    </row>
    <row r="23" spans="1:56" ht="21" customHeight="1">
      <c r="A23" s="352">
        <v>42430</v>
      </c>
      <c r="B23" s="353"/>
      <c r="C23" s="353"/>
      <c r="D23" s="353"/>
      <c r="E23" s="343">
        <f>+'[3]RESUMEN MARZO 2016 '!C22</f>
        <v>1868</v>
      </c>
      <c r="F23" s="344"/>
      <c r="G23" s="344"/>
      <c r="H23" s="345"/>
      <c r="I23" s="343">
        <f>+'[3]RESUMEN MARZO 2016 '!D22</f>
        <v>1164</v>
      </c>
      <c r="J23" s="422"/>
      <c r="K23" s="422"/>
      <c r="L23" s="423"/>
      <c r="M23" s="346">
        <f>+(E23/I23)/Q23</f>
        <v>1.604810996563574</v>
      </c>
      <c r="N23" s="347"/>
      <c r="O23" s="347"/>
      <c r="P23" s="348"/>
      <c r="Q23" s="349">
        <v>1</v>
      </c>
      <c r="R23" s="376"/>
      <c r="S23" s="376"/>
      <c r="T23" s="377"/>
      <c r="U23" s="45"/>
      <c r="V23" s="46"/>
      <c r="W23" s="46"/>
      <c r="X23" s="46"/>
      <c r="Y23" s="46"/>
      <c r="Z23" s="46"/>
      <c r="AA23" s="46"/>
      <c r="AB23" s="46"/>
      <c r="AC23" s="46"/>
      <c r="AD23" s="46"/>
      <c r="AE23" s="46"/>
      <c r="AF23" s="46"/>
      <c r="AG23" s="46"/>
      <c r="AH23" s="46"/>
      <c r="AI23" s="46"/>
      <c r="AJ23" s="46"/>
      <c r="AK23" s="46"/>
      <c r="AL23" s="46"/>
      <c r="AM23" s="46"/>
      <c r="AN23" s="46"/>
      <c r="AO23" s="47"/>
      <c r="AY23" s="52"/>
      <c r="BD23" s="52"/>
    </row>
    <row r="24" spans="1:56" ht="20.25" customHeight="1">
      <c r="A24" s="352">
        <v>42461</v>
      </c>
      <c r="B24" s="353"/>
      <c r="C24" s="353"/>
      <c r="D24" s="353"/>
      <c r="E24" s="343">
        <v>44</v>
      </c>
      <c r="F24" s="344"/>
      <c r="G24" s="344"/>
      <c r="H24" s="345"/>
      <c r="I24" s="343">
        <v>323</v>
      </c>
      <c r="J24" s="344"/>
      <c r="K24" s="344"/>
      <c r="L24" s="345"/>
      <c r="M24" s="346">
        <f>+(E25/I25)/Q25</f>
        <v>0.87212585720048408</v>
      </c>
      <c r="N24" s="347"/>
      <c r="O24" s="347"/>
      <c r="P24" s="348"/>
      <c r="Q24" s="349">
        <v>1</v>
      </c>
      <c r="R24" s="376"/>
      <c r="S24" s="376"/>
      <c r="T24" s="377"/>
      <c r="U24" s="45"/>
      <c r="V24" s="46"/>
      <c r="W24" s="46"/>
      <c r="X24" s="46"/>
      <c r="Y24" s="46"/>
      <c r="Z24" s="46"/>
      <c r="AA24" s="46"/>
      <c r="AB24" s="46"/>
      <c r="AC24" s="46"/>
      <c r="AD24" s="46"/>
      <c r="AE24" s="46"/>
      <c r="AF24" s="46"/>
      <c r="AG24" s="46"/>
      <c r="AH24" s="46"/>
      <c r="AI24" s="46"/>
      <c r="AJ24" s="46"/>
      <c r="AK24" s="46"/>
      <c r="AL24" s="46"/>
      <c r="AM24" s="46"/>
      <c r="AN24" s="46"/>
      <c r="AO24" s="47"/>
      <c r="AY24" s="52"/>
      <c r="BD24" s="52"/>
    </row>
    <row r="25" spans="1:56" ht="20.25" customHeight="1">
      <c r="A25" s="352">
        <v>42491</v>
      </c>
      <c r="B25" s="353"/>
      <c r="C25" s="353"/>
      <c r="D25" s="353"/>
      <c r="E25" s="343">
        <v>2162</v>
      </c>
      <c r="F25" s="344"/>
      <c r="G25" s="344"/>
      <c r="H25" s="345"/>
      <c r="I25" s="343">
        <v>2479</v>
      </c>
      <c r="J25" s="344"/>
      <c r="K25" s="344"/>
      <c r="L25" s="345"/>
      <c r="M25" s="346">
        <f>+(E25/I25)/Q25</f>
        <v>0.87212585720048408</v>
      </c>
      <c r="N25" s="347"/>
      <c r="O25" s="347"/>
      <c r="P25" s="348"/>
      <c r="Q25" s="349">
        <v>1</v>
      </c>
      <c r="R25" s="376"/>
      <c r="S25" s="376"/>
      <c r="T25" s="377"/>
      <c r="U25" s="45"/>
      <c r="V25" s="46"/>
      <c r="W25" s="46"/>
      <c r="X25" s="46"/>
      <c r="Y25" s="46"/>
      <c r="Z25" s="46"/>
      <c r="AA25" s="46"/>
      <c r="AB25" s="46"/>
      <c r="AC25" s="46"/>
      <c r="AD25" s="46"/>
      <c r="AE25" s="46"/>
      <c r="AF25" s="46"/>
      <c r="AG25" s="46"/>
      <c r="AH25" s="46"/>
      <c r="AI25" s="46"/>
      <c r="AJ25" s="46"/>
      <c r="AK25" s="46"/>
      <c r="AL25" s="46"/>
      <c r="AM25" s="46"/>
      <c r="AN25" s="46"/>
      <c r="AO25" s="47"/>
      <c r="AY25" s="52"/>
      <c r="BD25" s="52"/>
    </row>
    <row r="26" spans="1:56" ht="28.5" hidden="1" customHeight="1">
      <c r="A26" s="352">
        <v>42491</v>
      </c>
      <c r="B26" s="353"/>
      <c r="C26" s="353"/>
      <c r="D26" s="353"/>
      <c r="E26" s="343"/>
      <c r="F26" s="344"/>
      <c r="G26" s="344"/>
      <c r="H26" s="345"/>
      <c r="I26" s="343"/>
      <c r="J26" s="344"/>
      <c r="K26" s="344"/>
      <c r="L26" s="345"/>
      <c r="M26" s="346" t="e">
        <f>+(E26/I26)/Q26</f>
        <v>#DIV/0!</v>
      </c>
      <c r="N26" s="347"/>
      <c r="O26" s="347"/>
      <c r="P26" s="348"/>
      <c r="Q26" s="349">
        <v>1</v>
      </c>
      <c r="R26" s="376"/>
      <c r="S26" s="376"/>
      <c r="T26" s="377"/>
      <c r="U26" s="45"/>
      <c r="V26" s="46"/>
      <c r="W26" s="46"/>
      <c r="X26" s="46"/>
      <c r="Y26" s="46"/>
      <c r="Z26" s="46"/>
      <c r="AA26" s="46"/>
      <c r="AB26" s="46"/>
      <c r="AC26" s="46"/>
      <c r="AD26" s="46"/>
      <c r="AE26" s="46"/>
      <c r="AF26" s="46"/>
      <c r="AG26" s="46"/>
      <c r="AH26" s="46"/>
      <c r="AI26" s="46"/>
      <c r="AJ26" s="46"/>
      <c r="AK26" s="46"/>
      <c r="AL26" s="46"/>
      <c r="AM26" s="46"/>
      <c r="AN26" s="46"/>
      <c r="AO26" s="47"/>
      <c r="AY26" s="52"/>
      <c r="BD26" s="52"/>
    </row>
    <row r="27" spans="1:56" ht="28.5" hidden="1" customHeight="1">
      <c r="A27" s="352">
        <v>42522</v>
      </c>
      <c r="B27" s="353"/>
      <c r="C27" s="353"/>
      <c r="D27" s="353"/>
      <c r="E27" s="343"/>
      <c r="F27" s="344"/>
      <c r="G27" s="344"/>
      <c r="H27" s="345"/>
      <c r="I27" s="343"/>
      <c r="J27" s="344"/>
      <c r="K27" s="344"/>
      <c r="L27" s="345"/>
      <c r="M27" s="346" t="e">
        <f t="shared" ref="M27:M33" si="0">+(E27/I27)/Q27</f>
        <v>#DIV/0!</v>
      </c>
      <c r="N27" s="347"/>
      <c r="O27" s="347"/>
      <c r="P27" s="348"/>
      <c r="Q27" s="349">
        <v>1</v>
      </c>
      <c r="R27" s="376"/>
      <c r="S27" s="376"/>
      <c r="T27" s="377"/>
      <c r="U27" s="45"/>
      <c r="V27" s="46"/>
      <c r="W27" s="46"/>
      <c r="X27" s="46"/>
      <c r="Y27" s="46"/>
      <c r="Z27" s="46"/>
      <c r="AA27" s="46"/>
      <c r="AB27" s="46"/>
      <c r="AC27" s="46"/>
      <c r="AD27" s="46"/>
      <c r="AE27" s="46"/>
      <c r="AF27" s="46"/>
      <c r="AG27" s="46"/>
      <c r="AH27" s="46"/>
      <c r="AI27" s="46"/>
      <c r="AJ27" s="46"/>
      <c r="AK27" s="46"/>
      <c r="AL27" s="46"/>
      <c r="AM27" s="46"/>
      <c r="AN27" s="46"/>
      <c r="AO27" s="47"/>
      <c r="AY27" s="52"/>
      <c r="BD27" s="52"/>
    </row>
    <row r="28" spans="1:56" ht="28.5" hidden="1" customHeight="1">
      <c r="A28" s="352">
        <v>42552</v>
      </c>
      <c r="B28" s="353"/>
      <c r="C28" s="353"/>
      <c r="D28" s="353"/>
      <c r="E28" s="343"/>
      <c r="F28" s="344"/>
      <c r="G28" s="344"/>
      <c r="H28" s="345"/>
      <c r="I28" s="343"/>
      <c r="J28" s="344"/>
      <c r="K28" s="344"/>
      <c r="L28" s="345"/>
      <c r="M28" s="346" t="e">
        <f t="shared" si="0"/>
        <v>#DIV/0!</v>
      </c>
      <c r="N28" s="347"/>
      <c r="O28" s="347"/>
      <c r="P28" s="348"/>
      <c r="Q28" s="349">
        <v>1</v>
      </c>
      <c r="R28" s="376"/>
      <c r="S28" s="376"/>
      <c r="T28" s="377"/>
      <c r="U28" s="45"/>
      <c r="V28" s="46"/>
      <c r="W28" s="46"/>
      <c r="X28" s="46"/>
      <c r="Y28" s="46"/>
      <c r="Z28" s="46"/>
      <c r="AA28" s="46"/>
      <c r="AB28" s="46"/>
      <c r="AC28" s="46"/>
      <c r="AD28" s="46"/>
      <c r="AE28" s="46"/>
      <c r="AF28" s="46"/>
      <c r="AG28" s="46"/>
      <c r="AH28" s="46"/>
      <c r="AI28" s="46"/>
      <c r="AJ28" s="46"/>
      <c r="AK28" s="46"/>
      <c r="AL28" s="46"/>
      <c r="AM28" s="46"/>
      <c r="AN28" s="46"/>
      <c r="AO28" s="47"/>
      <c r="AY28" s="52"/>
      <c r="BD28" s="52"/>
    </row>
    <row r="29" spans="1:56" ht="28.5" hidden="1" customHeight="1">
      <c r="A29" s="352">
        <v>42583</v>
      </c>
      <c r="B29" s="353"/>
      <c r="C29" s="353"/>
      <c r="D29" s="353"/>
      <c r="E29" s="343"/>
      <c r="F29" s="344"/>
      <c r="G29" s="344"/>
      <c r="H29" s="345"/>
      <c r="I29" s="343"/>
      <c r="J29" s="344"/>
      <c r="K29" s="344"/>
      <c r="L29" s="345"/>
      <c r="M29" s="346" t="e">
        <f t="shared" si="0"/>
        <v>#DIV/0!</v>
      </c>
      <c r="N29" s="347"/>
      <c r="O29" s="347"/>
      <c r="P29" s="348"/>
      <c r="Q29" s="349">
        <v>1</v>
      </c>
      <c r="R29" s="376"/>
      <c r="S29" s="376"/>
      <c r="T29" s="377"/>
      <c r="U29" s="45"/>
      <c r="V29" s="46"/>
      <c r="W29" s="46"/>
      <c r="X29" s="46"/>
      <c r="Y29" s="46"/>
      <c r="Z29" s="46"/>
      <c r="AA29" s="46"/>
      <c r="AB29" s="46"/>
      <c r="AC29" s="46"/>
      <c r="AD29" s="46"/>
      <c r="AE29" s="46"/>
      <c r="AF29" s="46"/>
      <c r="AG29" s="46"/>
      <c r="AH29" s="46"/>
      <c r="AI29" s="46"/>
      <c r="AJ29" s="46"/>
      <c r="AK29" s="46"/>
      <c r="AL29" s="46"/>
      <c r="AM29" s="46"/>
      <c r="AN29" s="46"/>
      <c r="AO29" s="47"/>
      <c r="AY29" s="52"/>
      <c r="BD29" s="52"/>
    </row>
    <row r="30" spans="1:56" ht="28.5" hidden="1" customHeight="1">
      <c r="A30" s="352">
        <v>42614</v>
      </c>
      <c r="B30" s="353"/>
      <c r="C30" s="353"/>
      <c r="D30" s="353"/>
      <c r="E30" s="343"/>
      <c r="F30" s="344"/>
      <c r="G30" s="344"/>
      <c r="H30" s="345"/>
      <c r="I30" s="343"/>
      <c r="J30" s="344"/>
      <c r="K30" s="344"/>
      <c r="L30" s="345"/>
      <c r="M30" s="346" t="e">
        <f>+(E30/I30)/Q30</f>
        <v>#DIV/0!</v>
      </c>
      <c r="N30" s="347"/>
      <c r="O30" s="347"/>
      <c r="P30" s="348"/>
      <c r="Q30" s="349">
        <v>1</v>
      </c>
      <c r="R30" s="376"/>
      <c r="S30" s="376"/>
      <c r="T30" s="377"/>
      <c r="U30" s="45"/>
      <c r="V30" s="46"/>
      <c r="W30" s="46"/>
      <c r="X30" s="46"/>
      <c r="Y30" s="46"/>
      <c r="Z30" s="46"/>
      <c r="AA30" s="46"/>
      <c r="AB30" s="46"/>
      <c r="AC30" s="46"/>
      <c r="AD30" s="46"/>
      <c r="AE30" s="46"/>
      <c r="AF30" s="46"/>
      <c r="AG30" s="46"/>
      <c r="AH30" s="46"/>
      <c r="AI30" s="46"/>
      <c r="AJ30" s="46"/>
      <c r="AK30" s="46"/>
      <c r="AL30" s="46"/>
      <c r="AM30" s="46"/>
      <c r="AN30" s="46"/>
      <c r="AO30" s="47"/>
      <c r="AY30" s="52"/>
      <c r="BD30" s="52"/>
    </row>
    <row r="31" spans="1:56" ht="28.5" hidden="1" customHeight="1">
      <c r="A31" s="352">
        <v>42644</v>
      </c>
      <c r="B31" s="353"/>
      <c r="C31" s="353"/>
      <c r="D31" s="353"/>
      <c r="E31" s="343"/>
      <c r="F31" s="344"/>
      <c r="G31" s="344"/>
      <c r="H31" s="345"/>
      <c r="I31" s="343"/>
      <c r="J31" s="344"/>
      <c r="K31" s="344"/>
      <c r="L31" s="345"/>
      <c r="M31" s="346" t="e">
        <f>+(E31/I31)/Q31</f>
        <v>#DIV/0!</v>
      </c>
      <c r="N31" s="347"/>
      <c r="O31" s="347"/>
      <c r="P31" s="348"/>
      <c r="Q31" s="349">
        <v>1</v>
      </c>
      <c r="R31" s="376"/>
      <c r="S31" s="376"/>
      <c r="T31" s="377"/>
      <c r="U31" s="45"/>
      <c r="V31" s="46"/>
      <c r="W31" s="46"/>
      <c r="X31" s="46"/>
      <c r="Y31" s="46"/>
      <c r="Z31" s="46"/>
      <c r="AA31" s="46"/>
      <c r="AB31" s="46"/>
      <c r="AC31" s="46"/>
      <c r="AD31" s="46"/>
      <c r="AE31" s="46"/>
      <c r="AF31" s="46"/>
      <c r="AG31" s="46"/>
      <c r="AH31" s="46"/>
      <c r="AI31" s="46"/>
      <c r="AJ31" s="46"/>
      <c r="AK31" s="46"/>
      <c r="AL31" s="46"/>
      <c r="AM31" s="46"/>
      <c r="AN31" s="46"/>
      <c r="AO31" s="47"/>
      <c r="AY31" s="52"/>
      <c r="BD31" s="52"/>
    </row>
    <row r="32" spans="1:56" ht="28.5" hidden="1" customHeight="1">
      <c r="A32" s="352">
        <v>42675</v>
      </c>
      <c r="B32" s="353"/>
      <c r="C32" s="353"/>
      <c r="D32" s="353"/>
      <c r="E32" s="343"/>
      <c r="F32" s="344"/>
      <c r="G32" s="344"/>
      <c r="H32" s="345"/>
      <c r="I32" s="343"/>
      <c r="J32" s="344"/>
      <c r="K32" s="344"/>
      <c r="L32" s="345"/>
      <c r="M32" s="346" t="e">
        <f>+(E32/I32)/Q32</f>
        <v>#DIV/0!</v>
      </c>
      <c r="N32" s="347"/>
      <c r="O32" s="347"/>
      <c r="P32" s="348"/>
      <c r="Q32" s="349">
        <v>1</v>
      </c>
      <c r="R32" s="376"/>
      <c r="S32" s="376"/>
      <c r="T32" s="377"/>
      <c r="U32" s="45"/>
      <c r="V32" s="46"/>
      <c r="W32" s="46"/>
      <c r="X32" s="46"/>
      <c r="Y32" s="46"/>
      <c r="Z32" s="46"/>
      <c r="AA32" s="46"/>
      <c r="AB32" s="46"/>
      <c r="AC32" s="46"/>
      <c r="AD32" s="46"/>
      <c r="AE32" s="46"/>
      <c r="AF32" s="46"/>
      <c r="AG32" s="46"/>
      <c r="AH32" s="46"/>
      <c r="AI32" s="46"/>
      <c r="AJ32" s="46"/>
      <c r="AK32" s="46"/>
      <c r="AL32" s="46"/>
      <c r="AM32" s="46"/>
      <c r="AN32" s="46"/>
      <c r="AO32" s="47"/>
      <c r="AY32" s="52"/>
      <c r="BD32" s="52"/>
    </row>
    <row r="33" spans="1:41" ht="32.25" hidden="1" customHeight="1">
      <c r="A33" s="352">
        <v>42705</v>
      </c>
      <c r="B33" s="353"/>
      <c r="C33" s="353"/>
      <c r="D33" s="353"/>
      <c r="E33" s="343"/>
      <c r="F33" s="344"/>
      <c r="G33" s="344"/>
      <c r="H33" s="345"/>
      <c r="I33" s="343"/>
      <c r="J33" s="344"/>
      <c r="K33" s="344"/>
      <c r="L33" s="345"/>
      <c r="M33" s="346" t="e">
        <f t="shared" si="0"/>
        <v>#DIV/0!</v>
      </c>
      <c r="N33" s="347"/>
      <c r="O33" s="347"/>
      <c r="P33" s="348"/>
      <c r="Q33" s="349">
        <v>1</v>
      </c>
      <c r="R33" s="376"/>
      <c r="S33" s="376"/>
      <c r="T33" s="377"/>
      <c r="U33" s="45"/>
      <c r="V33" s="46"/>
      <c r="W33" s="46"/>
      <c r="X33" s="46"/>
      <c r="Y33" s="46"/>
      <c r="Z33" s="46"/>
      <c r="AA33" s="46"/>
      <c r="AB33" s="46"/>
      <c r="AC33" s="46"/>
      <c r="AD33" s="46"/>
      <c r="AE33" s="46"/>
      <c r="AF33" s="46"/>
      <c r="AG33" s="46"/>
      <c r="AH33" s="46"/>
      <c r="AI33" s="46"/>
      <c r="AJ33" s="46"/>
      <c r="AK33" s="46"/>
      <c r="AL33" s="46"/>
      <c r="AM33" s="46"/>
      <c r="AN33" s="46"/>
      <c r="AO33" s="47"/>
    </row>
    <row r="34" spans="1:41" ht="21" customHeight="1">
      <c r="A34" s="352">
        <v>42522</v>
      </c>
      <c r="B34" s="353"/>
      <c r="C34" s="353"/>
      <c r="D34" s="353"/>
      <c r="E34" s="343">
        <v>0</v>
      </c>
      <c r="F34" s="344"/>
      <c r="G34" s="344"/>
      <c r="H34" s="345"/>
      <c r="I34" s="343">
        <v>0</v>
      </c>
      <c r="J34" s="344"/>
      <c r="K34" s="344"/>
      <c r="L34" s="345"/>
      <c r="M34" s="354">
        <v>0</v>
      </c>
      <c r="N34" s="355"/>
      <c r="O34" s="355"/>
      <c r="P34" s="356"/>
      <c r="Q34" s="373">
        <v>0</v>
      </c>
      <c r="R34" s="371"/>
      <c r="S34" s="371"/>
      <c r="T34" s="372"/>
      <c r="U34" s="45"/>
      <c r="V34" s="46"/>
      <c r="W34" s="46"/>
      <c r="X34" s="46"/>
      <c r="Y34" s="46"/>
      <c r="Z34" s="46"/>
      <c r="AA34" s="46"/>
      <c r="AB34" s="46"/>
      <c r="AC34" s="46"/>
      <c r="AD34" s="46"/>
      <c r="AE34" s="46"/>
      <c r="AF34" s="46"/>
      <c r="AG34" s="46"/>
      <c r="AH34" s="46"/>
      <c r="AI34" s="46"/>
      <c r="AJ34" s="46"/>
      <c r="AK34" s="46"/>
      <c r="AL34" s="46"/>
      <c r="AM34" s="46"/>
      <c r="AN34" s="46"/>
      <c r="AO34" s="47"/>
    </row>
    <row r="35" spans="1:41" ht="21.75" customHeight="1">
      <c r="A35" s="352">
        <v>42552</v>
      </c>
      <c r="B35" s="353"/>
      <c r="C35" s="353"/>
      <c r="D35" s="353"/>
      <c r="E35" s="343">
        <v>89</v>
      </c>
      <c r="F35" s="344"/>
      <c r="G35" s="344"/>
      <c r="H35" s="345"/>
      <c r="I35" s="343">
        <v>297</v>
      </c>
      <c r="J35" s="344"/>
      <c r="K35" s="344"/>
      <c r="L35" s="345"/>
      <c r="M35" s="354">
        <v>0.37</v>
      </c>
      <c r="N35" s="355"/>
      <c r="O35" s="355"/>
      <c r="P35" s="356"/>
      <c r="Q35" s="349">
        <v>0.8</v>
      </c>
      <c r="R35" s="350"/>
      <c r="S35" s="350"/>
      <c r="T35" s="351"/>
      <c r="U35" s="45"/>
      <c r="V35" s="46"/>
      <c r="W35" s="46"/>
      <c r="X35" s="46"/>
      <c r="Y35" s="46"/>
      <c r="Z35" s="46"/>
      <c r="AA35" s="46"/>
      <c r="AB35" s="46"/>
      <c r="AC35" s="46"/>
      <c r="AD35" s="46"/>
      <c r="AE35" s="46"/>
      <c r="AF35" s="46"/>
      <c r="AG35" s="46"/>
      <c r="AH35" s="46"/>
      <c r="AI35" s="46"/>
      <c r="AJ35" s="46"/>
      <c r="AK35" s="46"/>
      <c r="AL35" s="46"/>
      <c r="AM35" s="46"/>
      <c r="AN35" s="46"/>
      <c r="AO35" s="47"/>
    </row>
    <row r="36" spans="1:41" ht="23.25" customHeight="1">
      <c r="A36" s="352">
        <v>42583</v>
      </c>
      <c r="B36" s="353"/>
      <c r="C36" s="353"/>
      <c r="D36" s="353"/>
      <c r="E36" s="343">
        <v>176</v>
      </c>
      <c r="F36" s="344"/>
      <c r="G36" s="344"/>
      <c r="H36" s="345"/>
      <c r="I36" s="343">
        <v>3036</v>
      </c>
      <c r="J36" s="344"/>
      <c r="K36" s="344"/>
      <c r="L36" s="345"/>
      <c r="M36" s="354">
        <v>0.06</v>
      </c>
      <c r="N36" s="355"/>
      <c r="O36" s="355"/>
      <c r="P36" s="356"/>
      <c r="Q36" s="349">
        <v>1</v>
      </c>
      <c r="R36" s="350"/>
      <c r="S36" s="350"/>
      <c r="T36" s="351"/>
      <c r="U36" s="45"/>
      <c r="V36" s="46"/>
      <c r="W36" s="46"/>
      <c r="X36" s="46"/>
      <c r="Y36" s="46"/>
      <c r="Z36" s="46"/>
      <c r="AA36" s="46"/>
      <c r="AB36" s="46"/>
      <c r="AC36" s="46"/>
      <c r="AD36" s="46"/>
      <c r="AE36" s="46"/>
      <c r="AF36" s="46"/>
      <c r="AG36" s="46"/>
      <c r="AH36" s="46"/>
      <c r="AI36" s="46"/>
      <c r="AJ36" s="46"/>
      <c r="AK36" s="46"/>
      <c r="AL36" s="46"/>
      <c r="AM36" s="46"/>
      <c r="AN36" s="46"/>
      <c r="AO36" s="47"/>
    </row>
    <row r="37" spans="1:41" ht="24" customHeight="1">
      <c r="A37" s="352">
        <v>42614</v>
      </c>
      <c r="B37" s="353"/>
      <c r="C37" s="353"/>
      <c r="D37" s="353"/>
      <c r="E37" s="343">
        <v>1006</v>
      </c>
      <c r="F37" s="344"/>
      <c r="G37" s="344"/>
      <c r="H37" s="345"/>
      <c r="I37" s="343">
        <v>1237</v>
      </c>
      <c r="J37" s="344"/>
      <c r="K37" s="344"/>
      <c r="L37" s="345"/>
      <c r="M37" s="346">
        <f t="shared" ref="M37:M39" si="1">(E37/I37)/Q37</f>
        <v>1.0165723524656427</v>
      </c>
      <c r="N37" s="347"/>
      <c r="O37" s="347"/>
      <c r="P37" s="348"/>
      <c r="Q37" s="349">
        <v>0.8</v>
      </c>
      <c r="R37" s="350"/>
      <c r="S37" s="350"/>
      <c r="T37" s="351"/>
      <c r="U37" s="45"/>
      <c r="V37" s="46"/>
      <c r="W37" s="46"/>
      <c r="X37" s="46"/>
      <c r="Y37" s="46"/>
      <c r="Z37" s="46"/>
      <c r="AA37" s="46"/>
      <c r="AB37" s="46"/>
      <c r="AC37" s="46"/>
      <c r="AD37" s="46"/>
      <c r="AE37" s="46"/>
      <c r="AF37" s="46"/>
      <c r="AG37" s="46"/>
      <c r="AH37" s="46"/>
      <c r="AI37" s="46"/>
      <c r="AJ37" s="46"/>
      <c r="AK37" s="46"/>
      <c r="AL37" s="46"/>
      <c r="AM37" s="46"/>
      <c r="AN37" s="46"/>
      <c r="AO37" s="47"/>
    </row>
    <row r="38" spans="1:41" ht="24" customHeight="1">
      <c r="A38" s="352">
        <v>42644</v>
      </c>
      <c r="B38" s="353"/>
      <c r="C38" s="353"/>
      <c r="D38" s="353"/>
      <c r="E38" s="343">
        <v>50</v>
      </c>
      <c r="F38" s="344"/>
      <c r="G38" s="344"/>
      <c r="H38" s="345"/>
      <c r="I38" s="343">
        <v>64</v>
      </c>
      <c r="J38" s="344"/>
      <c r="K38" s="344"/>
      <c r="L38" s="345"/>
      <c r="M38" s="346">
        <f t="shared" si="1"/>
        <v>0.9765625</v>
      </c>
      <c r="N38" s="347"/>
      <c r="O38" s="347"/>
      <c r="P38" s="348"/>
      <c r="Q38" s="349">
        <v>0.8</v>
      </c>
      <c r="R38" s="350"/>
      <c r="S38" s="350"/>
      <c r="T38" s="351"/>
      <c r="U38" s="45"/>
      <c r="V38" s="46"/>
      <c r="W38" s="46"/>
      <c r="X38" s="46"/>
      <c r="Y38" s="46"/>
      <c r="Z38" s="46"/>
      <c r="AA38" s="46"/>
      <c r="AB38" s="46"/>
      <c r="AC38" s="46"/>
      <c r="AD38" s="46"/>
      <c r="AE38" s="46"/>
      <c r="AF38" s="46"/>
      <c r="AG38" s="46"/>
      <c r="AH38" s="46"/>
      <c r="AI38" s="46"/>
      <c r="AJ38" s="46"/>
      <c r="AK38" s="46"/>
      <c r="AL38" s="46"/>
      <c r="AM38" s="46"/>
      <c r="AN38" s="46"/>
      <c r="AO38" s="47"/>
    </row>
    <row r="39" spans="1:41" ht="21.75" customHeight="1">
      <c r="A39" s="352">
        <v>42675</v>
      </c>
      <c r="B39" s="353"/>
      <c r="C39" s="353"/>
      <c r="D39" s="353"/>
      <c r="E39" s="343">
        <v>30</v>
      </c>
      <c r="F39" s="344"/>
      <c r="G39" s="344"/>
      <c r="H39" s="345"/>
      <c r="I39" s="343">
        <v>53</v>
      </c>
      <c r="J39" s="344"/>
      <c r="K39" s="344"/>
      <c r="L39" s="345"/>
      <c r="M39" s="346">
        <f t="shared" si="1"/>
        <v>0.70754716981132071</v>
      </c>
      <c r="N39" s="347"/>
      <c r="O39" s="347"/>
      <c r="P39" s="348"/>
      <c r="Q39" s="349">
        <v>0.8</v>
      </c>
      <c r="R39" s="350"/>
      <c r="S39" s="350"/>
      <c r="T39" s="351"/>
      <c r="U39" s="45"/>
      <c r="V39" s="46"/>
      <c r="W39" s="46"/>
      <c r="X39" s="46"/>
      <c r="Y39" s="46"/>
      <c r="Z39" s="46"/>
      <c r="AA39" s="46"/>
      <c r="AB39" s="46"/>
      <c r="AC39" s="46"/>
      <c r="AD39" s="46"/>
      <c r="AE39" s="46"/>
      <c r="AF39" s="46"/>
      <c r="AG39" s="46"/>
      <c r="AH39" s="46"/>
      <c r="AI39" s="46"/>
      <c r="AJ39" s="46"/>
      <c r="AK39" s="46"/>
      <c r="AL39" s="46"/>
      <c r="AM39" s="46"/>
      <c r="AN39" s="46"/>
      <c r="AO39" s="47"/>
    </row>
    <row r="40" spans="1:41" ht="22.5" customHeight="1">
      <c r="A40" s="352">
        <v>42705</v>
      </c>
      <c r="B40" s="353"/>
      <c r="C40" s="353"/>
      <c r="D40" s="353"/>
      <c r="E40" s="343">
        <v>26</v>
      </c>
      <c r="F40" s="344"/>
      <c r="G40" s="344"/>
      <c r="H40" s="345"/>
      <c r="I40" s="343">
        <v>47</v>
      </c>
      <c r="J40" s="344"/>
      <c r="K40" s="344"/>
      <c r="L40" s="345"/>
      <c r="M40" s="346">
        <f t="shared" ref="M40" si="2">(E40/I40)/Q40</f>
        <v>0.6914893617021276</v>
      </c>
      <c r="N40" s="347"/>
      <c r="O40" s="347"/>
      <c r="P40" s="348"/>
      <c r="Q40" s="349">
        <v>0.8</v>
      </c>
      <c r="R40" s="350"/>
      <c r="S40" s="350"/>
      <c r="T40" s="351"/>
      <c r="U40" s="45"/>
      <c r="V40" s="46"/>
      <c r="W40" s="46"/>
      <c r="X40" s="46"/>
      <c r="Y40" s="46"/>
      <c r="Z40" s="46"/>
      <c r="AA40" s="46"/>
      <c r="AB40" s="46"/>
      <c r="AC40" s="46"/>
      <c r="AD40" s="46"/>
      <c r="AE40" s="46"/>
      <c r="AF40" s="46"/>
      <c r="AG40" s="46"/>
      <c r="AH40" s="46"/>
      <c r="AI40" s="46"/>
      <c r="AJ40" s="46"/>
      <c r="AK40" s="46"/>
      <c r="AL40" s="46"/>
      <c r="AM40" s="46"/>
      <c r="AN40" s="46"/>
      <c r="AO40" s="47"/>
    </row>
    <row r="41" spans="1:41" ht="16.5" customHeight="1">
      <c r="A41" s="368" t="s">
        <v>31</v>
      </c>
      <c r="B41" s="369"/>
      <c r="C41" s="369"/>
      <c r="D41" s="369"/>
      <c r="E41" s="369"/>
      <c r="F41" s="369"/>
      <c r="G41" s="369"/>
      <c r="H41" s="369"/>
      <c r="I41" s="369"/>
      <c r="J41" s="369"/>
      <c r="K41" s="369"/>
      <c r="L41" s="369"/>
      <c r="M41" s="369"/>
      <c r="N41" s="369"/>
      <c r="O41" s="369"/>
      <c r="P41" s="369"/>
      <c r="Q41" s="370" t="s">
        <v>41</v>
      </c>
      <c r="R41" s="371"/>
      <c r="S41" s="371"/>
      <c r="T41" s="372"/>
      <c r="U41" s="45"/>
      <c r="V41" s="46"/>
      <c r="W41" s="46"/>
      <c r="X41" s="46"/>
      <c r="Y41" s="46"/>
      <c r="Z41" s="46"/>
      <c r="AA41" s="46"/>
      <c r="AB41" s="46"/>
      <c r="AC41" s="46"/>
      <c r="AD41" s="46"/>
      <c r="AE41" s="46"/>
      <c r="AF41" s="46"/>
      <c r="AG41" s="46"/>
      <c r="AH41" s="46"/>
      <c r="AI41" s="46"/>
      <c r="AJ41" s="46"/>
      <c r="AK41" s="46"/>
      <c r="AL41" s="46"/>
      <c r="AM41" s="46"/>
      <c r="AN41" s="46"/>
      <c r="AO41" s="47"/>
    </row>
    <row r="42" spans="1:41" ht="18" customHeight="1">
      <c r="A42" s="368" t="s">
        <v>33</v>
      </c>
      <c r="B42" s="369"/>
      <c r="C42" s="369"/>
      <c r="D42" s="369"/>
      <c r="E42" s="369"/>
      <c r="F42" s="369"/>
      <c r="G42" s="369"/>
      <c r="H42" s="369"/>
      <c r="I42" s="369"/>
      <c r="J42" s="369"/>
      <c r="K42" s="369"/>
      <c r="L42" s="369"/>
      <c r="M42" s="369"/>
      <c r="N42" s="369"/>
      <c r="O42" s="369"/>
      <c r="P42" s="369"/>
      <c r="Q42" s="370" t="s">
        <v>54</v>
      </c>
      <c r="R42" s="371"/>
      <c r="S42" s="371"/>
      <c r="T42" s="372"/>
      <c r="U42" s="45"/>
      <c r="V42" s="46"/>
      <c r="W42" s="46"/>
      <c r="X42" s="46"/>
      <c r="Y42" s="46"/>
      <c r="Z42" s="46"/>
      <c r="AA42" s="46"/>
      <c r="AB42" s="46"/>
      <c r="AC42" s="46"/>
      <c r="AD42" s="46"/>
      <c r="AE42" s="46"/>
      <c r="AF42" s="46"/>
      <c r="AG42" s="46"/>
      <c r="AH42" s="46"/>
      <c r="AI42" s="46"/>
      <c r="AJ42" s="46"/>
      <c r="AK42" s="46"/>
      <c r="AL42" s="46"/>
      <c r="AM42" s="46"/>
      <c r="AN42" s="46"/>
      <c r="AO42" s="47"/>
    </row>
    <row r="43" spans="1:41">
      <c r="A43" s="368" t="s">
        <v>34</v>
      </c>
      <c r="B43" s="369"/>
      <c r="C43" s="369"/>
      <c r="D43" s="369"/>
      <c r="E43" s="369"/>
      <c r="F43" s="369"/>
      <c r="G43" s="369"/>
      <c r="H43" s="369"/>
      <c r="I43" s="369"/>
      <c r="J43" s="369"/>
      <c r="K43" s="369"/>
      <c r="L43" s="369"/>
      <c r="M43" s="369"/>
      <c r="N43" s="369"/>
      <c r="O43" s="369"/>
      <c r="P43" s="369"/>
      <c r="Q43" s="373">
        <v>1</v>
      </c>
      <c r="R43" s="371"/>
      <c r="S43" s="371"/>
      <c r="T43" s="372"/>
      <c r="U43" s="48"/>
      <c r="V43" s="49"/>
      <c r="W43" s="49"/>
      <c r="X43" s="49"/>
      <c r="Y43" s="49"/>
      <c r="Z43" s="49"/>
      <c r="AA43" s="49"/>
      <c r="AB43" s="49"/>
      <c r="AC43" s="49"/>
      <c r="AD43" s="49"/>
      <c r="AE43" s="49"/>
      <c r="AF43" s="49"/>
      <c r="AG43" s="49"/>
      <c r="AH43" s="49"/>
      <c r="AI43" s="49"/>
      <c r="AJ43" s="49"/>
      <c r="AK43" s="49"/>
      <c r="AL43" s="49"/>
      <c r="AM43" s="49"/>
      <c r="AN43" s="49"/>
      <c r="AO43" s="49"/>
    </row>
    <row r="44" spans="1:41" ht="54" customHeight="1">
      <c r="A44" s="357" t="s">
        <v>139</v>
      </c>
      <c r="B44" s="358"/>
      <c r="C44" s="358"/>
      <c r="D44" s="358"/>
      <c r="E44" s="358"/>
      <c r="F44" s="358"/>
      <c r="G44" s="358"/>
      <c r="H44" s="358"/>
      <c r="I44" s="358"/>
      <c r="J44" s="358"/>
      <c r="K44" s="358"/>
      <c r="L44" s="358"/>
      <c r="M44" s="358"/>
      <c r="N44" s="358"/>
      <c r="O44" s="358"/>
      <c r="P44" s="358"/>
      <c r="Q44" s="358"/>
      <c r="R44" s="358"/>
      <c r="S44" s="358"/>
      <c r="T44" s="359"/>
      <c r="U44" s="366" t="s">
        <v>93</v>
      </c>
      <c r="V44" s="366"/>
      <c r="W44" s="366"/>
      <c r="X44" s="366"/>
      <c r="Y44" s="366"/>
      <c r="Z44" s="366"/>
      <c r="AA44" s="366"/>
      <c r="AB44" s="366"/>
      <c r="AC44" s="366"/>
      <c r="AD44" s="366"/>
      <c r="AE44" s="366"/>
      <c r="AF44" s="366"/>
      <c r="AG44" s="366"/>
      <c r="AH44" s="366"/>
      <c r="AI44" s="366"/>
      <c r="AJ44" s="366"/>
      <c r="AK44" s="366"/>
      <c r="AL44" s="366"/>
      <c r="AM44" s="50"/>
      <c r="AN44" s="50"/>
      <c r="AO44" s="50"/>
    </row>
    <row r="45" spans="1:41" ht="43.5" customHeight="1">
      <c r="A45" s="360"/>
      <c r="B45" s="361"/>
      <c r="C45" s="361"/>
      <c r="D45" s="361"/>
      <c r="E45" s="361"/>
      <c r="F45" s="361"/>
      <c r="G45" s="361"/>
      <c r="H45" s="361"/>
      <c r="I45" s="361"/>
      <c r="J45" s="361"/>
      <c r="K45" s="361"/>
      <c r="L45" s="361"/>
      <c r="M45" s="361"/>
      <c r="N45" s="361"/>
      <c r="O45" s="361"/>
      <c r="P45" s="361"/>
      <c r="Q45" s="361"/>
      <c r="R45" s="361"/>
      <c r="S45" s="361"/>
      <c r="T45" s="362"/>
      <c r="U45" s="366"/>
      <c r="V45" s="366"/>
      <c r="W45" s="366"/>
      <c r="X45" s="366"/>
      <c r="Y45" s="366"/>
      <c r="Z45" s="366"/>
      <c r="AA45" s="366"/>
      <c r="AB45" s="366"/>
      <c r="AC45" s="366"/>
      <c r="AD45" s="366"/>
      <c r="AE45" s="366"/>
      <c r="AF45" s="366"/>
      <c r="AG45" s="366"/>
      <c r="AH45" s="366"/>
      <c r="AI45" s="366"/>
      <c r="AJ45" s="366"/>
      <c r="AK45" s="366"/>
      <c r="AL45" s="366"/>
      <c r="AM45" s="49"/>
      <c r="AN45" s="49"/>
      <c r="AO45" s="49"/>
    </row>
    <row r="46" spans="1:41" ht="47.25" customHeight="1">
      <c r="A46" s="360"/>
      <c r="B46" s="361"/>
      <c r="C46" s="361"/>
      <c r="D46" s="361"/>
      <c r="E46" s="361"/>
      <c r="F46" s="361"/>
      <c r="G46" s="361"/>
      <c r="H46" s="361"/>
      <c r="I46" s="361"/>
      <c r="J46" s="361"/>
      <c r="K46" s="361"/>
      <c r="L46" s="361"/>
      <c r="M46" s="361"/>
      <c r="N46" s="361"/>
      <c r="O46" s="361"/>
      <c r="P46" s="361"/>
      <c r="Q46" s="361"/>
      <c r="R46" s="361"/>
      <c r="S46" s="361"/>
      <c r="T46" s="362"/>
      <c r="U46" s="366"/>
      <c r="V46" s="366"/>
      <c r="W46" s="366"/>
      <c r="X46" s="366"/>
      <c r="Y46" s="366"/>
      <c r="Z46" s="366"/>
      <c r="AA46" s="366"/>
      <c r="AB46" s="366"/>
      <c r="AC46" s="366"/>
      <c r="AD46" s="366"/>
      <c r="AE46" s="366"/>
      <c r="AF46" s="366"/>
      <c r="AG46" s="366"/>
      <c r="AH46" s="366"/>
      <c r="AI46" s="366"/>
      <c r="AJ46" s="366"/>
      <c r="AK46" s="366"/>
      <c r="AL46" s="366"/>
      <c r="AM46" s="50"/>
      <c r="AN46" s="50"/>
      <c r="AO46" s="50"/>
    </row>
    <row r="47" spans="1:41" ht="352.5" customHeight="1" thickBot="1">
      <c r="A47" s="363"/>
      <c r="B47" s="364"/>
      <c r="C47" s="364"/>
      <c r="D47" s="364"/>
      <c r="E47" s="364"/>
      <c r="F47" s="364"/>
      <c r="G47" s="364"/>
      <c r="H47" s="364"/>
      <c r="I47" s="364"/>
      <c r="J47" s="364"/>
      <c r="K47" s="364"/>
      <c r="L47" s="364"/>
      <c r="M47" s="364"/>
      <c r="N47" s="364"/>
      <c r="O47" s="364"/>
      <c r="P47" s="364"/>
      <c r="Q47" s="364"/>
      <c r="R47" s="364"/>
      <c r="S47" s="364"/>
      <c r="T47" s="365"/>
      <c r="U47" s="366" t="s">
        <v>94</v>
      </c>
      <c r="V47" s="367"/>
      <c r="W47" s="367"/>
      <c r="X47" s="367"/>
      <c r="Y47" s="367"/>
      <c r="Z47" s="367"/>
      <c r="AA47" s="367"/>
      <c r="AB47" s="367"/>
      <c r="AC47" s="367"/>
      <c r="AD47" s="367"/>
      <c r="AE47" s="367"/>
      <c r="AF47" s="367"/>
      <c r="AG47" s="367"/>
      <c r="AH47" s="367"/>
      <c r="AI47" s="367"/>
      <c r="AJ47" s="367"/>
      <c r="AK47" s="367"/>
      <c r="AL47" s="367"/>
      <c r="AM47" s="367"/>
      <c r="AN47" s="367"/>
      <c r="AO47" s="367"/>
    </row>
    <row r="48" spans="1:41" s="51" customFormat="1"/>
    <row r="49" s="51" customFormat="1"/>
    <row r="50" s="51" customFormat="1"/>
    <row r="51" s="51" customFormat="1"/>
    <row r="52" s="51" customFormat="1"/>
    <row r="53" s="51" customFormat="1"/>
    <row r="54" s="51" customFormat="1"/>
    <row r="55" s="51" customFormat="1"/>
    <row r="56" s="51" customFormat="1"/>
    <row r="57" s="51" customFormat="1"/>
    <row r="58" s="51" customFormat="1"/>
    <row r="59" s="51" customFormat="1"/>
    <row r="60" s="51" customFormat="1"/>
    <row r="61" s="51" customFormat="1"/>
    <row r="62" s="51" customFormat="1"/>
    <row r="63" s="51" customFormat="1"/>
    <row r="64" s="51" customFormat="1"/>
    <row r="65" s="51" customFormat="1"/>
    <row r="66" s="51" customFormat="1"/>
    <row r="67" s="51" customFormat="1"/>
    <row r="68" s="51" customFormat="1"/>
    <row r="69" s="51" customFormat="1"/>
    <row r="70" s="51" customFormat="1"/>
    <row r="71" s="51" customFormat="1"/>
    <row r="72" s="51" customFormat="1"/>
    <row r="73" s="51" customFormat="1"/>
    <row r="74" s="51" customFormat="1"/>
    <row r="75" s="51" customFormat="1"/>
    <row r="76" s="51" customFormat="1"/>
    <row r="77" s="51" customFormat="1"/>
    <row r="78" s="51" customFormat="1"/>
    <row r="79" s="51" customFormat="1"/>
    <row r="80" s="51" customFormat="1"/>
    <row r="81" s="51" customFormat="1"/>
    <row r="82" s="51" customFormat="1"/>
    <row r="83" s="51" customFormat="1"/>
    <row r="84" s="51" customFormat="1"/>
    <row r="85" s="51" customFormat="1"/>
    <row r="86" s="51" customFormat="1"/>
    <row r="87" s="51" customFormat="1"/>
    <row r="88" s="51" customFormat="1"/>
    <row r="89" s="51" customFormat="1"/>
    <row r="90" s="51" customFormat="1"/>
    <row r="91" s="51" customFormat="1"/>
    <row r="92" s="51" customFormat="1"/>
    <row r="93" s="51" customFormat="1"/>
    <row r="94" s="51" customFormat="1"/>
    <row r="95" s="51" customFormat="1"/>
    <row r="96" s="51" customFormat="1"/>
    <row r="97" s="51" customFormat="1"/>
    <row r="98" s="51" customFormat="1"/>
    <row r="99" s="51" customFormat="1"/>
    <row r="100" s="51" customFormat="1"/>
    <row r="101" s="51" customFormat="1"/>
    <row r="102" s="51" customFormat="1"/>
    <row r="103" s="51" customFormat="1"/>
    <row r="104" s="51" customFormat="1"/>
    <row r="105" s="51" customFormat="1"/>
    <row r="106" s="51" customFormat="1"/>
    <row r="107" s="51" customFormat="1"/>
    <row r="108" s="51" customFormat="1"/>
    <row r="109" s="51" customFormat="1"/>
    <row r="110" s="51" customFormat="1"/>
    <row r="111" s="51" customFormat="1"/>
    <row r="112" s="51" customFormat="1"/>
    <row r="113" s="51" customFormat="1"/>
    <row r="114" s="51" customFormat="1"/>
    <row r="115" s="51" customFormat="1"/>
    <row r="116" s="51" customFormat="1"/>
    <row r="117" s="51" customFormat="1"/>
    <row r="118" s="51" customFormat="1"/>
    <row r="119" s="51" customFormat="1"/>
    <row r="120" s="51" customFormat="1"/>
    <row r="121" s="51" customFormat="1"/>
    <row r="122" s="51" customFormat="1"/>
    <row r="123" s="51" customFormat="1"/>
    <row r="124" s="51" customFormat="1"/>
    <row r="125" s="51" customFormat="1"/>
    <row r="126" s="51" customFormat="1"/>
    <row r="127" s="51" customFormat="1"/>
    <row r="128" s="51" customFormat="1"/>
    <row r="129" s="51" customFormat="1"/>
    <row r="130" s="51" customFormat="1"/>
    <row r="131" s="51" customFormat="1"/>
    <row r="132" s="51" customFormat="1"/>
    <row r="133" s="51" customFormat="1"/>
    <row r="134" s="51" customFormat="1"/>
    <row r="135" s="51" customFormat="1"/>
    <row r="136" s="51" customFormat="1"/>
    <row r="137" s="51" customFormat="1"/>
    <row r="138" s="51" customFormat="1"/>
    <row r="139" s="51" customFormat="1"/>
    <row r="140" s="51" customFormat="1"/>
    <row r="141" s="51" customFormat="1"/>
    <row r="142" s="51" customFormat="1"/>
    <row r="143" s="51" customFormat="1"/>
    <row r="144" s="51" customFormat="1"/>
    <row r="145" s="51" customFormat="1"/>
    <row r="146" s="51" customFormat="1"/>
    <row r="147" s="51" customFormat="1"/>
    <row r="148" s="51" customFormat="1"/>
    <row r="149" s="51" customFormat="1"/>
    <row r="150" s="51" customFormat="1"/>
    <row r="151" s="51" customFormat="1"/>
    <row r="152" s="51" customFormat="1"/>
    <row r="153" s="51" customFormat="1"/>
    <row r="154" s="51" customFormat="1"/>
    <row r="155" s="51" customFormat="1"/>
    <row r="156" s="51" customFormat="1"/>
    <row r="157" s="51" customFormat="1"/>
    <row r="158" s="51" customFormat="1"/>
    <row r="159" s="51" customFormat="1"/>
    <row r="160" s="51" customFormat="1"/>
    <row r="161" s="51" customFormat="1"/>
    <row r="162" s="51" customFormat="1"/>
    <row r="163" s="51" customFormat="1"/>
    <row r="164" s="51" customFormat="1"/>
    <row r="165" s="51" customFormat="1"/>
    <row r="166" s="51" customFormat="1"/>
    <row r="167" s="51" customFormat="1"/>
    <row r="168" s="51" customFormat="1"/>
    <row r="169" s="51" customFormat="1"/>
    <row r="170" s="51" customFormat="1"/>
    <row r="171" s="51" customFormat="1"/>
    <row r="172" s="51" customFormat="1"/>
    <row r="173" s="51" customFormat="1"/>
    <row r="174" s="51" customFormat="1"/>
    <row r="175" s="51" customFormat="1"/>
    <row r="176" s="51" customFormat="1"/>
    <row r="177" s="51" customFormat="1"/>
    <row r="178" s="51" customFormat="1"/>
    <row r="179" s="51" customFormat="1"/>
    <row r="180" s="51" customFormat="1"/>
    <row r="181" s="51" customFormat="1"/>
    <row r="182" s="51" customFormat="1"/>
    <row r="183" s="51" customFormat="1"/>
    <row r="184" s="51" customFormat="1"/>
    <row r="185" s="51" customFormat="1"/>
    <row r="186" s="51" customFormat="1"/>
    <row r="187" s="51" customFormat="1"/>
    <row r="188" s="51" customFormat="1"/>
    <row r="189" s="51" customFormat="1"/>
    <row r="190" s="51" customFormat="1"/>
    <row r="191" s="51" customFormat="1"/>
    <row r="192" s="51" customFormat="1"/>
    <row r="193" s="51" customFormat="1"/>
    <row r="194" s="51" customFormat="1"/>
    <row r="195" s="51" customFormat="1"/>
    <row r="196" s="51" customFormat="1"/>
    <row r="197" s="51" customFormat="1"/>
    <row r="198" s="51" customFormat="1"/>
    <row r="199" s="51" customFormat="1"/>
    <row r="200" s="51" customFormat="1"/>
    <row r="201" s="51" customFormat="1"/>
    <row r="202" s="51" customFormat="1"/>
    <row r="203" s="51" customFormat="1"/>
    <row r="204" s="51" customFormat="1"/>
    <row r="205" s="51" customFormat="1"/>
    <row r="206" s="51" customFormat="1"/>
    <row r="207" s="51" customFormat="1"/>
    <row r="208" s="51" customFormat="1"/>
    <row r="209" s="51" customFormat="1"/>
    <row r="210" s="51" customFormat="1"/>
    <row r="211" s="51" customFormat="1"/>
    <row r="212" s="51" customFormat="1"/>
    <row r="213" s="51" customFormat="1"/>
    <row r="214" s="51" customFormat="1"/>
    <row r="215" s="51" customFormat="1"/>
    <row r="216" s="51" customFormat="1"/>
    <row r="217" s="51" customFormat="1"/>
    <row r="218" s="51" customFormat="1"/>
    <row r="219" s="51" customFormat="1"/>
    <row r="220" s="51" customFormat="1"/>
    <row r="221" s="51" customFormat="1"/>
    <row r="222" s="51" customFormat="1"/>
    <row r="223" s="51" customFormat="1"/>
    <row r="224" s="51" customFormat="1"/>
    <row r="225" s="51" customFormat="1"/>
    <row r="226" s="51" customFormat="1"/>
    <row r="227" s="51" customFormat="1"/>
    <row r="228" s="51" customFormat="1"/>
    <row r="229" s="51" customFormat="1"/>
    <row r="230" s="51" customFormat="1"/>
    <row r="231" s="51" customFormat="1"/>
    <row r="232" s="51" customFormat="1"/>
    <row r="233" s="51" customFormat="1"/>
    <row r="234" s="51" customFormat="1"/>
    <row r="235" s="51" customFormat="1"/>
    <row r="236" s="51" customFormat="1"/>
    <row r="237" s="51" customFormat="1"/>
    <row r="238" s="51" customFormat="1"/>
    <row r="239" s="51" customFormat="1"/>
    <row r="240" s="51" customFormat="1"/>
    <row r="241" s="51" customFormat="1"/>
    <row r="242" s="51" customFormat="1"/>
    <row r="243" s="51" customFormat="1"/>
    <row r="244" s="51" customFormat="1"/>
    <row r="245" s="51" customFormat="1"/>
    <row r="246" s="51" customFormat="1"/>
    <row r="247" s="51" customFormat="1"/>
    <row r="248" s="51" customFormat="1"/>
    <row r="249" s="51" customFormat="1"/>
    <row r="250" s="51" customFormat="1"/>
    <row r="251" s="51" customFormat="1"/>
    <row r="252" s="51" customFormat="1"/>
    <row r="253" s="51" customFormat="1"/>
    <row r="254" s="51" customFormat="1"/>
    <row r="255" s="51" customFormat="1"/>
    <row r="256" s="51" customFormat="1"/>
    <row r="257" s="51" customFormat="1"/>
    <row r="258" s="51" customFormat="1"/>
    <row r="259" s="51" customFormat="1"/>
    <row r="260" s="51" customFormat="1"/>
    <row r="261" s="51" customFormat="1"/>
    <row r="262" s="51" customFormat="1"/>
    <row r="263" s="51" customFormat="1"/>
    <row r="264" s="51" customFormat="1"/>
    <row r="265" s="51" customFormat="1"/>
    <row r="266" s="51" customFormat="1"/>
    <row r="267" s="51" customFormat="1"/>
    <row r="268" s="51" customFormat="1"/>
    <row r="269" s="51" customFormat="1"/>
    <row r="270" s="51" customFormat="1"/>
    <row r="271" s="51" customFormat="1"/>
    <row r="272" s="51" customFormat="1"/>
    <row r="273" s="51" customFormat="1"/>
    <row r="274" s="51" customFormat="1"/>
    <row r="275" s="51" customFormat="1"/>
    <row r="276" s="51" customFormat="1"/>
    <row r="277" s="51" customFormat="1"/>
    <row r="278" s="51" customFormat="1"/>
    <row r="279" s="51" customFormat="1"/>
    <row r="280" s="51" customFormat="1"/>
    <row r="281" s="51" customFormat="1"/>
    <row r="282" s="51" customFormat="1"/>
    <row r="283" s="51" customFormat="1"/>
    <row r="284" s="51" customFormat="1"/>
    <row r="285" s="51" customFormat="1"/>
    <row r="286" s="51" customFormat="1"/>
    <row r="287" s="51" customFormat="1"/>
    <row r="288" s="51" customFormat="1"/>
    <row r="289" s="51" customFormat="1"/>
    <row r="290" s="51" customFormat="1"/>
    <row r="291" s="51" customFormat="1"/>
    <row r="292" s="51" customFormat="1"/>
    <row r="293" s="51" customFormat="1"/>
    <row r="294" s="51" customFormat="1"/>
    <row r="295" s="51" customFormat="1"/>
    <row r="296" s="51" customFormat="1"/>
    <row r="297" s="51" customFormat="1"/>
    <row r="298" s="51" customFormat="1"/>
    <row r="299" s="51" customFormat="1"/>
    <row r="300" s="51" customFormat="1"/>
    <row r="301" s="51" customFormat="1"/>
    <row r="302" s="51" customFormat="1"/>
    <row r="303" s="51" customFormat="1"/>
    <row r="304" s="51" customFormat="1"/>
    <row r="305" s="51" customFormat="1"/>
    <row r="306" s="51" customFormat="1"/>
    <row r="307" s="51" customFormat="1"/>
    <row r="308" s="51" customFormat="1"/>
    <row r="309" s="51" customFormat="1"/>
    <row r="310" s="51" customFormat="1"/>
    <row r="311" s="51" customFormat="1"/>
    <row r="312" s="51" customFormat="1"/>
    <row r="313" s="51" customFormat="1"/>
    <row r="314" s="51" customFormat="1"/>
    <row r="315" s="51" customFormat="1"/>
    <row r="316" s="51" customFormat="1"/>
    <row r="317" s="51" customFormat="1"/>
    <row r="318" s="51" customFormat="1"/>
    <row r="319" s="51" customFormat="1"/>
    <row r="320" s="51" customFormat="1"/>
    <row r="321" s="51" customFormat="1"/>
    <row r="322" s="51" customFormat="1"/>
    <row r="323" s="51" customFormat="1"/>
    <row r="324" s="51" customFormat="1"/>
    <row r="325" s="51" customFormat="1"/>
    <row r="326" s="51" customFormat="1"/>
    <row r="327" s="51" customFormat="1"/>
    <row r="328" s="51" customFormat="1"/>
    <row r="329" s="51" customFormat="1"/>
    <row r="330" s="51" customFormat="1"/>
    <row r="331" s="51" customFormat="1"/>
    <row r="332" s="51" customFormat="1"/>
    <row r="333" s="51" customFormat="1"/>
    <row r="334" s="51" customFormat="1"/>
    <row r="335" s="51" customFormat="1"/>
    <row r="336" s="51" customFormat="1"/>
    <row r="337" s="51" customFormat="1"/>
    <row r="338" s="51" customFormat="1"/>
    <row r="339" s="51" customFormat="1"/>
    <row r="340" s="51" customFormat="1"/>
    <row r="341" s="51" customFormat="1"/>
    <row r="342" s="51" customFormat="1"/>
    <row r="343" s="51" customFormat="1"/>
    <row r="344" s="51" customFormat="1"/>
    <row r="345" s="51" customFormat="1"/>
    <row r="346" s="51" customFormat="1"/>
    <row r="347" s="51" customFormat="1"/>
    <row r="348" s="51" customFormat="1"/>
    <row r="349" s="51" customFormat="1"/>
    <row r="350" s="51" customFormat="1"/>
    <row r="351" s="51" customFormat="1"/>
    <row r="352" s="51" customFormat="1"/>
    <row r="353" s="51" customFormat="1"/>
    <row r="354" s="51" customFormat="1"/>
    <row r="355" s="51" customFormat="1"/>
    <row r="356" s="51" customFormat="1"/>
    <row r="357" s="51" customFormat="1"/>
    <row r="358" s="51" customFormat="1"/>
    <row r="359" s="51" customFormat="1"/>
    <row r="360" s="51" customFormat="1"/>
    <row r="361" s="51" customFormat="1"/>
    <row r="362" s="51" customFormat="1"/>
    <row r="363" s="51" customFormat="1"/>
    <row r="364" s="51" customFormat="1"/>
    <row r="365" s="51" customFormat="1"/>
    <row r="366" s="51" customFormat="1"/>
    <row r="367" s="51" customFormat="1"/>
    <row r="368" s="51" customFormat="1"/>
    <row r="369" s="51" customFormat="1"/>
    <row r="370" s="51" customFormat="1"/>
    <row r="371" s="51" customFormat="1"/>
    <row r="372" s="51" customFormat="1"/>
    <row r="373" s="51" customFormat="1"/>
    <row r="374" s="51" customFormat="1"/>
    <row r="375" s="51" customFormat="1"/>
    <row r="376" s="51" customFormat="1"/>
    <row r="377" s="51" customFormat="1"/>
    <row r="378" s="51" customFormat="1"/>
    <row r="379" s="51" customFormat="1"/>
    <row r="380" s="51" customFormat="1"/>
    <row r="381" s="51" customFormat="1"/>
    <row r="382" s="51" customFormat="1"/>
    <row r="383" s="51" customFormat="1"/>
    <row r="384" s="51" customFormat="1"/>
    <row r="385" s="51" customFormat="1"/>
    <row r="386" s="51" customFormat="1"/>
    <row r="387" s="51" customFormat="1"/>
    <row r="388" s="51" customFormat="1"/>
    <row r="389" s="51" customFormat="1"/>
    <row r="390" s="51" customFormat="1"/>
    <row r="391" s="51" customFormat="1"/>
    <row r="392" s="51" customFormat="1"/>
    <row r="393" s="51" customFormat="1"/>
    <row r="394" s="51" customFormat="1"/>
    <row r="395" s="51" customFormat="1"/>
    <row r="396" s="51" customFormat="1"/>
    <row r="397" s="51" customFormat="1"/>
    <row r="398" s="51" customFormat="1"/>
    <row r="399" s="51" customFormat="1"/>
    <row r="400" s="51" customFormat="1"/>
    <row r="401" s="51" customFormat="1"/>
    <row r="402" s="51" customFormat="1"/>
    <row r="403" s="51" customFormat="1"/>
    <row r="404" s="51" customFormat="1"/>
    <row r="405" s="51" customFormat="1"/>
    <row r="406" s="51" customFormat="1"/>
    <row r="407" s="51" customFormat="1"/>
    <row r="408" s="51" customFormat="1"/>
    <row r="409" s="51" customFormat="1"/>
    <row r="410" s="51" customFormat="1"/>
    <row r="411" s="51" customFormat="1"/>
    <row r="412" s="51" customFormat="1"/>
    <row r="413" s="51" customFormat="1"/>
    <row r="414" s="51" customFormat="1"/>
    <row r="415" s="51" customFormat="1"/>
    <row r="416" s="51" customFormat="1"/>
    <row r="417" s="51" customFormat="1"/>
    <row r="418" s="51" customFormat="1"/>
    <row r="419" s="51" customFormat="1"/>
    <row r="420" s="51" customFormat="1"/>
    <row r="421" s="51" customFormat="1"/>
    <row r="422" s="51" customFormat="1"/>
    <row r="423" s="51" customFormat="1"/>
    <row r="424" s="51" customFormat="1"/>
    <row r="425" s="51" customFormat="1"/>
    <row r="426" s="51" customFormat="1"/>
    <row r="427" s="51" customFormat="1"/>
    <row r="428" s="51" customFormat="1"/>
    <row r="429" s="51" customFormat="1"/>
    <row r="430" s="51" customFormat="1"/>
    <row r="431" s="51" customFormat="1"/>
    <row r="432" s="51" customFormat="1"/>
    <row r="433" s="51" customFormat="1"/>
    <row r="434" s="51" customFormat="1"/>
    <row r="435" s="51" customFormat="1"/>
    <row r="436" s="51" customFormat="1"/>
    <row r="437" s="51" customFormat="1"/>
    <row r="438" s="51" customFormat="1"/>
    <row r="439" s="51" customFormat="1"/>
    <row r="440" s="51" customFormat="1"/>
    <row r="441" s="51" customFormat="1"/>
    <row r="442" s="51" customFormat="1"/>
    <row r="443" s="51" customFormat="1"/>
    <row r="444" s="51" customFormat="1"/>
    <row r="445" s="51" customFormat="1"/>
    <row r="446" s="51" customFormat="1"/>
    <row r="447" s="51" customFormat="1"/>
    <row r="448" s="51" customFormat="1"/>
    <row r="449" s="51" customFormat="1"/>
    <row r="450" s="51" customFormat="1"/>
    <row r="451" s="51" customFormat="1"/>
    <row r="452" s="51" customFormat="1"/>
    <row r="453" s="51" customFormat="1"/>
    <row r="454" s="51" customFormat="1"/>
    <row r="455" s="51" customFormat="1"/>
    <row r="456" s="51" customFormat="1"/>
    <row r="457" s="51" customFormat="1"/>
    <row r="458" s="51" customFormat="1"/>
    <row r="459" s="51" customFormat="1"/>
    <row r="460" s="51" customFormat="1"/>
    <row r="461" s="51" customFormat="1"/>
    <row r="462" s="51" customFormat="1"/>
    <row r="463" s="51" customFormat="1"/>
    <row r="464" s="51" customFormat="1"/>
    <row r="465" s="51" customFormat="1"/>
    <row r="466" s="51" customFormat="1"/>
    <row r="467" s="51" customFormat="1"/>
    <row r="468" s="51" customFormat="1"/>
    <row r="469" s="51" customFormat="1"/>
    <row r="470" s="51" customFormat="1"/>
    <row r="471" s="51" customFormat="1"/>
    <row r="472" s="51" customFormat="1"/>
    <row r="473" s="51" customFormat="1"/>
    <row r="474" s="51" customFormat="1"/>
    <row r="475" s="51" customFormat="1"/>
    <row r="476" s="51" customFormat="1"/>
    <row r="477" s="51" customFormat="1"/>
    <row r="478" s="51" customFormat="1"/>
    <row r="479" s="51" customFormat="1"/>
    <row r="480" s="51" customFormat="1"/>
    <row r="481" s="51" customFormat="1"/>
    <row r="482" s="51" customFormat="1"/>
    <row r="483" s="51" customFormat="1"/>
    <row r="484" s="51" customFormat="1"/>
    <row r="485" s="51" customFormat="1"/>
    <row r="486" s="51" customFormat="1"/>
    <row r="487" s="51" customFormat="1"/>
    <row r="488" s="51" customFormat="1"/>
    <row r="489" s="51" customFormat="1"/>
    <row r="490" s="51" customFormat="1"/>
    <row r="491" s="51" customFormat="1"/>
    <row r="492" s="51" customFormat="1"/>
    <row r="493" s="51" customFormat="1"/>
    <row r="494" s="51" customFormat="1"/>
    <row r="495" s="51" customFormat="1"/>
    <row r="496" s="51" customFormat="1"/>
    <row r="497" s="51" customFormat="1"/>
    <row r="498" s="51" customFormat="1"/>
    <row r="499" s="51" customFormat="1"/>
    <row r="500" s="51" customFormat="1"/>
    <row r="501" s="51" customFormat="1"/>
    <row r="502" s="51" customFormat="1"/>
    <row r="503" s="51" customFormat="1"/>
    <row r="504" s="51" customFormat="1"/>
    <row r="505" s="51" customFormat="1"/>
    <row r="506" s="51" customFormat="1"/>
    <row r="507" s="51" customFormat="1"/>
    <row r="508" s="51" customFormat="1"/>
    <row r="509" s="51" customFormat="1"/>
    <row r="510" s="51" customFormat="1"/>
    <row r="511" s="51" customFormat="1"/>
    <row r="512" s="51" customFormat="1"/>
    <row r="513" s="51" customFormat="1"/>
    <row r="514" s="51" customFormat="1"/>
    <row r="515" s="51" customFormat="1"/>
    <row r="516" s="51" customFormat="1"/>
    <row r="517" s="51" customFormat="1"/>
    <row r="518" s="51" customFormat="1"/>
    <row r="519" s="51" customFormat="1"/>
    <row r="520" s="51" customFormat="1"/>
    <row r="521" s="51" customFormat="1"/>
    <row r="522" s="51" customFormat="1"/>
    <row r="523" s="51" customFormat="1"/>
    <row r="524" s="51" customFormat="1"/>
    <row r="525" s="51" customFormat="1"/>
    <row r="526" s="51" customFormat="1"/>
    <row r="527" s="51" customFormat="1"/>
    <row r="528" s="51" customFormat="1"/>
    <row r="529" s="51" customFormat="1"/>
    <row r="530" s="51" customFormat="1"/>
    <row r="531" s="51" customFormat="1"/>
    <row r="532" s="51" customFormat="1"/>
    <row r="533" s="51" customFormat="1"/>
    <row r="534" s="51" customFormat="1"/>
    <row r="535" s="51" customFormat="1"/>
    <row r="536" s="51" customFormat="1"/>
    <row r="537" s="51" customFormat="1"/>
    <row r="538" s="51" customFormat="1"/>
    <row r="539" s="51" customFormat="1"/>
    <row r="540" s="51" customFormat="1"/>
    <row r="541" s="51" customFormat="1"/>
    <row r="542" s="51" customFormat="1"/>
    <row r="543" s="51" customFormat="1"/>
    <row r="544" s="51" customFormat="1"/>
    <row r="545" s="51" customFormat="1"/>
    <row r="546" s="51" customFormat="1"/>
    <row r="547" s="51" customFormat="1"/>
    <row r="548" s="51" customFormat="1"/>
    <row r="549" s="51" customFormat="1"/>
    <row r="550" s="51" customFormat="1"/>
    <row r="551" s="51" customFormat="1"/>
    <row r="552" s="51" customFormat="1"/>
    <row r="553" s="51" customFormat="1"/>
    <row r="554" s="51" customFormat="1"/>
    <row r="555" s="51" customFormat="1"/>
    <row r="556" s="51" customFormat="1"/>
    <row r="557" s="51" customFormat="1"/>
    <row r="558" s="51" customFormat="1"/>
    <row r="559" s="51" customFormat="1"/>
    <row r="560" s="51" customFormat="1"/>
    <row r="561" s="51" customFormat="1"/>
    <row r="562" s="51" customFormat="1"/>
    <row r="563" s="51" customFormat="1"/>
    <row r="564" s="51" customFormat="1"/>
    <row r="565" s="51" customFormat="1"/>
    <row r="566" s="51" customFormat="1"/>
    <row r="567" s="51" customFormat="1"/>
    <row r="568" s="51" customFormat="1"/>
    <row r="569" s="51" customFormat="1"/>
    <row r="570" s="51" customFormat="1"/>
    <row r="571" s="51" customFormat="1"/>
    <row r="572" s="51" customFormat="1"/>
    <row r="573" s="51" customFormat="1"/>
    <row r="574" s="51" customFormat="1"/>
    <row r="575" s="51" customFormat="1"/>
    <row r="576" s="51" customFormat="1"/>
    <row r="577" s="51" customFormat="1"/>
    <row r="578" s="51" customFormat="1"/>
    <row r="579" s="51" customFormat="1"/>
    <row r="580" s="51" customFormat="1"/>
    <row r="581" s="51" customFormat="1"/>
    <row r="582" s="51" customFormat="1"/>
    <row r="583" s="51" customFormat="1"/>
    <row r="584" s="51" customFormat="1"/>
    <row r="585" s="51" customFormat="1"/>
    <row r="586" s="51" customFormat="1"/>
    <row r="587" s="51" customFormat="1"/>
    <row r="588" s="51" customFormat="1"/>
    <row r="589" s="51" customFormat="1"/>
    <row r="590" s="51" customFormat="1"/>
    <row r="591" s="51" customFormat="1"/>
    <row r="592" s="51" customFormat="1"/>
    <row r="593" s="51" customFormat="1"/>
    <row r="594" s="51" customFormat="1"/>
    <row r="595" s="51" customFormat="1"/>
    <row r="596" s="51" customFormat="1"/>
    <row r="597" s="51" customFormat="1"/>
    <row r="598" s="51" customFormat="1"/>
    <row r="599" s="51" customFormat="1"/>
    <row r="600" s="51" customFormat="1"/>
    <row r="601" s="51" customFormat="1"/>
    <row r="602" s="51" customFormat="1"/>
    <row r="603" s="51" customFormat="1"/>
    <row r="604" s="51" customFormat="1"/>
    <row r="605" s="51" customFormat="1"/>
    <row r="606" s="51" customFormat="1"/>
    <row r="607" s="51" customFormat="1"/>
    <row r="608" s="51" customFormat="1"/>
    <row r="609" s="51" customFormat="1"/>
    <row r="610" s="51" customFormat="1"/>
    <row r="611" s="51" customFormat="1"/>
    <row r="612" s="51" customFormat="1"/>
    <row r="613" s="51" customFormat="1"/>
    <row r="614" s="51" customFormat="1"/>
    <row r="615" s="51" customFormat="1"/>
    <row r="616" s="51" customFormat="1"/>
    <row r="617" s="51" customFormat="1"/>
    <row r="618" s="51" customFormat="1"/>
    <row r="619" s="51" customFormat="1"/>
    <row r="620" s="51" customFormat="1"/>
    <row r="621" s="51" customFormat="1"/>
    <row r="622" s="51" customFormat="1"/>
    <row r="623" s="51" customFormat="1"/>
    <row r="624" s="51" customFormat="1"/>
    <row r="625" s="51" customFormat="1"/>
    <row r="626" s="51" customFormat="1"/>
    <row r="627" s="51" customFormat="1"/>
    <row r="628" s="51" customFormat="1"/>
    <row r="629" s="51" customFormat="1"/>
    <row r="630" s="51" customFormat="1"/>
    <row r="631" s="51" customFormat="1"/>
    <row r="632" s="51" customFormat="1"/>
    <row r="633" s="51" customFormat="1"/>
    <row r="634" s="51" customFormat="1"/>
    <row r="635" s="51" customFormat="1"/>
    <row r="636" s="51" customFormat="1"/>
    <row r="637" s="51" customFormat="1"/>
    <row r="638" s="51" customFormat="1"/>
    <row r="639" s="51" customFormat="1"/>
    <row r="640" s="51" customFormat="1"/>
    <row r="641" s="51" customFormat="1"/>
    <row r="642" s="51" customFormat="1"/>
    <row r="643" s="51" customFormat="1"/>
    <row r="644" s="51" customFormat="1"/>
    <row r="645" s="51" customFormat="1"/>
    <row r="646" s="51" customFormat="1"/>
    <row r="647" s="51" customFormat="1"/>
    <row r="648" s="51" customFormat="1"/>
    <row r="649" s="51" customFormat="1"/>
    <row r="650" s="51" customFormat="1"/>
    <row r="651" s="51" customFormat="1"/>
    <row r="652" s="51" customFormat="1"/>
    <row r="653" s="51" customFormat="1"/>
    <row r="654" s="51" customFormat="1"/>
    <row r="655" s="51" customFormat="1"/>
    <row r="656" s="51" customFormat="1"/>
    <row r="657" s="51" customFormat="1"/>
    <row r="658" s="51" customFormat="1"/>
    <row r="659" s="51" customFormat="1"/>
    <row r="660" s="51" customFormat="1"/>
    <row r="661" s="51" customFormat="1"/>
    <row r="662" s="51" customFormat="1"/>
    <row r="663" s="51" customFormat="1"/>
    <row r="664" s="51" customFormat="1"/>
    <row r="665" s="51" customFormat="1"/>
    <row r="666" s="51" customFormat="1"/>
    <row r="667" s="51" customFormat="1"/>
    <row r="668" s="51" customFormat="1"/>
    <row r="669" s="51" customFormat="1"/>
    <row r="670" s="51" customFormat="1"/>
    <row r="671" s="51" customFormat="1"/>
    <row r="672" s="51" customFormat="1"/>
    <row r="673" s="51" customFormat="1"/>
    <row r="674" s="51" customFormat="1"/>
    <row r="675" s="51" customFormat="1"/>
    <row r="676" s="51" customFormat="1"/>
    <row r="677" s="51" customFormat="1"/>
    <row r="678" s="51" customFormat="1"/>
    <row r="679" s="51" customFormat="1"/>
    <row r="680" s="51" customFormat="1"/>
    <row r="681" s="51" customFormat="1"/>
    <row r="682" s="51" customFormat="1"/>
    <row r="683" s="51" customFormat="1"/>
    <row r="684" s="51" customFormat="1"/>
    <row r="685" s="51" customFormat="1"/>
    <row r="686" s="51" customFormat="1"/>
    <row r="687" s="51" customFormat="1"/>
    <row r="688" s="51" customFormat="1"/>
    <row r="689" s="51" customFormat="1"/>
    <row r="690" s="51" customFormat="1"/>
    <row r="691" s="51" customFormat="1"/>
    <row r="692" s="51" customFormat="1"/>
    <row r="693" s="51" customFormat="1"/>
    <row r="694" s="51" customFormat="1"/>
    <row r="695" s="51" customFormat="1"/>
    <row r="696" s="51" customFormat="1"/>
    <row r="697" s="51" customFormat="1"/>
    <row r="698" s="51" customFormat="1"/>
    <row r="699" s="51" customFormat="1"/>
    <row r="700" s="51" customFormat="1"/>
    <row r="701" s="51" customFormat="1"/>
    <row r="702" s="51" customFormat="1"/>
    <row r="703" s="51" customFormat="1"/>
    <row r="704" s="51" customFormat="1"/>
    <row r="705" s="51" customFormat="1"/>
    <row r="706" s="51" customFormat="1"/>
    <row r="707" s="51" customFormat="1"/>
    <row r="708" s="51" customFormat="1"/>
    <row r="709" s="51" customFormat="1"/>
    <row r="710" s="51" customFormat="1"/>
    <row r="711" s="51" customFormat="1"/>
    <row r="712" s="51" customFormat="1"/>
    <row r="713" s="51" customFormat="1"/>
    <row r="714" s="51" customFormat="1"/>
    <row r="715" s="51" customFormat="1"/>
    <row r="716" s="51" customFormat="1"/>
    <row r="717" s="51" customFormat="1"/>
    <row r="718" s="51" customFormat="1"/>
    <row r="719" s="51" customFormat="1"/>
    <row r="720" s="51" customFormat="1"/>
    <row r="721" s="51" customFormat="1"/>
    <row r="722" s="51" customFormat="1"/>
    <row r="723" s="51" customFormat="1"/>
    <row r="724" s="51" customFormat="1"/>
    <row r="725" s="51" customFormat="1"/>
    <row r="726" s="51" customFormat="1"/>
    <row r="727" s="51" customFormat="1"/>
    <row r="728" s="51" customFormat="1"/>
    <row r="729" s="51" customFormat="1"/>
    <row r="730" s="51" customFormat="1"/>
    <row r="731" s="51" customFormat="1"/>
    <row r="732" s="51" customFormat="1"/>
    <row r="733" s="51" customFormat="1"/>
    <row r="734" s="51" customFormat="1"/>
    <row r="735" s="51" customFormat="1"/>
    <row r="736" s="51" customFormat="1"/>
    <row r="737" s="51" customFormat="1"/>
    <row r="738" s="51" customFormat="1"/>
    <row r="739" s="51" customFormat="1"/>
    <row r="740" s="51" customFormat="1"/>
    <row r="741" s="51" customFormat="1"/>
    <row r="742" s="51" customFormat="1"/>
    <row r="743" s="51" customFormat="1"/>
    <row r="744" s="51" customFormat="1"/>
    <row r="745" s="51" customFormat="1"/>
    <row r="746" s="51" customFormat="1"/>
    <row r="747" s="51" customFormat="1"/>
    <row r="748" s="51" customFormat="1"/>
    <row r="749" s="51" customFormat="1"/>
    <row r="750" s="51" customFormat="1"/>
    <row r="751" s="51" customFormat="1"/>
    <row r="752" s="51" customFormat="1"/>
    <row r="753" s="51" customFormat="1"/>
    <row r="754" s="51" customFormat="1"/>
    <row r="755" s="51" customFormat="1"/>
    <row r="756" s="51" customFormat="1"/>
    <row r="757" s="51" customFormat="1"/>
    <row r="758" s="51" customFormat="1"/>
    <row r="759" s="51" customFormat="1"/>
    <row r="760" s="51" customFormat="1"/>
    <row r="761" s="51" customFormat="1"/>
    <row r="762" s="51" customFormat="1"/>
    <row r="763" s="51" customFormat="1"/>
    <row r="764" s="51" customFormat="1"/>
    <row r="765" s="51" customFormat="1"/>
    <row r="766" s="51" customFormat="1"/>
    <row r="767" s="51" customFormat="1"/>
    <row r="768" s="51" customFormat="1"/>
    <row r="769" s="51" customFormat="1"/>
    <row r="770" s="51" customFormat="1"/>
    <row r="771" s="51" customFormat="1"/>
    <row r="772" s="51" customFormat="1"/>
    <row r="773" s="51" customFormat="1"/>
    <row r="774" s="51" customFormat="1"/>
    <row r="775" s="51" customFormat="1"/>
    <row r="776" s="51" customFormat="1"/>
    <row r="777" s="51" customFormat="1"/>
    <row r="778" s="51" customFormat="1"/>
    <row r="779" s="51" customFormat="1"/>
    <row r="780" s="51" customFormat="1"/>
    <row r="781" s="51" customFormat="1"/>
    <row r="782" s="51" customFormat="1"/>
    <row r="783" s="51" customFormat="1"/>
    <row r="784" s="51" customFormat="1"/>
    <row r="785" s="51" customFormat="1"/>
    <row r="786" s="51" customFormat="1"/>
    <row r="787" s="51" customFormat="1"/>
    <row r="788" s="51" customFormat="1"/>
    <row r="789" s="51" customFormat="1"/>
    <row r="790" s="51" customFormat="1"/>
    <row r="791" s="51" customFormat="1"/>
    <row r="792" s="51" customFormat="1"/>
    <row r="793" s="51" customFormat="1"/>
    <row r="794" s="51" customFormat="1"/>
    <row r="795" s="51" customFormat="1"/>
    <row r="796" s="51" customFormat="1"/>
    <row r="797" s="51" customFormat="1"/>
    <row r="798" s="51" customFormat="1"/>
    <row r="799" s="51" customFormat="1"/>
    <row r="800" s="51" customFormat="1"/>
    <row r="801" s="51" customFormat="1"/>
    <row r="802" s="51" customFormat="1"/>
    <row r="803" s="51" customFormat="1"/>
    <row r="804" s="51" customFormat="1"/>
    <row r="805" s="51" customFormat="1"/>
    <row r="806" s="51" customFormat="1"/>
    <row r="807" s="51" customFormat="1"/>
    <row r="808" s="51" customFormat="1"/>
    <row r="809" s="51" customFormat="1"/>
    <row r="810" s="51" customFormat="1"/>
    <row r="811" s="51" customFormat="1"/>
    <row r="812" s="51" customFormat="1"/>
    <row r="813" s="51" customFormat="1"/>
    <row r="814" s="51" customFormat="1"/>
    <row r="815" s="51" customFormat="1"/>
    <row r="816" s="51" customFormat="1"/>
    <row r="817" s="51" customFormat="1"/>
    <row r="818" s="51" customFormat="1"/>
    <row r="819" s="51" customFormat="1"/>
    <row r="820" s="51" customFormat="1"/>
    <row r="821" s="51" customFormat="1"/>
    <row r="822" s="51" customFormat="1"/>
    <row r="823" s="51" customFormat="1"/>
    <row r="824" s="51" customFormat="1"/>
    <row r="825" s="51" customFormat="1"/>
    <row r="826" s="51" customFormat="1"/>
    <row r="827" s="51" customFormat="1"/>
    <row r="828" s="51" customFormat="1"/>
    <row r="829" s="51" customFormat="1"/>
    <row r="830" s="51" customFormat="1"/>
    <row r="831" s="51" customFormat="1"/>
    <row r="832" s="51" customFormat="1"/>
    <row r="833" s="51" customFormat="1"/>
    <row r="834" s="51" customFormat="1"/>
    <row r="835" s="51" customFormat="1"/>
    <row r="836" s="51" customFormat="1"/>
    <row r="837" s="51" customFormat="1"/>
    <row r="838" s="51" customFormat="1"/>
    <row r="839" s="51" customFormat="1"/>
    <row r="840" s="51" customFormat="1"/>
    <row r="841" s="51" customFormat="1"/>
    <row r="842" s="51" customFormat="1"/>
    <row r="843" s="51" customFormat="1"/>
    <row r="844" s="51" customFormat="1"/>
  </sheetData>
  <mergeCells count="156">
    <mergeCell ref="A34:D34"/>
    <mergeCell ref="E34:H34"/>
    <mergeCell ref="I34:L34"/>
    <mergeCell ref="M34:P34"/>
    <mergeCell ref="Q34:T34"/>
    <mergeCell ref="I24:L24"/>
    <mergeCell ref="M24:P24"/>
    <mergeCell ref="Q24:T24"/>
    <mergeCell ref="A24:D24"/>
    <mergeCell ref="A31:D31"/>
    <mergeCell ref="E31:H31"/>
    <mergeCell ref="I31:L31"/>
    <mergeCell ref="M31:P31"/>
    <mergeCell ref="Q31:T31"/>
    <mergeCell ref="A30:D30"/>
    <mergeCell ref="A32:D32"/>
    <mergeCell ref="E32:H32"/>
    <mergeCell ref="I32:L32"/>
    <mergeCell ref="M32:P32"/>
    <mergeCell ref="Q32:T32"/>
    <mergeCell ref="A29:D29"/>
    <mergeCell ref="E29:H29"/>
    <mergeCell ref="I29:L29"/>
    <mergeCell ref="M29:P29"/>
    <mergeCell ref="Q29:T29"/>
    <mergeCell ref="E30:H30"/>
    <mergeCell ref="I30:L30"/>
    <mergeCell ref="M30:P30"/>
    <mergeCell ref="Q30:T30"/>
    <mergeCell ref="A28:D28"/>
    <mergeCell ref="E28:H28"/>
    <mergeCell ref="I28:L28"/>
    <mergeCell ref="M28:P28"/>
    <mergeCell ref="Q28:T28"/>
    <mergeCell ref="I23:L23"/>
    <mergeCell ref="M23:P23"/>
    <mergeCell ref="D7:J7"/>
    <mergeCell ref="K7:AO7"/>
    <mergeCell ref="A9:AO9"/>
    <mergeCell ref="A10:T11"/>
    <mergeCell ref="U10:AO11"/>
    <mergeCell ref="A8:C8"/>
    <mergeCell ref="D8:J8"/>
    <mergeCell ref="K8:AO8"/>
    <mergeCell ref="A6:C7"/>
    <mergeCell ref="D6:J6"/>
    <mergeCell ref="K6:AO6"/>
    <mergeCell ref="M15:N15"/>
    <mergeCell ref="P15:T15"/>
    <mergeCell ref="U15:AJ18"/>
    <mergeCell ref="A16:T16"/>
    <mergeCell ref="A17:G17"/>
    <mergeCell ref="H17:M17"/>
    <mergeCell ref="N17:T17"/>
    <mergeCell ref="A19:AO19"/>
    <mergeCell ref="AK17:AO18"/>
    <mergeCell ref="A18:G18"/>
    <mergeCell ref="H18:M18"/>
    <mergeCell ref="F1:AO1"/>
    <mergeCell ref="F2:AF5"/>
    <mergeCell ref="AG2:AI2"/>
    <mergeCell ref="AJ2:AO2"/>
    <mergeCell ref="AG3:AI3"/>
    <mergeCell ref="AJ3:AO3"/>
    <mergeCell ref="AG4:AI4"/>
    <mergeCell ref="AJ4:AO4"/>
    <mergeCell ref="AG5:AI5"/>
    <mergeCell ref="AJ5:AO5"/>
    <mergeCell ref="N18:T18"/>
    <mergeCell ref="A12:O13"/>
    <mergeCell ref="P12:AC13"/>
    <mergeCell ref="AD12:AO13"/>
    <mergeCell ref="A14:T14"/>
    <mergeCell ref="U14:AJ14"/>
    <mergeCell ref="AK14:AO14"/>
    <mergeCell ref="A26:D26"/>
    <mergeCell ref="E26:H26"/>
    <mergeCell ref="I26:L26"/>
    <mergeCell ref="M26:P26"/>
    <mergeCell ref="Q26:T26"/>
    <mergeCell ref="A22:D22"/>
    <mergeCell ref="E22:H22"/>
    <mergeCell ref="Q23:T23"/>
    <mergeCell ref="E24:H24"/>
    <mergeCell ref="I22:L22"/>
    <mergeCell ref="A20:D20"/>
    <mergeCell ref="E20:H20"/>
    <mergeCell ref="I20:L20"/>
    <mergeCell ref="M20:P20"/>
    <mergeCell ref="Q20:T20"/>
    <mergeCell ref="U20:AO20"/>
    <mergeCell ref="AK15:AO15"/>
    <mergeCell ref="AK16:AO16"/>
    <mergeCell ref="A33:D33"/>
    <mergeCell ref="E33:H33"/>
    <mergeCell ref="I33:L33"/>
    <mergeCell ref="M33:P33"/>
    <mergeCell ref="Q33:T33"/>
    <mergeCell ref="A21:D21"/>
    <mergeCell ref="E21:H21"/>
    <mergeCell ref="I21:L21"/>
    <mergeCell ref="M21:P21"/>
    <mergeCell ref="Q21:T21"/>
    <mergeCell ref="M22:P22"/>
    <mergeCell ref="Q22:T22"/>
    <mergeCell ref="A27:D27"/>
    <mergeCell ref="E27:H27"/>
    <mergeCell ref="I27:L27"/>
    <mergeCell ref="M27:P27"/>
    <mergeCell ref="Q27:T27"/>
    <mergeCell ref="A25:D25"/>
    <mergeCell ref="E25:H25"/>
    <mergeCell ref="I25:L25"/>
    <mergeCell ref="M25:P25"/>
    <mergeCell ref="Q25:T25"/>
    <mergeCell ref="A23:D23"/>
    <mergeCell ref="E23:H23"/>
    <mergeCell ref="M38:P38"/>
    <mergeCell ref="Q38:T38"/>
    <mergeCell ref="A39:D39"/>
    <mergeCell ref="E39:H39"/>
    <mergeCell ref="I39:L39"/>
    <mergeCell ref="M39:P39"/>
    <mergeCell ref="A44:T47"/>
    <mergeCell ref="U44:AL46"/>
    <mergeCell ref="U47:AO47"/>
    <mergeCell ref="A41:P41"/>
    <mergeCell ref="Q41:T41"/>
    <mergeCell ref="A42:P42"/>
    <mergeCell ref="Q42:T42"/>
    <mergeCell ref="A43:P43"/>
    <mergeCell ref="Q43:T43"/>
    <mergeCell ref="A35:D35"/>
    <mergeCell ref="E35:H35"/>
    <mergeCell ref="I35:L35"/>
    <mergeCell ref="M35:P35"/>
    <mergeCell ref="Q35:T35"/>
    <mergeCell ref="Q39:T39"/>
    <mergeCell ref="A40:D40"/>
    <mergeCell ref="E40:H40"/>
    <mergeCell ref="I40:L40"/>
    <mergeCell ref="M40:P40"/>
    <mergeCell ref="Q40:T40"/>
    <mergeCell ref="A36:D36"/>
    <mergeCell ref="E36:H36"/>
    <mergeCell ref="I36:L36"/>
    <mergeCell ref="M36:P36"/>
    <mergeCell ref="Q36:T36"/>
    <mergeCell ref="A37:D37"/>
    <mergeCell ref="E37:H37"/>
    <mergeCell ref="I37:L37"/>
    <mergeCell ref="M37:P37"/>
    <mergeCell ref="Q37:T37"/>
    <mergeCell ref="A38:D38"/>
    <mergeCell ref="E38:H38"/>
    <mergeCell ref="I38:L38"/>
  </mergeCells>
  <conditionalFormatting sqref="M21:M28 N21:P23 N25:P28 M24:P24 M30:P40">
    <cfRule type="cellIs" dxfId="20" priority="22" stopIfTrue="1" operator="greaterThanOrEqual">
      <formula>Q21*90%</formula>
    </cfRule>
    <cfRule type="cellIs" dxfId="19" priority="23" stopIfTrue="1" operator="between">
      <formula>Q21*70%</formula>
      <formula>Q21*89.999999999</formula>
    </cfRule>
    <cfRule type="cellIs" dxfId="18" priority="24" stopIfTrue="1" operator="lessThan">
      <formula>Q21*70%</formula>
    </cfRule>
  </conditionalFormatting>
  <conditionalFormatting sqref="M29:P29">
    <cfRule type="cellIs" dxfId="17" priority="19" stopIfTrue="1" operator="greaterThanOrEqual">
      <formula>Q29*90%</formula>
    </cfRule>
    <cfRule type="cellIs" dxfId="16" priority="20" stopIfTrue="1" operator="between">
      <formula>Q29*70%</formula>
      <formula>Q29*89.999999999</formula>
    </cfRule>
    <cfRule type="cellIs" dxfId="15" priority="21" stopIfTrue="1" operator="lessThan">
      <formula>Q29*70%</formula>
    </cfRule>
  </conditionalFormatting>
  <conditionalFormatting sqref="M35">
    <cfRule type="cellIs" dxfId="14" priority="13" stopIfTrue="1" operator="greaterThanOrEqual">
      <formula>Q35*90%</formula>
    </cfRule>
    <cfRule type="cellIs" dxfId="13" priority="14" stopIfTrue="1" operator="between">
      <formula>Q35*70%</formula>
      <formula>Q35*89.999999999</formula>
    </cfRule>
    <cfRule type="cellIs" dxfId="12" priority="15" stopIfTrue="1" operator="lessThan">
      <formula>Q35*70%</formula>
    </cfRule>
  </conditionalFormatting>
  <conditionalFormatting sqref="M36">
    <cfRule type="cellIs" dxfId="11" priority="10" stopIfTrue="1" operator="greaterThanOrEqual">
      <formula>Q36*90%</formula>
    </cfRule>
    <cfRule type="cellIs" dxfId="10" priority="11" stopIfTrue="1" operator="between">
      <formula>Q36*70%</formula>
      <formula>Q36*89.999999999</formula>
    </cfRule>
    <cfRule type="cellIs" dxfId="9" priority="12" stopIfTrue="1" operator="lessThan">
      <formula>Q36*70%</formula>
    </cfRule>
  </conditionalFormatting>
  <conditionalFormatting sqref="M36">
    <cfRule type="cellIs" dxfId="8" priority="7" stopIfTrue="1" operator="greaterThanOrEqual">
      <formula>Q36*90%</formula>
    </cfRule>
    <cfRule type="cellIs" dxfId="7" priority="8" stopIfTrue="1" operator="between">
      <formula>Q36*70%</formula>
      <formula>Q36*89.999999999</formula>
    </cfRule>
    <cfRule type="cellIs" dxfId="6" priority="9" stopIfTrue="1" operator="lessThan">
      <formula>Q36*70%</formula>
    </cfRule>
  </conditionalFormatting>
  <conditionalFormatting sqref="M37">
    <cfRule type="cellIs" dxfId="5" priority="4" stopIfTrue="1" operator="greaterThanOrEqual">
      <formula>Q37*90%</formula>
    </cfRule>
    <cfRule type="cellIs" dxfId="4" priority="5" stopIfTrue="1" operator="between">
      <formula>Q37*70%</formula>
      <formula>Q37*89.999999999</formula>
    </cfRule>
    <cfRule type="cellIs" dxfId="3" priority="6" stopIfTrue="1" operator="lessThan">
      <formula>Q37*70%</formula>
    </cfRule>
  </conditionalFormatting>
  <conditionalFormatting sqref="M38:M40">
    <cfRule type="cellIs" dxfId="2" priority="1" stopIfTrue="1" operator="greaterThanOrEqual">
      <formula>Q38*90%</formula>
    </cfRule>
    <cfRule type="cellIs" dxfId="1" priority="2" stopIfTrue="1" operator="between">
      <formula>Q38*70%</formula>
      <formula>Q38*89.999999999</formula>
    </cfRule>
    <cfRule type="cellIs" dxfId="0" priority="3" stopIfTrue="1" operator="lessThan">
      <formula>Q38*70%</formula>
    </cfRule>
  </conditionalFormatting>
  <dataValidations disablePrompts="1" count="1">
    <dataValidation type="whole" operator="greaterThan" allowBlank="1" showInputMessage="1" showErrorMessage="1" errorTitle="Error" error="El valor debe ser mayor a 0." sqref="H25 L25 H35:H39 L35:L39">
      <formula1>0</formula1>
    </dataValidation>
  </dataValidations>
  <pageMargins left="0.7" right="0.7" top="0.75" bottom="0.75" header="0.3" footer="0.3"/>
  <pageSetup scale="51" orientation="portrait" horizontalDpi="4294967294" verticalDpi="4294967294" r:id="rId1"/>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1</vt:lpstr>
      <vt:lpstr>2</vt:lpstr>
      <vt:lpstr>3</vt:lpstr>
      <vt:lpstr>4</vt:lpstr>
      <vt:lpstr>5</vt:lpstr>
      <vt:lpstr>6</vt:lpstr>
      <vt:lpstr>7</vt:lpstr>
      <vt:lpstr>8</vt:lpstr>
      <vt:lpstr>'2'!Área_de_impresión</vt:lpstr>
      <vt:lpstr>'3'!Área_de_impresión</vt:lpstr>
      <vt:lpstr>'4'!Área_de_impresión</vt:lpstr>
      <vt:lpstr>'5'!Área_de_impresión</vt:lpstr>
      <vt:lpstr>'6'!Área_de_impresión</vt:lpstr>
      <vt:lpstr>'7'!Área_de_impresión</vt:lpstr>
      <vt:lpstr>'8'!Área_de_impresión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jvelasquezc</cp:lastModifiedBy>
  <cp:lastPrinted>2012-08-09T14:02:20Z</cp:lastPrinted>
  <dcterms:created xsi:type="dcterms:W3CDTF">2011-10-27T19:55:53Z</dcterms:created>
  <dcterms:modified xsi:type="dcterms:W3CDTF">2017-01-19T22:58:58Z</dcterms:modified>
</cp:coreProperties>
</file>