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04"/>
  <workbookPr defaultThemeVersion="166925"/>
  <mc:AlternateContent xmlns:mc="http://schemas.openxmlformats.org/markup-compatibility/2006">
    <mc:Choice Requires="x15">
      <x15ac:absPath xmlns:x15ac="http://schemas.microsoft.com/office/spreadsheetml/2010/11/ac" url="C:\Users\fchoconta\Documents\SDIS 2018\3. Indicadores\3. Marzo - Trimestre\"/>
    </mc:Choice>
  </mc:AlternateContent>
  <xr:revisionPtr revIDLastSave="0" documentId="11_B1B84DC1638E79FAAACE25D27A3584232190C0B4" xr6:coauthVersionLast="34" xr6:coauthVersionMax="34" xr10:uidLastSave="{00000000-0000-0000-0000-000000000000}"/>
  <bookViews>
    <workbookView xWindow="0" yWindow="0" windowWidth="19200" windowHeight="11370" xr2:uid="{00000000-000D-0000-FFFF-FFFF00000000}"/>
  </bookViews>
  <sheets>
    <sheet name="7. INDICADORES GESTION" sheetId="1" r:id="rId1"/>
    <sheet name="Listas desplegables"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'7. INDICADORES GESTION'!$A$20:$BO$20</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_Estrat" localSheetId="1">[5]Tablas_Maestras!$A$9:$A$20</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790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 i="1" l="1"/>
  <c r="AC21" i="1"/>
  <c r="AD21" i="1"/>
  <c r="AC22" i="1"/>
  <c r="AB22" i="1"/>
  <c r="AD25" i="1"/>
  <c r="AD24" i="1"/>
  <c r="AD22" i="1"/>
  <c r="Z21" i="1"/>
  <c r="Z22" i="1"/>
  <c r="BN25" i="1"/>
  <c r="BN24" i="1"/>
  <c r="BN22" i="1"/>
  <c r="BN21" i="1"/>
  <c r="BJ25" i="1"/>
  <c r="BJ24" i="1"/>
  <c r="BJ22" i="1"/>
  <c r="BJ21" i="1"/>
  <c r="BF25" i="1"/>
  <c r="BF24" i="1"/>
  <c r="BF22" i="1"/>
  <c r="BF21" i="1"/>
  <c r="BB25" i="1"/>
  <c r="BB24" i="1"/>
  <c r="BB22" i="1"/>
  <c r="BB21" i="1"/>
  <c r="AX25" i="1"/>
  <c r="AX24" i="1"/>
  <c r="AX22" i="1"/>
  <c r="AX21" i="1"/>
  <c r="AT25" i="1"/>
  <c r="AT24" i="1"/>
  <c r="AT22" i="1"/>
  <c r="AT21" i="1"/>
  <c r="AP25" i="1"/>
  <c r="AP24" i="1"/>
  <c r="AP22" i="1"/>
  <c r="AP21" i="1"/>
  <c r="AL25" i="1"/>
  <c r="AL24" i="1"/>
  <c r="AL22" i="1"/>
  <c r="AL21" i="1"/>
  <c r="AH25" i="1"/>
  <c r="AH24" i="1"/>
  <c r="AH22" i="1"/>
  <c r="AH21" i="1"/>
  <c r="Z25" i="1"/>
  <c r="Z24" i="1"/>
  <c r="V25" i="1"/>
  <c r="V24" i="1"/>
  <c r="V22" i="1"/>
  <c r="V21"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F13"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Yohn Mauricio Guerrero Hernandez</author>
  </authors>
  <commentList>
    <comment ref="BR18" authorId="0" shapeId="0" xr:uid="{00000000-0006-0000-0000-000001000000}">
      <text>
        <r>
          <rPr>
            <b/>
            <sz val="9"/>
            <color indexed="81"/>
            <rFont val="Tahoma"/>
            <family val="2"/>
          </rPr>
          <t>Formulese según las caracteristicas y programación del indicador.</t>
        </r>
      </text>
    </comment>
    <comment ref="BU18" authorId="0" shapeId="0" xr:uid="{00000000-0006-0000-0000-000002000000}">
      <text>
        <r>
          <rPr>
            <b/>
            <sz val="9"/>
            <color indexed="81"/>
            <rFont val="Tahoma"/>
            <family val="2"/>
          </rPr>
          <t>Formulese según las caracteristicas y el horizonte de tiempo del indicador</t>
        </r>
      </text>
    </comment>
  </commentList>
</comments>
</file>

<file path=xl/sharedStrings.xml><?xml version="1.0" encoding="utf-8"?>
<sst xmlns="http://schemas.openxmlformats.org/spreadsheetml/2006/main" count="885" uniqueCount="621">
  <si>
    <t xml:space="preserve">PLAN DE DESARROLLO </t>
  </si>
  <si>
    <t>BOGOTA MEJOR PARA TODOS 2016-2020</t>
  </si>
  <si>
    <t>EJE/PILAR  PLAN DE DESARROLLO:</t>
  </si>
  <si>
    <t xml:space="preserve">PROGRAMA/PROYECTO ESTRATEGICO PPD: </t>
  </si>
  <si>
    <t>NÚMERO Y PROYECTO INVERSIÓN:</t>
  </si>
  <si>
    <t>No Aplica</t>
  </si>
  <si>
    <t>OBJETIVO GENERAL DEL PROYECTO INVERSION:</t>
  </si>
  <si>
    <t>DIRECCIÓN:</t>
  </si>
  <si>
    <t>Despacho de la Secretaria</t>
  </si>
  <si>
    <t>SUBDIRECCIÓN O ÁREA:</t>
  </si>
  <si>
    <t>GERENTE DEL PROYECTO:</t>
  </si>
  <si>
    <t>PERIODO DEL SEGUIMIENTO:</t>
  </si>
  <si>
    <t>De</t>
  </si>
  <si>
    <t>A</t>
  </si>
  <si>
    <t>Marzo</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</si>
  <si>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</si>
  <si>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</si>
  <si>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</si>
  <si>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</si>
  <si>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</si>
  <si>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</si>
  <si>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</si>
  <si>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</si>
  <si>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</si>
  <si>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Enero</t>
  </si>
  <si>
    <t>Febrero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</si>
  <si>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</si>
  <si>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</si>
  <si>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</si>
  <si>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</si>
  <si>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</si>
  <si>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</si>
  <si>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</si>
  <si>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</si>
  <si>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</si>
  <si>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</si>
  <si>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</si>
  <si>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</si>
  <si>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</si>
  <si>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</si>
  <si>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</si>
  <si>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</si>
  <si>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</si>
  <si>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</si>
  <si>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</si>
  <si>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</si>
  <si>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</si>
  <si>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</si>
  <si>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</si>
  <si>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</si>
  <si>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</si>
  <si>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</si>
  <si>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</si>
  <si>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</si>
  <si>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</si>
  <si>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</si>
  <si>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</si>
  <si>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</si>
  <si>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</si>
  <si>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</si>
  <si>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</si>
  <si>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Direccionamiento político</t>
  </si>
  <si>
    <t>No aplica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</si>
  <si>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</si>
  <si>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Cumplimiento en la respuesta a requerimientos de información de control político</t>
  </si>
  <si>
    <t xml:space="preserve">Determinar el nivel de cumplimiento en los tiempos de entrega de las respuestas proyectadas a los requerimientos (Proposiciones, Derechos de petición) allegados a la SDIS por el Concejo y el Congreso de la República. </t>
  </si>
  <si>
    <r>
      <t xml:space="preserve">Cumplimiento (Dentro de los tiempos establecidos </t>
    </r>
    <r>
      <rPr>
        <sz val="10"/>
        <rFont val="Arial"/>
        <family val="2"/>
      </rPr>
      <t>normativamente) en la respuesta a los requerimientos de información a los entes de control político.</t>
    </r>
  </si>
  <si>
    <t>(No. de respuestas a requerimientos del Concejo y el Congreso de la República entregadas dentro de los términos en el periodo / Total de requerimientos del Concejo y el Congreso de la República recibidos para respuesta en el periodo) *100</t>
  </si>
  <si>
    <t>Eficiencia</t>
  </si>
  <si>
    <t>Trimestral</t>
  </si>
  <si>
    <t>Porcentaje</t>
  </si>
  <si>
    <t>Archivo físico y registros digitales.
Matriz de seguimiento.</t>
  </si>
  <si>
    <t>Matriz de seguimiento</t>
  </si>
  <si>
    <t>Constante</t>
  </si>
  <si>
    <t xml:space="preserve">Para el mes de enero, se ha realizado la gestión para dar respuestas a los requerimientos de control político dentro de los tiempos establecidos. Para este periodo se recibieron 23 requerimientos. </t>
  </si>
  <si>
    <t>Para el mes de febrero, se ha realizado la gestión para dar respuestas a los requerimientos de control político dentro de los tiempos establecidos. Para este periodo se recibieron 27 requerimientos.</t>
  </si>
  <si>
    <r>
      <t xml:space="preserve">Para el presente trimestre el comportamiento del indicador de </t>
    </r>
    <r>
      <rPr>
        <i/>
        <sz val="10"/>
        <rFont val="Arial"/>
        <family val="2"/>
      </rPr>
      <t>Cumplimiento en la respuesta a requerimientos de información de control político</t>
    </r>
    <r>
      <rPr>
        <sz val="10"/>
        <rFont val="Arial"/>
        <family val="2"/>
      </rPr>
      <t xml:space="preserve">, presenta un resultado del 70% lo cual corresponde a 57 requerimientos contestados dentro de los términos de un total 81 requerimientos recibidos.
De acuerdo con lo anterior, el mes donde se presentó un mejor resultado fue enero con un 74% (17 requerimientos dentro de los términos de un total de 23), y en el periodo en el cual se presentó un menor resultado fue febrero con un 67% (18 requerimientos contestados dentro de los términos de un total de 27). </t>
    </r>
  </si>
  <si>
    <t xml:space="preserve">Cumplimiento en la respuesta a proyectos de acuerdo y de ley </t>
  </si>
  <si>
    <t xml:space="preserve">Realizar seguimiento al cumplimiento en la entrega de los conceptos de acuerdo a las solicitudes recibidas de proyectos de Acuerdo y de Ley, teniendo en cuenta los tiempos establecidos </t>
  </si>
  <si>
    <r>
      <t xml:space="preserve">Cumplimiento en la respuesta a los requerimientos de conceptos de proyectos de Acuerdo y de Ley, en los tiempos establecidos </t>
    </r>
    <r>
      <rPr>
        <sz val="10"/>
        <rFont val="Arial"/>
        <family val="2"/>
      </rPr>
      <t>en el procedimiento.</t>
    </r>
  </si>
  <si>
    <t>(No. de proyectos de Acuerdo y de Ley entregados en los tiempos establecidos en el periodo / No. de solicitudes recibidas de proyectos de Acuerdo y de Ley en el periodo) * 100</t>
  </si>
  <si>
    <t>Archivo físico y registros digitales
Matriz de seguimiento.</t>
  </si>
  <si>
    <t>Para el mes de enero se realiza la gestión y articulación con las diferentes dependencias, para dar concepto a los proyectos de acuerdo y de ley que son allegados a la SDIS. Para este periodo se recibieron 15 proyectos de acuerdo y 1 proyecto de ley.</t>
  </si>
  <si>
    <t>Para el mes de febrero se realiza la gestión y articulación con las diferentes dependencias, para dar concepto a los proyectos de acuerdo y de ley que son allegados a la SDIS. Para este periodo se recibieron 15 proyectos de acuerdo.</t>
  </si>
  <si>
    <t>El indicador de Cumplimiento en la respuesta a proyectos de acuerdo y de ley, para el 3cer trimestre de 2018 presenta un resultado de 88%, que corresponde a 30 proyectos conceptuados dentro de los tiempos de un total de 34 solicitudes de concepto.
De acuerdo con lo anterior, el mes donde se presentó un mayor resultado fue enero, con un 94% y el mes con un menor resultado fue marzo con un 67%, lo cual obedece a que en este mes solo se recibieron 3 solicitudes de proyecto y se dio respuesta a 2 dentro de los tiempos establecidos.</t>
  </si>
  <si>
    <t xml:space="preserve"> Nivel de satisfacción del cliente interno, de la Oficina Asesora de Comunicaciones.</t>
  </si>
  <si>
    <t>Identificar el nivel de satisfacción de las dependencias de la SDIS respecto a la gestión adelantada para dar respuesta a las solicitudes realizadas a la Oficina Asesora de Comunicaciones</t>
  </si>
  <si>
    <t>Calidad y oportunidad en la entrega de productos, de acuerdo a las solicitudes realizadas a la Oficina Asesora de Comunicaciones.</t>
  </si>
  <si>
    <t>(No. de clientes internos satisfechos en el periodo / No. de clientes internos encuestados en el periodo) * 100</t>
  </si>
  <si>
    <t>Efectividad</t>
  </si>
  <si>
    <t>Semestral</t>
  </si>
  <si>
    <t>Encuesta de Comunicación Interna
Tabulación de la encuesta</t>
  </si>
  <si>
    <t xml:space="preserve">Las encuestas se aplican periódicamente y el consolidado se genera semestral. </t>
  </si>
  <si>
    <t xml:space="preserve">Las encuestas se aplican periódicamente y el consolidado se genera semestral.  A la fecha se ha realizado envío de forma masiva a los colaboradores para su diligenciamiento. </t>
  </si>
  <si>
    <t xml:space="preserve">Las encuestas se aplican periódicamente y el consolidado se genera semestral.  A la fecha se ha realizado envío de forma masiva a los colaboradores para su diligenciamiento y esta información se consolidara al finalizar el primer semestre de la presente vigencia. </t>
  </si>
  <si>
    <t>Porcentaje de Campañas institucionales ejecutadas</t>
  </si>
  <si>
    <t xml:space="preserve">Identificar la capacidad de respuesta de la OAC frente a la solicitud de ejecución de campañas. </t>
  </si>
  <si>
    <t>Oportunidad en la solicitud y cumplimiento de requerimientos para el desarrollo de campañas de comunicación</t>
  </si>
  <si>
    <t>(No. de campañas institucionales ejecutadas en el periodo / No. de campañas institucionales solicitadas en el periodo) *100</t>
  </si>
  <si>
    <t>Eficacia</t>
  </si>
  <si>
    <t>Brief  de las Campañas.
Bitácora de registro y seguimiento</t>
  </si>
  <si>
    <t>Bitácora de registro y seguimiento</t>
  </si>
  <si>
    <t>En el mes de enero, se recibieron 2 solicitudes de campaña que corresponden a: Juventud y Mesa de servicio. Desde la Oficina Asesora de Comunicaciones, se realiza la respectiva gestión para el diseño y ejecución de las campañas.</t>
  </si>
  <si>
    <t>En el mes de febrero, se recibieron 2 solicitudes de campaña que corresponden a: Sin Vergüenza y Son Solo Mitos 3. Desde la Oficina Asesora de Comunicaciones, se realiza la respectiva gestión para el diseño y ejecución de estas campañas.</t>
  </si>
  <si>
    <t>Durante el primer trimestre de 2018, el indicador de oportunidad en la solicitud y cumplimiento para el desarrollo de campañas, obtuvo un resultado del 100% que corresponde a  8 campañas solicitadas las cuales se diseñaron y entregaron todas. 
Las campañas solicitadas y diseñadas son las siguientes:
* Enero: Juventud, Mesa de servicios.
* Febrero: Sin Vergüenza- Son solo mitos 3
* Marzo: Políticas Públicas de Juventud, día de la familia, seguridad y salud en el trabajo segunda fase y transparencia.</t>
  </si>
  <si>
    <t>Porcentaje de registros positivos en medios de comunicación</t>
  </si>
  <si>
    <t xml:space="preserve">Monitorear en los medios de comunicación el impacto de las noticias o información publicada sobre la gestión de la entidad. </t>
  </si>
  <si>
    <t>Noticias positivas en medios de comunicación relacionadas con la SDIS</t>
  </si>
  <si>
    <t>(No. de notas positivas en medios de comunicación acerca de la SDIS monitoreados en el periodo / No. total de notas sobre la SDIS en medios de comunicación monitoreados en el periodo) * 100</t>
  </si>
  <si>
    <t>Monitoreo en medios
Bitácora de registro y seguimiento.</t>
  </si>
  <si>
    <t>La oficina Asesora de Comunicaciones y la empresa Mediciones y Medios, realizan monitoreo continuo a la reacción (positiva o negativa) de los ciudadanos frente a la información que la SDIS presenta en los diferentes medios. La presencia en medios de comunicación en tiempo se registra de la siguiente manera: 156 minutos fue el tiempo total de aparición de la entidad en medios radiales y televisivos. Los martes son los días de la semana con mayor presencia mediática de la entidad.</t>
  </si>
  <si>
    <t>Para el mes de febrero se continua con el monitoreo a medios, revisando la reacción (positiva o negativa) de los ciudadanos frente a la información que la SDIS presenta en los diferentes medios. La presencia en medios de comunicación en tiempo se registra de la siguiente manera: 169 minutos fue el tiempo total de aparición de la entidad en medios radiales y televisivos. Los lunes fueron los días de la semana con mayor presencia mediática de la entidad.</t>
  </si>
  <si>
    <t>Durante el primer trimestre de 2018, se gestionaron con medios de comunicación 763 notas (enero 109, febrero 194, marzo 110) sobre la gestión de la SDIS, de estas  el 99% fueron positivas con una gestión en free press de $1.788 millones de pesos donde se lograron cerca de 90 millones de impactos. La OAC emitió 19 boletines de prensa y publicó 89 notas en el portal web institucional.</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</si>
  <si>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</si>
  <si>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</si>
  <si>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</si>
  <si>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</si>
  <si>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</si>
  <si>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</si>
  <si>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</si>
  <si>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</si>
  <si>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</si>
  <si>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</si>
  <si>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</si>
  <si>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</si>
  <si>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</si>
  <si>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</si>
  <si>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</si>
  <si>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</si>
  <si>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</si>
  <si>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</si>
  <si>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</si>
  <si>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</si>
  <si>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</si>
  <si>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</si>
  <si>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</si>
  <si>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</si>
  <si>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</si>
  <si>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</si>
  <si>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</si>
  <si>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</si>
  <si>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</si>
  <si>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</si>
  <si>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</si>
  <si>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</si>
  <si>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</si>
  <si>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</si>
  <si>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</si>
  <si>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</si>
  <si>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</si>
  <si>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</si>
  <si>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</si>
  <si>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</si>
  <si>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</si>
  <si>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</si>
  <si>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</si>
  <si>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</si>
  <si>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</si>
  <si>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</si>
  <si>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</si>
  <si>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</si>
  <si>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</si>
  <si>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</si>
  <si>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</si>
  <si>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</si>
  <si>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</si>
  <si>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</si>
  <si>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</si>
  <si>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</si>
  <si>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</si>
  <si>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</si>
  <si>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</si>
  <si>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</si>
  <si>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</si>
  <si>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</si>
  <si>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</si>
  <si>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</si>
  <si>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</si>
  <si>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</si>
  <si>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</si>
  <si>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</si>
  <si>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</si>
  <si>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</si>
  <si>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</si>
  <si>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</si>
  <si>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</si>
  <si>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</si>
  <si>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</si>
  <si>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</si>
  <si>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</si>
  <si>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</si>
  <si>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</si>
  <si>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</si>
  <si>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</si>
  <si>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</si>
  <si>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</si>
  <si>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</si>
  <si>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</si>
  <si>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</si>
  <si>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</si>
  <si>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</si>
  <si>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</si>
  <si>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</si>
  <si>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</si>
  <si>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</si>
  <si>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</si>
  <si>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</si>
  <si>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</si>
  <si>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</si>
  <si>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</si>
  <si>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</si>
  <si>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</si>
  <si>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</si>
  <si>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</si>
  <si>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</si>
  <si>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</si>
  <si>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</si>
  <si>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</si>
  <si>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</si>
  <si>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</si>
  <si>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</si>
  <si>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</si>
  <si>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</si>
  <si>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</si>
  <si>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</si>
  <si>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</si>
  <si>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</si>
  <si>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</si>
  <si>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</si>
  <si>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</si>
  <si>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</si>
  <si>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</si>
  <si>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</si>
  <si>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</si>
  <si>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</si>
  <si>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</si>
  <si>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</si>
  <si>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</si>
  <si>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</si>
  <si>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</si>
  <si>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</si>
  <si>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</si>
  <si>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</si>
  <si>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</si>
  <si>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</si>
  <si>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</si>
  <si>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</si>
  <si>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</si>
  <si>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</si>
  <si>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</si>
  <si>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</si>
  <si>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</si>
  <si>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</si>
  <si>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</si>
  <si>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</si>
  <si>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</si>
  <si>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</si>
  <si>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</si>
  <si>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Contratación</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</si>
  <si>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</si>
  <si>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</si>
  <si>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</si>
  <si>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</si>
  <si>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</si>
  <si>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</si>
  <si>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</si>
  <si>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</si>
  <si>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</si>
  <si>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</si>
  <si>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</si>
  <si>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</si>
  <si>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</si>
  <si>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</si>
  <si>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</si>
  <si>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</si>
  <si>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</si>
  <si>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</si>
  <si>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</si>
  <si>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</si>
  <si>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</si>
  <si>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</si>
  <si>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</si>
  <si>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</si>
  <si>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</si>
  <si>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</si>
  <si>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</si>
  <si>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</si>
  <si>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</si>
  <si>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</si>
  <si>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</si>
  <si>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</si>
  <si>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</si>
  <si>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</si>
  <si>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</si>
  <si>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</si>
  <si>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</si>
  <si>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</si>
  <si>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</si>
  <si>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</si>
  <si>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</si>
  <si>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</si>
  <si>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</si>
  <si>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</si>
  <si>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</si>
  <si>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</si>
  <si>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</si>
  <si>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</si>
  <si>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</si>
  <si>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</si>
  <si>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</si>
  <si>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</si>
  <si>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</si>
  <si>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</si>
  <si>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</si>
  <si>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</si>
  <si>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</si>
  <si>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</si>
  <si>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</si>
  <si>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</si>
  <si>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</si>
  <si>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</si>
  <si>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</si>
  <si>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</si>
  <si>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</si>
  <si>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</si>
  <si>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</si>
  <si>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</si>
  <si>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</si>
  <si>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</si>
  <si>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</si>
  <si>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</si>
  <si>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</si>
  <si>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</si>
  <si>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</si>
  <si>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</si>
  <si>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</si>
  <si>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</si>
  <si>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</si>
  <si>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</si>
  <si>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</si>
  <si>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</si>
  <si>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</si>
  <si>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</si>
  <si>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</si>
  <si>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</si>
  <si>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</si>
  <si>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</si>
  <si>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</si>
  <si>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</si>
  <si>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</si>
  <si>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</si>
  <si>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</si>
  <si>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</si>
  <si>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</si>
  <si>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</si>
  <si>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</si>
  <si>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</si>
  <si>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</si>
  <si>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</si>
  <si>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</si>
  <si>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</si>
  <si>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</si>
  <si>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</si>
  <si>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</si>
  <si>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</si>
  <si>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</si>
  <si>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</si>
  <si>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</si>
  <si>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</si>
  <si>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</si>
  <si>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</si>
  <si>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</si>
  <si>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</si>
  <si>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</si>
  <si>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</si>
  <si>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</si>
  <si>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</si>
  <si>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</si>
  <si>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</si>
  <si>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</si>
  <si>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</si>
  <si>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</si>
  <si>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</si>
  <si>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</si>
  <si>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</si>
  <si>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</si>
  <si>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</si>
  <si>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</si>
  <si>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</si>
  <si>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</si>
  <si>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</si>
  <si>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</si>
  <si>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</si>
  <si>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</si>
  <si>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</si>
  <si>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</si>
  <si>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</si>
  <si>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</si>
  <si>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</si>
  <si>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</si>
  <si>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</si>
  <si>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</si>
  <si>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</si>
  <si>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</si>
  <si>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</si>
  <si>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</si>
  <si>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</si>
  <si>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</si>
  <si>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</si>
  <si>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</si>
  <si>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</si>
  <si>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</si>
  <si>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</si>
  <si>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</si>
  <si>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</si>
  <si>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</si>
  <si>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</si>
  <si>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</si>
  <si>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</si>
  <si>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</si>
  <si>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</si>
  <si>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</si>
  <si>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</si>
  <si>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</si>
  <si>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</si>
  <si>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</si>
  <si>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</si>
  <si>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</si>
  <si>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</si>
  <si>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</si>
  <si>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</si>
  <si>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</si>
  <si>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</si>
  <si>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</si>
  <si>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</si>
  <si>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</si>
  <si>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</si>
  <si>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</si>
  <si>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</si>
  <si>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</si>
  <si>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</si>
  <si>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</si>
  <si>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</si>
  <si>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</si>
  <si>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</si>
  <si>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</si>
  <si>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</si>
  <si>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</si>
  <si>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</si>
  <si>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</si>
  <si>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</si>
  <si>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</si>
  <si>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</si>
  <si>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</si>
  <si>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</si>
  <si>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</si>
  <si>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</si>
  <si>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</si>
  <si>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</si>
  <si>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</si>
  <si>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</si>
  <si>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</si>
  <si>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</si>
  <si>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</si>
  <si>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</si>
  <si>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</si>
  <si>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</si>
  <si>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</si>
  <si>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</si>
  <si>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</si>
  <si>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</si>
  <si>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</si>
  <si>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</si>
  <si>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</si>
  <si>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</si>
  <si>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</si>
  <si>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</si>
  <si>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</si>
  <si>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</si>
  <si>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</si>
  <si>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</si>
  <si>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</si>
  <si>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</si>
  <si>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</si>
  <si>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</si>
  <si>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</si>
  <si>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</si>
  <si>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</si>
  <si>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</si>
  <si>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</si>
  <si>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</si>
  <si>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</si>
  <si>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</si>
  <si>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</si>
  <si>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</si>
  <si>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</si>
  <si>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</si>
  <si>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</si>
  <si>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</si>
  <si>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</si>
  <si>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</si>
  <si>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</si>
  <si>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</si>
  <si>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</si>
  <si>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</si>
  <si>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</si>
  <si>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</si>
  <si>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</si>
  <si>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</si>
  <si>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</si>
  <si>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</si>
  <si>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</si>
  <si>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</si>
  <si>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</si>
  <si>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</si>
  <si>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</si>
  <si>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</si>
  <si>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</si>
  <si>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</si>
  <si>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</si>
  <si>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</si>
  <si>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</si>
  <si>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</si>
  <si>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</si>
  <si>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</si>
  <si>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</si>
  <si>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</si>
  <si>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</si>
  <si>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</si>
  <si>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</si>
  <si>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</si>
  <si>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</si>
  <si>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</si>
  <si>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</si>
  <si>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</si>
  <si>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</si>
  <si>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</si>
  <si>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</si>
  <si>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</si>
  <si>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</si>
  <si>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</si>
  <si>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</si>
  <si>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</si>
  <si>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</si>
  <si>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</si>
  <si>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</si>
  <si>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</si>
  <si>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</si>
  <si>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1.  Formular e implementar políticas poblacionales mediante un enfoque diferencial y de forma articulada, con el fin de aportar al goce efectivo de los derechos de las poblaciones en el territorio. </t>
  </si>
  <si>
    <t>Mensual</t>
  </si>
  <si>
    <t>Suma</t>
  </si>
  <si>
    <t>Subsistema de Gestión Ambiental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</si>
  <si>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</si>
  <si>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Direccionamiento de los servicios sociales</t>
  </si>
  <si>
    <t>Subsistema de Gestión de Seguridad y Salud en el Trabajo</t>
  </si>
  <si>
    <t>3. Diseñar e implementar estrategias de prevención de forma coordinada con otros sectores, que permitan reducir los factores sociales generadores de violencia y la vulneración de derechos, promoviendo una cultura de convivencia y reconciliación.</t>
  </si>
  <si>
    <t>Creciente</t>
  </si>
  <si>
    <t>Direccionamiento estratégico</t>
  </si>
  <si>
    <t>Subsistema de Gestión de Seguridad de la Información</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</si>
  <si>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</si>
  <si>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</si>
  <si>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</si>
  <si>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</si>
  <si>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</si>
  <si>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</si>
  <si>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</si>
  <si>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</si>
  <si>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</si>
  <si>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</si>
  <si>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Adquisiciones</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</si>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</sst>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_-;\-* #,##0.00_-;_-* &quot;-&quot;??_-;_-@_-"/>
    <numFmt numFmtId="165" formatCode="_-* #,##0_-;\-* #,##0_-;_-* &quot;-&quot;??_-;_-@_-"/>
  </numFmts>
  <fonts count="28">
    <font>
      <sz val="11"/>
      <color theme="1"/>
      <name val="Calibri"/>
      <family val="2"/>
      <scheme val="minor"/>
    </font>
    <font>
      <sz val="11"/>
      <color theme="1"/>
      <name val="Calibri"/>
      <family val="2"/>
      <scheme val="minor"/>
    </font>
    <font>
      <sz val="11"/>
      <color rgb="FFFF0000"/>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9"/>
      <color indexed="8"/>
      <name val="Arial"/>
      <family val="2"/>
    </font>
    <font>
      <sz val="9"/>
      <color rgb="FFFF0000"/>
      <name val="Arial"/>
      <family val="2"/>
    </font>
    <font>
      <b/>
      <sz val="9"/>
      <color indexed="81"/>
      <name val="Tahoma"/>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11"/>
      <color indexed="8"/>
      <name val="Calibri"/>
      <family val="2"/>
    </font>
    <font>
      <sz val="9"/>
      <name val="Arial"/>
      <family val="2"/>
    </font>
    <font>
      <i/>
      <sz val="10"/>
      <name val="Arial"/>
      <family val="2"/>
    </font>
  </fonts>
  <fills count="15">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rgb="FFFFFF00"/>
        <bgColor indexed="64"/>
      </patternFill>
    </fill>
    <fill>
      <patternFill patternType="solid">
        <fgColor rgb="FF00CCFF"/>
        <bgColor indexed="64"/>
      </patternFill>
    </fill>
    <fill>
      <patternFill patternType="solid">
        <fgColor indexed="31"/>
        <bgColor indexed="22"/>
      </patternFill>
    </fill>
  </fills>
  <borders count="1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22">
    <xf numFmtId="0" fontId="0" fillId="0" borderId="0"/>
    <xf numFmtId="16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0" fontId="25" fillId="14" borderId="0" applyNumberFormat="0" applyBorder="0" applyAlignment="0" applyProtection="0"/>
    <xf numFmtId="0" fontId="15" fillId="0" borderId="0"/>
    <xf numFmtId="9" fontId="25"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cellStyleXfs>
  <cellXfs count="95">
    <xf numFmtId="0" fontId="0" fillId="0" borderId="0" xfId="0"/>
    <xf numFmtId="0" fontId="3" fillId="2" borderId="0" xfId="0" applyFont="1" applyFill="1" applyAlignment="1" applyProtection="1">
      <protection hidden="1"/>
    </xf>
    <xf numFmtId="0" fontId="4" fillId="2" borderId="0" xfId="0"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top" wrapText="1"/>
      <protection hidden="1"/>
    </xf>
    <xf numFmtId="0" fontId="9" fillId="2" borderId="0" xfId="0" applyFont="1" applyFill="1" applyAlignment="1" applyProtection="1">
      <alignment wrapText="1"/>
      <protection hidden="1"/>
    </xf>
    <xf numFmtId="0" fontId="9" fillId="2" borderId="9" xfId="0" applyFont="1" applyFill="1" applyBorder="1" applyAlignment="1" applyProtection="1">
      <alignment wrapText="1"/>
      <protection hidden="1"/>
    </xf>
    <xf numFmtId="0" fontId="4"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4" fillId="6" borderId="6"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wrapText="1"/>
      <protection hidden="1"/>
    </xf>
    <xf numFmtId="0" fontId="15" fillId="9" borderId="6" xfId="0" applyFont="1" applyFill="1" applyBorder="1" applyAlignment="1" applyProtection="1">
      <alignment horizontal="center" vertical="center" wrapText="1"/>
      <protection hidden="1"/>
    </xf>
    <xf numFmtId="0" fontId="14" fillId="10" borderId="6" xfId="0" applyFont="1" applyFill="1" applyBorder="1" applyAlignment="1" applyProtection="1">
      <alignment horizontal="center" vertical="center" wrapText="1"/>
      <protection hidden="1"/>
    </xf>
    <xf numFmtId="0" fontId="14" fillId="2" borderId="0" xfId="0" applyFont="1" applyFill="1" applyAlignment="1" applyProtection="1">
      <alignment horizontal="center" vertical="center"/>
      <protection hidden="1"/>
    </xf>
    <xf numFmtId="0" fontId="14" fillId="7" borderId="11"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protection hidden="1"/>
    </xf>
    <xf numFmtId="0" fontId="16" fillId="2" borderId="6" xfId="0" applyFont="1" applyFill="1" applyBorder="1" applyAlignment="1" applyProtection="1">
      <alignment horizontal="center"/>
      <protection hidden="1"/>
    </xf>
    <xf numFmtId="164" fontId="17" fillId="11" borderId="6" xfId="1" applyFont="1" applyFill="1" applyBorder="1" applyAlignment="1" applyProtection="1">
      <alignment horizontal="left" vertical="center"/>
      <protection locked="0" hidden="1"/>
    </xf>
    <xf numFmtId="0" fontId="16" fillId="2" borderId="0" xfId="0" applyFont="1" applyFill="1" applyAlignment="1" applyProtection="1">
      <alignment horizontal="center"/>
      <protection hidden="1"/>
    </xf>
    <xf numFmtId="0" fontId="18" fillId="2" borderId="11" xfId="0" applyFont="1" applyFill="1" applyBorder="1" applyAlignment="1" applyProtection="1">
      <alignment horizontal="center"/>
      <protection hidden="1"/>
    </xf>
    <xf numFmtId="164" fontId="18" fillId="2" borderId="11" xfId="1" applyFont="1" applyFill="1" applyBorder="1" applyAlignment="1" applyProtection="1">
      <alignment horizontal="center"/>
      <protection hidden="1"/>
    </xf>
    <xf numFmtId="164" fontId="16" fillId="2" borderId="11" xfId="0" applyNumberFormat="1" applyFont="1" applyFill="1" applyBorder="1" applyAlignment="1" applyProtection="1">
      <alignment horizontal="center"/>
      <protection hidden="1"/>
    </xf>
    <xf numFmtId="10" fontId="16" fillId="2" borderId="11" xfId="2" applyNumberFormat="1" applyFont="1" applyFill="1" applyBorder="1" applyAlignment="1" applyProtection="1">
      <alignment horizontal="center"/>
      <protection hidden="1"/>
    </xf>
    <xf numFmtId="0" fontId="16" fillId="2" borderId="0" xfId="0" applyFont="1" applyFill="1" applyProtection="1">
      <protection hidden="1"/>
    </xf>
    <xf numFmtId="0" fontId="16" fillId="2" borderId="11" xfId="0" applyFont="1" applyFill="1" applyBorder="1" applyAlignment="1" applyProtection="1">
      <alignment horizontal="center"/>
      <protection hidden="1"/>
    </xf>
    <xf numFmtId="0" fontId="16" fillId="2" borderId="0" xfId="0" applyFont="1" applyFill="1" applyAlignment="1" applyProtection="1">
      <alignment horizontal="left"/>
      <protection hidden="1"/>
    </xf>
    <xf numFmtId="9" fontId="16" fillId="2" borderId="0" xfId="2" applyFont="1" applyFill="1" applyAlignment="1" applyProtection="1">
      <alignment horizontal="center"/>
      <protection hidden="1"/>
    </xf>
    <xf numFmtId="0" fontId="6" fillId="0" borderId="0" xfId="0" applyFont="1"/>
    <xf numFmtId="0" fontId="4" fillId="0" borderId="0" xfId="0" applyFont="1"/>
    <xf numFmtId="0" fontId="4" fillId="0" borderId="0" xfId="0" applyFont="1" applyBorder="1" applyAlignment="1">
      <alignment horizontal="left" vertical="center"/>
    </xf>
    <xf numFmtId="0" fontId="4" fillId="0" borderId="0" xfId="0" applyFont="1" applyAlignment="1">
      <alignment horizontal="left"/>
    </xf>
    <xf numFmtId="0" fontId="4" fillId="12" borderId="0" xfId="0" applyFont="1" applyFill="1"/>
    <xf numFmtId="0" fontId="6"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vertical="top"/>
    </xf>
    <xf numFmtId="0" fontId="5" fillId="12" borderId="0" xfId="0" applyFont="1" applyFill="1" applyAlignment="1">
      <alignment horizontal="left" vertical="center" wrapText="1"/>
    </xf>
    <xf numFmtId="0" fontId="20" fillId="12" borderId="0" xfId="0" applyFont="1" applyFill="1"/>
    <xf numFmtId="0" fontId="4" fillId="13" borderId="0" xfId="0" applyFont="1" applyFill="1"/>
    <xf numFmtId="0" fontId="20" fillId="13" borderId="0" xfId="0" applyFont="1" applyFill="1"/>
    <xf numFmtId="0" fontId="21" fillId="13" borderId="0" xfId="0" applyFont="1" applyFill="1"/>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0" fillId="0" borderId="0" xfId="0" applyAlignment="1"/>
    <xf numFmtId="0" fontId="0" fillId="0" borderId="0" xfId="0" applyFont="1" applyAlignment="1">
      <alignment horizontal="left" vertical="center"/>
    </xf>
    <xf numFmtId="0" fontId="16" fillId="2" borderId="6" xfId="0" applyFont="1" applyFill="1" applyBorder="1" applyAlignment="1" applyProtection="1">
      <alignment horizontal="justify" vertical="center" wrapText="1"/>
      <protection hidden="1"/>
    </xf>
    <xf numFmtId="0" fontId="16" fillId="2" borderId="6" xfId="0" applyFont="1" applyFill="1" applyBorder="1" applyAlignment="1" applyProtection="1">
      <alignment horizontal="center" vertical="center" wrapText="1"/>
      <protection hidden="1"/>
    </xf>
    <xf numFmtId="9" fontId="16" fillId="2" borderId="6" xfId="0" applyNumberFormat="1" applyFont="1" applyFill="1" applyBorder="1" applyAlignment="1" applyProtection="1">
      <alignment horizontal="center" vertical="center" wrapText="1"/>
      <protection hidden="1"/>
    </xf>
    <xf numFmtId="14" fontId="16" fillId="0" borderId="6" xfId="0" applyNumberFormat="1"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165" fontId="17" fillId="11" borderId="6" xfId="1" applyNumberFormat="1" applyFont="1" applyFill="1" applyBorder="1" applyAlignment="1" applyProtection="1">
      <alignment horizontal="center" vertical="center"/>
      <protection locked="0" hidden="1"/>
    </xf>
    <xf numFmtId="164" fontId="17" fillId="11" borderId="6" xfId="1" applyFont="1" applyFill="1" applyBorder="1" applyAlignment="1" applyProtection="1">
      <alignment horizontal="center" vertical="center"/>
      <protection locked="0" hidden="1"/>
    </xf>
    <xf numFmtId="9" fontId="26" fillId="2" borderId="1" xfId="2" applyFont="1" applyFill="1" applyBorder="1" applyAlignment="1" applyProtection="1">
      <alignment horizontal="center" vertical="center" wrapText="1"/>
      <protection hidden="1"/>
    </xf>
    <xf numFmtId="165" fontId="26" fillId="11" borderId="6" xfId="1" applyNumberFormat="1" applyFont="1" applyFill="1" applyBorder="1" applyAlignment="1" applyProtection="1">
      <alignment horizontal="left" vertical="center"/>
      <protection locked="0" hidden="1"/>
    </xf>
    <xf numFmtId="164" fontId="26" fillId="11" borderId="6" xfId="1" applyFont="1" applyFill="1" applyBorder="1" applyAlignment="1" applyProtection="1">
      <alignment horizontal="center" vertical="center"/>
      <protection locked="0" hidden="1"/>
    </xf>
    <xf numFmtId="9" fontId="26" fillId="2" borderId="6" xfId="2" applyFont="1" applyFill="1" applyBorder="1" applyAlignment="1" applyProtection="1">
      <alignment horizontal="center"/>
      <protection hidden="1"/>
    </xf>
    <xf numFmtId="165" fontId="26" fillId="11" borderId="12" xfId="1" applyNumberFormat="1" applyFont="1" applyFill="1" applyBorder="1" applyAlignment="1" applyProtection="1">
      <alignment horizontal="left" vertical="center"/>
      <protection locked="0" hidden="1"/>
    </xf>
    <xf numFmtId="164" fontId="26" fillId="11" borderId="6" xfId="1" applyFont="1" applyFill="1" applyBorder="1" applyAlignment="1" applyProtection="1">
      <alignment horizontal="left" vertical="center"/>
      <protection locked="0" hidden="1"/>
    </xf>
    <xf numFmtId="0" fontId="16" fillId="0" borderId="6" xfId="0" applyFont="1" applyFill="1" applyBorder="1" applyAlignment="1" applyProtection="1">
      <alignment horizontal="center"/>
      <protection hidden="1"/>
    </xf>
    <xf numFmtId="0" fontId="26" fillId="2" borderId="6" xfId="0" applyFont="1" applyFill="1" applyBorder="1" applyAlignment="1" applyProtection="1">
      <alignment horizontal="justify" vertical="center" wrapText="1"/>
      <protection hidden="1"/>
    </xf>
    <xf numFmtId="165" fontId="16" fillId="2" borderId="0" xfId="0" applyNumberFormat="1" applyFont="1" applyFill="1" applyAlignment="1" applyProtection="1">
      <alignment horizontal="center"/>
      <protection hidden="1"/>
    </xf>
    <xf numFmtId="9" fontId="26" fillId="2" borderId="1" xfId="2" applyNumberFormat="1" applyFont="1" applyFill="1" applyBorder="1" applyAlignment="1" applyProtection="1">
      <alignment horizontal="center" vertical="center" wrapText="1"/>
      <protection hidden="1"/>
    </xf>
    <xf numFmtId="9" fontId="15" fillId="0" borderId="6" xfId="2" applyFont="1" applyFill="1" applyBorder="1" applyAlignment="1" applyProtection="1">
      <alignment horizontal="justify" vertical="center" wrapText="1"/>
      <protection locked="0"/>
    </xf>
    <xf numFmtId="165" fontId="26" fillId="11" borderId="6" xfId="1" applyNumberFormat="1" applyFont="1" applyFill="1" applyBorder="1" applyAlignment="1" applyProtection="1">
      <alignment horizontal="center" vertical="center"/>
      <protection locked="0"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5" fillId="2" borderId="1"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5"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12" fillId="5" borderId="1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vertical="center"/>
      <protection hidden="1"/>
    </xf>
    <xf numFmtId="0" fontId="10" fillId="3" borderId="7"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cellXfs>
  <cellStyles count="22">
    <cellStyle name="Excel_BuiltIn_20% - Énfasis1" xfId="6" xr:uid="{00000000-0005-0000-0000-000000000000}"/>
    <cellStyle name="Millares" xfId="1" builtinId="3"/>
    <cellStyle name="Millares 2" xfId="3" xr:uid="{00000000-0005-0000-0000-000002000000}"/>
    <cellStyle name="Millares 2 2" xfId="11" xr:uid="{00000000-0005-0000-0000-000003000000}"/>
    <cellStyle name="Millares 2 2 2" xfId="12" xr:uid="{00000000-0005-0000-0000-000004000000}"/>
    <cellStyle name="Millares 2 2 2 2" xfId="15" xr:uid="{00000000-0005-0000-0000-000005000000}"/>
    <cellStyle name="Millares 2 2 2 2 2" xfId="21" xr:uid="{00000000-0005-0000-0000-000006000000}"/>
    <cellStyle name="Millares 2 2 2 3" xfId="18" xr:uid="{00000000-0005-0000-0000-000007000000}"/>
    <cellStyle name="Millares 2 2 3" xfId="14" xr:uid="{00000000-0005-0000-0000-000008000000}"/>
    <cellStyle name="Millares 2 2 3 2" xfId="20" xr:uid="{00000000-0005-0000-0000-000009000000}"/>
    <cellStyle name="Millares 2 2 4" xfId="17" xr:uid="{00000000-0005-0000-0000-00000A000000}"/>
    <cellStyle name="Millares 2 3" xfId="13" xr:uid="{00000000-0005-0000-0000-00000B000000}"/>
    <cellStyle name="Millares 2 3 2" xfId="19" xr:uid="{00000000-0005-0000-0000-00000C000000}"/>
    <cellStyle name="Millares 2 4" xfId="16" xr:uid="{00000000-0005-0000-0000-00000D000000}"/>
    <cellStyle name="Normal" xfId="0" builtinId="0"/>
    <cellStyle name="Normal 2 2" xfId="7" xr:uid="{00000000-0005-0000-0000-00000F000000}"/>
    <cellStyle name="Porcentaje" xfId="2" builtinId="5"/>
    <cellStyle name="Porcentaje 2" xfId="5" xr:uid="{00000000-0005-0000-0000-000011000000}"/>
    <cellStyle name="Porcentaje 4" xfId="4" xr:uid="{00000000-0005-0000-0000-000012000000}"/>
    <cellStyle name="Porcentual 10" xfId="10" xr:uid="{00000000-0005-0000-0000-000013000000}"/>
    <cellStyle name="Porcentual 2" xfId="8" xr:uid="{00000000-0005-0000-0000-000014000000}"/>
    <cellStyle name="Porcentual 3 6" xfId="9" xr:uid="{00000000-0005-0000-0000-000015000000}"/>
  </cellStyles>
  <dxfs count="154">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INDICE!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451212</xdr:colOff>
      <xdr:row>0</xdr:row>
      <xdr:rowOff>178594</xdr:rowOff>
    </xdr:from>
    <xdr:to>
      <xdr:col>7</xdr:col>
      <xdr:colOff>1336971</xdr:colOff>
      <xdr:row>2</xdr:row>
      <xdr:rowOff>147738</xdr:rowOff>
    </xdr:to>
    <xdr:grpSp>
      <xdr:nvGrpSpPr>
        <xdr:cNvPr id="2" name="Grupo 1">
          <a:extLst>
            <a:ext uri="{FF2B5EF4-FFF2-40B4-BE49-F238E27FC236}">
              <a16:creationId xmlns:a16="http://schemas.microsoft.com/office/drawing/2014/main" id="{C969BFD7-B183-4F89-905A-BC80F25CB0C2}"/>
            </a:ext>
          </a:extLst>
        </xdr:cNvPr>
        <xdr:cNvGrpSpPr>
          <a:grpSpLocks noChangeAspect="1"/>
        </xdr:cNvGrpSpPr>
      </xdr:nvGrpSpPr>
      <xdr:grpSpPr>
        <a:xfrm>
          <a:off x="7518762" y="178594"/>
          <a:ext cx="4686234" cy="369194"/>
          <a:chOff x="11922566" y="245748"/>
          <a:chExt cx="4533489" cy="368322"/>
        </a:xfrm>
      </xdr:grpSpPr>
      <xdr:sp macro="" textlink="">
        <xdr:nvSpPr>
          <xdr:cNvPr id="3" name="Flecha izquierda 6">
            <a:hlinkClick xmlns:r="http://schemas.openxmlformats.org/officeDocument/2006/relationships" r:id="rId1"/>
            <a:extLst>
              <a:ext uri="{FF2B5EF4-FFF2-40B4-BE49-F238E27FC236}">
                <a16:creationId xmlns:a16="http://schemas.microsoft.com/office/drawing/2014/main" id="{7246D046-EC74-4AAF-9CF9-4BCEDE5FFB01}"/>
              </a:ext>
            </a:extLst>
          </xdr:cNvPr>
          <xdr:cNvSpPr>
            <a:spLocks noChangeAspect="1"/>
          </xdr:cNvSpPr>
        </xdr:nvSpPr>
        <xdr:spPr>
          <a:xfrm>
            <a:off x="11922566" y="249901"/>
            <a:ext cx="1440000" cy="364169"/>
          </a:xfrm>
          <a:prstGeom prst="leftArrow">
            <a:avLst>
              <a:gd name="adj1" fmla="val 100000"/>
              <a:gd name="adj2" fmla="val 60586"/>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4" name="Flecha izquierda 8">
            <a:hlinkClick xmlns:r="http://schemas.openxmlformats.org/officeDocument/2006/relationships" r:id="rId2"/>
            <a:extLst>
              <a:ext uri="{FF2B5EF4-FFF2-40B4-BE49-F238E27FC236}">
                <a16:creationId xmlns:a16="http://schemas.microsoft.com/office/drawing/2014/main" id="{A9014715-FD32-44FE-B3D9-FDF13395781D}"/>
              </a:ext>
            </a:extLst>
          </xdr:cNvPr>
          <xdr:cNvSpPr>
            <a:spLocks noChangeAspect="1"/>
          </xdr:cNvSpPr>
        </xdr:nvSpPr>
        <xdr:spPr>
          <a:xfrm>
            <a:off x="13476376" y="245748"/>
            <a:ext cx="1440000" cy="364169"/>
          </a:xfrm>
          <a:prstGeom prst="leftArrow">
            <a:avLst>
              <a:gd name="adj1" fmla="val 100000"/>
              <a:gd name="adj2" fmla="val 0"/>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5" name="Flecha izquierda 8">
            <a:hlinkClick xmlns:r="http://schemas.openxmlformats.org/officeDocument/2006/relationships" r:id="rId3"/>
            <a:extLst>
              <a:ext uri="{FF2B5EF4-FFF2-40B4-BE49-F238E27FC236}">
                <a16:creationId xmlns:a16="http://schemas.microsoft.com/office/drawing/2014/main" id="{E985EE4A-E740-454B-8483-177F28956C35}"/>
              </a:ext>
            </a:extLst>
          </xdr:cNvPr>
          <xdr:cNvSpPr>
            <a:spLocks noChangeAspect="1"/>
          </xdr:cNvSpPr>
        </xdr:nvSpPr>
        <xdr:spPr>
          <a:xfrm flipH="1">
            <a:off x="15016055" y="245748"/>
            <a:ext cx="1440000" cy="364169"/>
          </a:xfrm>
          <a:prstGeom prst="leftArrow">
            <a:avLst>
              <a:gd name="adj1" fmla="val 100000"/>
              <a:gd name="adj2" fmla="val 46148"/>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twoCellAnchor editAs="absolute">
    <xdr:from>
      <xdr:col>0</xdr:col>
      <xdr:colOff>89297</xdr:colOff>
      <xdr:row>0</xdr:row>
      <xdr:rowOff>29766</xdr:rowOff>
    </xdr:from>
    <xdr:to>
      <xdr:col>2</xdr:col>
      <xdr:colOff>309091</xdr:colOff>
      <xdr:row>3</xdr:row>
      <xdr:rowOff>169336</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_Presupuesto/Bogot&#225;%20mejor%20para%20todos/7-Formulaci&#243;n%20de%20proyectos/Anteproyecto%202016%20BMT/3.%20Consolidado%20Anteproyecto/CONSOLIDADO%20FINAL%2014-06-2016%204-00%20a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guerreroh/Desktop/SDIS_YOHN/Proyectos%20de%20Inversi&#243;n/1101%20-%20DISTRITO%20DIVERSO/A&#241;o%202018/3.%20SPI%20Seguimiento%20al%20Plan%20de%20Acci&#243;n/3.1.%20SPI/Ajuste%20SPI%202018/Formato%20SPI%20Versi&#243;n%20Ajustada%20An&#225;listas_V2_2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on"/>
      <sheetName val="Hoja7"/>
      <sheetName val="Hoja6"/>
      <sheetName val="Engine"/>
      <sheetName val="Tablas_Maestras"/>
      <sheetName val="Instrucciones"/>
      <sheetName val="Vr_Presupuestos"/>
      <sheetName val="Consolidado tranfer"/>
      <sheetName val="Verificacion_vr Total"/>
    </sheetNames>
    <sheetDataSet>
      <sheetData sheetId="0"/>
      <sheetData sheetId="1"/>
      <sheetData sheetId="2"/>
      <sheetData sheetId="3"/>
      <sheetData sheetId="4">
        <row r="8">
          <cell r="F8" t="str">
            <v>Unidad de Medida</v>
          </cell>
        </row>
        <row r="9">
          <cell r="A9" t="str">
            <v xml:space="preserve">Prevención y atención integral de la paternidad y la maternidad temprana </v>
          </cell>
        </row>
        <row r="10">
          <cell r="A10" t="str">
            <v>Desarrollo integral desde la gestación hasta la adolescencia</v>
          </cell>
        </row>
        <row r="11">
          <cell r="A11" t="str">
            <v>Una ciudad para las familias</v>
          </cell>
        </row>
        <row r="12">
          <cell r="A12" t="str">
            <v>Prevención y atención social integral para el abordaje del fenómeno de la habitabilidad en calle</v>
          </cell>
        </row>
        <row r="13">
          <cell r="A13" t="str">
            <v>Distrito Diverso</v>
          </cell>
        </row>
        <row r="14">
          <cell r="A14" t="str">
            <v>Por una ciudad incluyente y sin barreras</v>
          </cell>
        </row>
        <row r="15">
          <cell r="A15" t="str">
            <v>Envejecimiento digno, activo y feliz</v>
          </cell>
        </row>
        <row r="16">
          <cell r="A16" t="str">
            <v>Distrito joven</v>
          </cell>
        </row>
        <row r="17">
          <cell r="A17" t="str">
            <v>Bogotá te nutre</v>
          </cell>
        </row>
        <row r="18">
          <cell r="A18" t="str">
            <v>Espacios de Integración Social</v>
          </cell>
        </row>
        <row r="19">
          <cell r="A19" t="str">
            <v>Viviendo el territorio</v>
          </cell>
        </row>
        <row r="20">
          <cell r="A20" t="str">
            <v>Gobierno legítimo, TICs y eficiencia</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LOSARIO"/>
      <sheetName val="INSTRUCCIÓN DE DILIGENCIAMIENTO"/>
      <sheetName val="1. SEGUIMIENTO CUATRIENIO"/>
      <sheetName val="2. SEGUIMIENTO PRESUPUESTAL"/>
      <sheetName val="3. EJEC CONCEPTO DE GASTO "/>
      <sheetName val="4. RESUMEN EJECUTIVO"/>
      <sheetName val="5. TERRITORIALIZACIÓN"/>
      <sheetName val="5A. Unidades Operativas"/>
      <sheetName val="6, ACTIVIDADES - TAREAS VIG"/>
      <sheetName val="7. INDICADORES GESTION"/>
      <sheetName val="8. METAS PDD"/>
      <sheetName val="9. RECURSO HUMANO"/>
      <sheetName val="Tabla_PowerBI"/>
      <sheetName val="Listas desplegables"/>
    </sheetNames>
    <sheetDataSet>
      <sheetData sheetId="0"/>
      <sheetData sheetId="1"/>
      <sheetData sheetId="2"/>
      <sheetData sheetId="3">
        <row r="6">
          <cell r="C6" t="str">
            <v>1. Pilar Igualdad de Calidad de Vida</v>
          </cell>
        </row>
        <row r="13">
          <cell r="D13" t="str">
            <v>Enero</v>
          </cell>
          <cell r="F13">
            <v>2018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
  <sheetViews>
    <sheetView tabSelected="1" topLeftCell="A16" zoomScaleNormal="100" workbookViewId="0" xr3:uid="{AEA406A1-0E4B-5B11-9CD5-51D6E497D94C}">
      <pane ySplit="1" topLeftCell="A17" activePane="bottomLeft" state="frozen"/>
      <selection pane="bottomLeft" activeCell="G16" sqref="A1:XFD1048576"/>
      <selection activeCell="G21" sqref="G21"/>
    </sheetView>
  </sheetViews>
  <sheetFormatPr defaultColWidth="11.42578125" defaultRowHeight="12" customHeight="1"/>
  <cols>
    <col min="1" max="1" width="26.42578125" style="26" customWidth="1"/>
    <col min="2" max="2" width="30.28515625" style="26" customWidth="1"/>
    <col min="3" max="3" width="14.5703125" style="26" customWidth="1"/>
    <col min="4" max="4" width="34.7109375" style="26" customWidth="1"/>
    <col min="5" max="5" width="18.7109375" style="19" customWidth="1"/>
    <col min="6" max="6" width="20.5703125" style="19" customWidth="1"/>
    <col min="7" max="7" width="17.7109375" style="26" customWidth="1"/>
    <col min="8" max="8" width="25.42578125" style="26" customWidth="1"/>
    <col min="9" max="9" width="23.42578125" style="26" customWidth="1"/>
    <col min="10" max="10" width="33.140625" style="26" customWidth="1"/>
    <col min="11" max="15" width="17.7109375" style="19" customWidth="1"/>
    <col min="16" max="16" width="17.7109375" style="26" customWidth="1"/>
    <col min="17" max="19" width="17.7109375" style="19" customWidth="1"/>
    <col min="20" max="21" width="10.5703125" style="19" customWidth="1"/>
    <col min="22" max="22" width="10.5703125" style="27" customWidth="1"/>
    <col min="23" max="23" width="40.140625" style="19" customWidth="1"/>
    <col min="24" max="26" width="10.5703125" style="19" customWidth="1"/>
    <col min="27" max="27" width="39.42578125" style="19" customWidth="1"/>
    <col min="28" max="30" width="10.5703125" style="19" customWidth="1"/>
    <col min="31" max="31" width="39.42578125" style="19" customWidth="1"/>
    <col min="32" max="37" width="10.5703125" style="19" customWidth="1"/>
    <col min="38" max="38" width="11.7109375" style="19" customWidth="1"/>
    <col min="39" max="39" width="14" style="19" customWidth="1"/>
    <col min="40" max="61" width="10.5703125" style="19" customWidth="1"/>
    <col min="62" max="62" width="12.5703125" style="19" customWidth="1"/>
    <col min="63" max="63" width="15.140625" style="19" bestFit="1" customWidth="1"/>
    <col min="64" max="64" width="14.42578125" style="19" bestFit="1" customWidth="1"/>
    <col min="65" max="65" width="16.28515625" style="19" bestFit="1" customWidth="1"/>
    <col min="66" max="66" width="14.5703125" style="19" bestFit="1" customWidth="1"/>
    <col min="67" max="67" width="10.5703125" style="19" customWidth="1"/>
    <col min="68" max="68" width="23.85546875" style="19" customWidth="1"/>
    <col min="69" max="69" width="11.42578125" style="19" customWidth="1"/>
    <col min="70" max="75" width="18.28515625" style="19" customWidth="1"/>
    <col min="76" max="77" width="11.42578125" style="24" customWidth="1"/>
    <col min="78" max="16384" width="11.42578125" style="24"/>
  </cols>
  <sheetData>
    <row r="1" spans="1:75" s="2" customFormat="1" ht="15.75">
      <c r="A1" s="1"/>
      <c r="B1" s="1"/>
    </row>
    <row r="2" spans="1:75" s="2" customFormat="1" ht="15.75">
      <c r="A2" s="1"/>
      <c r="B2" s="1"/>
    </row>
    <row r="3" spans="1:75" s="2" customFormat="1" ht="15"/>
    <row r="4" spans="1:75" s="2" customFormat="1" ht="15"/>
    <row r="5" spans="1:75" s="2" customFormat="1" ht="15.75">
      <c r="A5" s="68" t="s">
        <v>0</v>
      </c>
      <c r="B5" s="69"/>
      <c r="C5" s="70" t="s">
        <v>1</v>
      </c>
      <c r="D5" s="71"/>
      <c r="E5" s="71"/>
      <c r="F5" s="72"/>
      <c r="H5" s="3"/>
    </row>
    <row r="6" spans="1:75" s="2" customFormat="1" ht="15.75">
      <c r="A6" s="68" t="s">
        <v>2</v>
      </c>
      <c r="B6" s="69"/>
      <c r="C6" s="73"/>
      <c r="D6" s="74"/>
      <c r="E6" s="74"/>
      <c r="F6" s="75"/>
      <c r="H6" s="3"/>
    </row>
    <row r="7" spans="1:75" s="2" customFormat="1" ht="15.75">
      <c r="A7" s="68" t="s">
        <v>3</v>
      </c>
      <c r="B7" s="69"/>
      <c r="C7" s="73"/>
      <c r="D7" s="74"/>
      <c r="E7" s="74"/>
      <c r="F7" s="75"/>
      <c r="H7" s="3"/>
    </row>
    <row r="8" spans="1:75" s="2" customFormat="1" ht="15.75">
      <c r="A8" s="68" t="s">
        <v>4</v>
      </c>
      <c r="B8" s="69"/>
      <c r="C8" s="73" t="s">
        <v>5</v>
      </c>
      <c r="D8" s="74"/>
      <c r="E8" s="74"/>
      <c r="F8" s="75"/>
      <c r="H8" s="3"/>
    </row>
    <row r="9" spans="1:75" s="2" customFormat="1" ht="15.75">
      <c r="A9" s="68" t="s">
        <v>6</v>
      </c>
      <c r="B9" s="69"/>
      <c r="C9" s="73"/>
      <c r="D9" s="74"/>
      <c r="E9" s="74"/>
      <c r="F9" s="75"/>
      <c r="G9" s="4"/>
    </row>
    <row r="10" spans="1:75" s="2" customFormat="1" ht="15.75">
      <c r="A10" s="68" t="s">
        <v>7</v>
      </c>
      <c r="B10" s="69"/>
      <c r="C10" s="73" t="s">
        <v>8</v>
      </c>
      <c r="D10" s="74"/>
      <c r="E10" s="74"/>
      <c r="F10" s="75"/>
      <c r="G10" s="4"/>
    </row>
    <row r="11" spans="1:75" s="2" customFormat="1" ht="15.75">
      <c r="A11" s="68" t="s">
        <v>9</v>
      </c>
      <c r="B11" s="69"/>
      <c r="C11" s="73" t="s">
        <v>8</v>
      </c>
      <c r="D11" s="74"/>
      <c r="E11" s="74"/>
      <c r="F11" s="75"/>
      <c r="G11" s="4"/>
    </row>
    <row r="12" spans="1:75" s="2" customFormat="1" ht="15.75">
      <c r="A12" s="68" t="s">
        <v>10</v>
      </c>
      <c r="B12" s="69"/>
      <c r="C12" s="73"/>
      <c r="D12" s="74"/>
      <c r="E12" s="74"/>
      <c r="F12" s="75"/>
      <c r="G12" s="4"/>
    </row>
    <row r="13" spans="1:75" s="2" customFormat="1" ht="15">
      <c r="A13" s="76" t="s">
        <v>11</v>
      </c>
      <c r="B13" s="77"/>
      <c r="C13" s="66" t="s">
        <v>12</v>
      </c>
      <c r="D13" s="80" t="str">
        <f>'[6]1. SEGUIMIENTO CUATRIENIO'!$D$13</f>
        <v>Enero</v>
      </c>
      <c r="E13" s="80"/>
      <c r="F13" s="81">
        <f>'[6]1. SEGUIMIENTO CUATRIENIO'!$F$13</f>
        <v>2018</v>
      </c>
      <c r="G13" s="4"/>
    </row>
    <row r="14" spans="1:75" s="2" customFormat="1" ht="15">
      <c r="A14" s="78"/>
      <c r="B14" s="79"/>
      <c r="C14" s="67" t="s">
        <v>13</v>
      </c>
      <c r="D14" s="80" t="s">
        <v>14</v>
      </c>
      <c r="E14" s="80"/>
      <c r="F14" s="81"/>
    </row>
    <row r="15" spans="1:75" s="2" customFormat="1" ht="15"/>
    <row r="16" spans="1:75" s="2" customFormat="1" ht="20.25">
      <c r="A16" s="90" t="s">
        <v>15</v>
      </c>
      <c r="B16" s="90"/>
      <c r="C16" s="90"/>
      <c r="D16" s="90"/>
      <c r="BR16" s="5"/>
      <c r="BS16" s="5"/>
      <c r="BT16" s="5"/>
      <c r="BU16" s="5"/>
      <c r="BV16" s="5"/>
      <c r="BW16" s="5"/>
    </row>
    <row r="17" spans="1:75" s="2" customFormat="1" ht="15" customHeight="1">
      <c r="BR17" s="6"/>
      <c r="BS17" s="6"/>
      <c r="BT17" s="6"/>
      <c r="BU17" s="6"/>
      <c r="BV17" s="6"/>
      <c r="BW17" s="6"/>
    </row>
    <row r="18" spans="1:75" s="7" customFormat="1" ht="15.75" customHeight="1">
      <c r="A18" s="91" t="s">
        <v>16</v>
      </c>
      <c r="B18" s="92"/>
      <c r="C18" s="92"/>
      <c r="D18" s="92"/>
      <c r="E18" s="92"/>
      <c r="F18" s="92"/>
      <c r="G18" s="92"/>
      <c r="H18" s="92"/>
      <c r="I18" s="92"/>
      <c r="J18" s="92"/>
      <c r="K18" s="92"/>
      <c r="L18" s="92"/>
      <c r="M18" s="92"/>
      <c r="N18" s="92"/>
      <c r="O18" s="92"/>
      <c r="P18" s="92"/>
      <c r="Q18" s="92"/>
      <c r="R18" s="92"/>
      <c r="S18" s="93"/>
      <c r="T18" s="94" t="s">
        <v>17</v>
      </c>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R18" s="82" t="s">
        <v>18</v>
      </c>
      <c r="BS18" s="82"/>
      <c r="BT18" s="82"/>
      <c r="BU18" s="82" t="s">
        <v>19</v>
      </c>
      <c r="BV18" s="82"/>
      <c r="BW18" s="82"/>
    </row>
    <row r="19" spans="1:75" s="8" customFormat="1" ht="15.75">
      <c r="A19" s="83" t="s">
        <v>20</v>
      </c>
      <c r="B19" s="84"/>
      <c r="C19" s="84"/>
      <c r="D19" s="84"/>
      <c r="E19" s="85" t="s">
        <v>21</v>
      </c>
      <c r="F19" s="85"/>
      <c r="G19" s="85"/>
      <c r="H19" s="85"/>
      <c r="I19" s="85"/>
      <c r="J19" s="86" t="s">
        <v>22</v>
      </c>
      <c r="K19" s="86"/>
      <c r="L19" s="86"/>
      <c r="M19" s="86"/>
      <c r="N19" s="86"/>
      <c r="O19" s="86"/>
      <c r="P19" s="87" t="s">
        <v>23</v>
      </c>
      <c r="Q19" s="87"/>
      <c r="R19" s="87"/>
      <c r="S19" s="88"/>
      <c r="T19" s="89" t="s">
        <v>24</v>
      </c>
      <c r="U19" s="89"/>
      <c r="V19" s="89"/>
      <c r="W19" s="89"/>
      <c r="X19" s="89" t="s">
        <v>25</v>
      </c>
      <c r="Y19" s="89"/>
      <c r="Z19" s="89"/>
      <c r="AA19" s="89"/>
      <c r="AB19" s="89" t="s">
        <v>14</v>
      </c>
      <c r="AC19" s="89"/>
      <c r="AD19" s="89"/>
      <c r="AE19" s="89"/>
      <c r="AF19" s="89" t="s">
        <v>26</v>
      </c>
      <c r="AG19" s="89"/>
      <c r="AH19" s="89"/>
      <c r="AI19" s="89"/>
      <c r="AJ19" s="89" t="s">
        <v>27</v>
      </c>
      <c r="AK19" s="89"/>
      <c r="AL19" s="89"/>
      <c r="AM19" s="89"/>
      <c r="AN19" s="89" t="s">
        <v>28</v>
      </c>
      <c r="AO19" s="89"/>
      <c r="AP19" s="89"/>
      <c r="AQ19" s="89"/>
      <c r="AR19" s="89" t="s">
        <v>29</v>
      </c>
      <c r="AS19" s="89"/>
      <c r="AT19" s="89"/>
      <c r="AU19" s="89"/>
      <c r="AV19" s="89" t="s">
        <v>30</v>
      </c>
      <c r="AW19" s="89"/>
      <c r="AX19" s="89"/>
      <c r="AY19" s="89"/>
      <c r="AZ19" s="89" t="s">
        <v>31</v>
      </c>
      <c r="BA19" s="89"/>
      <c r="BB19" s="89"/>
      <c r="BC19" s="89"/>
      <c r="BD19" s="89" t="s">
        <v>32</v>
      </c>
      <c r="BE19" s="89"/>
      <c r="BF19" s="89"/>
      <c r="BG19" s="89"/>
      <c r="BH19" s="89" t="s">
        <v>33</v>
      </c>
      <c r="BI19" s="89"/>
      <c r="BJ19" s="89"/>
      <c r="BK19" s="89"/>
      <c r="BL19" s="89" t="s">
        <v>34</v>
      </c>
      <c r="BM19" s="89"/>
      <c r="BN19" s="89"/>
      <c r="BO19" s="89"/>
      <c r="BR19" s="82"/>
      <c r="BS19" s="82"/>
      <c r="BT19" s="82"/>
      <c r="BU19" s="82"/>
      <c r="BV19" s="82"/>
      <c r="BW19" s="82"/>
    </row>
    <row r="20" spans="1:75" s="14" customFormat="1" ht="42.75" customHeight="1">
      <c r="A20" s="9" t="s">
        <v>35</v>
      </c>
      <c r="B20" s="9" t="s">
        <v>36</v>
      </c>
      <c r="C20" s="9" t="s">
        <v>37</v>
      </c>
      <c r="D20" s="9" t="s">
        <v>38</v>
      </c>
      <c r="E20" s="10" t="s">
        <v>39</v>
      </c>
      <c r="F20" s="10" t="s">
        <v>40</v>
      </c>
      <c r="G20" s="10" t="s">
        <v>41</v>
      </c>
      <c r="H20" s="10" t="s">
        <v>42</v>
      </c>
      <c r="I20" s="10" t="s">
        <v>43</v>
      </c>
      <c r="J20" s="11" t="s">
        <v>44</v>
      </c>
      <c r="K20" s="11" t="s">
        <v>45</v>
      </c>
      <c r="L20" s="11" t="s">
        <v>46</v>
      </c>
      <c r="M20" s="11" t="s">
        <v>47</v>
      </c>
      <c r="N20" s="11" t="s">
        <v>48</v>
      </c>
      <c r="O20" s="11" t="s">
        <v>49</v>
      </c>
      <c r="P20" s="12" t="s">
        <v>50</v>
      </c>
      <c r="Q20" s="12" t="s">
        <v>51</v>
      </c>
      <c r="R20" s="12" t="s">
        <v>52</v>
      </c>
      <c r="S20" s="12" t="s">
        <v>53</v>
      </c>
      <c r="T20" s="13" t="str">
        <f>T19&amp;" Ejecutado"</f>
        <v>Enero Ejecutado</v>
      </c>
      <c r="U20" s="13" t="str">
        <f>T19&amp;" Programado"</f>
        <v>Enero Programado</v>
      </c>
      <c r="V20" s="13" t="str">
        <f>T19&amp;" Resultado"</f>
        <v>Enero Resultado</v>
      </c>
      <c r="W20" s="13" t="str">
        <f>T19&amp;" Análisis mensual"</f>
        <v>Enero Análisis mensual</v>
      </c>
      <c r="X20" s="13" t="str">
        <f t="shared" ref="X20" si="0">X19&amp;" Ejecutado"</f>
        <v>Febrero Ejecutado</v>
      </c>
      <c r="Y20" s="13" t="str">
        <f t="shared" ref="Y20" si="1">X19&amp;" Programado"</f>
        <v>Febrero Programado</v>
      </c>
      <c r="Z20" s="13" t="str">
        <f t="shared" ref="Z20" si="2">X19&amp;" Resultado"</f>
        <v>Febrero Resultado</v>
      </c>
      <c r="AA20" s="13" t="str">
        <f t="shared" ref="AA20" si="3">X19&amp;" Análisis mensual"</f>
        <v>Febrero Análisis mensual</v>
      </c>
      <c r="AB20" s="13" t="str">
        <f t="shared" ref="AB20" si="4">AB19&amp;" Ejecutado"</f>
        <v>Marzo Ejecutado</v>
      </c>
      <c r="AC20" s="13" t="str">
        <f t="shared" ref="AC20" si="5">AB19&amp;" Programado"</f>
        <v>Marzo Programado</v>
      </c>
      <c r="AD20" s="13" t="str">
        <f t="shared" ref="AD20" si="6">AB19&amp;" Resultado"</f>
        <v>Marzo Resultado</v>
      </c>
      <c r="AE20" s="13" t="str">
        <f t="shared" ref="AE20" si="7">AB19&amp;" Análisis mensual"</f>
        <v>Marzo Análisis mensual</v>
      </c>
      <c r="AF20" s="13" t="str">
        <f>AF19&amp;" Ejecutado"</f>
        <v>Abril Ejecutado</v>
      </c>
      <c r="AG20" s="13" t="str">
        <f>AF19&amp;" Programado"</f>
        <v>Abril Programado</v>
      </c>
      <c r="AH20" s="13" t="str">
        <f>AF19&amp;" Resultado"</f>
        <v>Abril Resultado</v>
      </c>
      <c r="AI20" s="13" t="str">
        <f>AF19&amp;" Análisis mensual"</f>
        <v>Abril Análisis mensual</v>
      </c>
      <c r="AJ20" s="13" t="str">
        <f t="shared" ref="AJ20" si="8">AJ19&amp;" Ejecutado"</f>
        <v>Mayo Ejecutado</v>
      </c>
      <c r="AK20" s="13" t="str">
        <f t="shared" ref="AK20" si="9">AJ19&amp;" Programado"</f>
        <v>Mayo Programado</v>
      </c>
      <c r="AL20" s="13" t="str">
        <f t="shared" ref="AL20" si="10">AJ19&amp;" Resultado"</f>
        <v>Mayo Resultado</v>
      </c>
      <c r="AM20" s="13" t="str">
        <f t="shared" ref="AM20" si="11">AJ19&amp;" Análisis mensual"</f>
        <v>Mayo Análisis mensual</v>
      </c>
      <c r="AN20" s="13" t="str">
        <f t="shared" ref="AN20" si="12">AN19&amp;" Ejecutado"</f>
        <v>Junio Ejecutado</v>
      </c>
      <c r="AO20" s="13" t="str">
        <f t="shared" ref="AO20" si="13">AN19&amp;" Programado"</f>
        <v>Junio Programado</v>
      </c>
      <c r="AP20" s="13" t="str">
        <f t="shared" ref="AP20" si="14">AN19&amp;" Resultado"</f>
        <v>Junio Resultado</v>
      </c>
      <c r="AQ20" s="13" t="str">
        <f t="shared" ref="AQ20" si="15">AN19&amp;" Análisis mensual"</f>
        <v>Junio Análisis mensual</v>
      </c>
      <c r="AR20" s="13" t="str">
        <f>AR19&amp;" Ejecutado"</f>
        <v>Julio Ejecutado</v>
      </c>
      <c r="AS20" s="13" t="str">
        <f>AR19&amp;" Programado"</f>
        <v>Julio Programado</v>
      </c>
      <c r="AT20" s="13" t="str">
        <f>AR19&amp;" Resultado"</f>
        <v>Julio Resultado</v>
      </c>
      <c r="AU20" s="13" t="str">
        <f>AR19&amp;" Análisis mensual"</f>
        <v>Julio Análisis mensual</v>
      </c>
      <c r="AV20" s="13" t="str">
        <f t="shared" ref="AV20" si="16">AV19&amp;" Ejecutado"</f>
        <v>Agosto Ejecutado</v>
      </c>
      <c r="AW20" s="13" t="str">
        <f t="shared" ref="AW20" si="17">AV19&amp;" Programado"</f>
        <v>Agosto Programado</v>
      </c>
      <c r="AX20" s="13" t="str">
        <f t="shared" ref="AX20" si="18">AV19&amp;" Resultado"</f>
        <v>Agosto Resultado</v>
      </c>
      <c r="AY20" s="13" t="str">
        <f t="shared" ref="AY20" si="19">AV19&amp;" Análisis mensual"</f>
        <v>Agosto Análisis mensual</v>
      </c>
      <c r="AZ20" s="13" t="str">
        <f t="shared" ref="AZ20" si="20">AZ19&amp;" Ejecutado"</f>
        <v>Septiembre Ejecutado</v>
      </c>
      <c r="BA20" s="13" t="str">
        <f t="shared" ref="BA20" si="21">AZ19&amp;" Programado"</f>
        <v>Septiembre Programado</v>
      </c>
      <c r="BB20" s="13" t="str">
        <f t="shared" ref="BB20" si="22">AZ19&amp;" Resultado"</f>
        <v>Septiembre Resultado</v>
      </c>
      <c r="BC20" s="13" t="str">
        <f t="shared" ref="BC20" si="23">AZ19&amp;" Análisis mensual"</f>
        <v>Septiembre Análisis mensual</v>
      </c>
      <c r="BD20" s="13" t="str">
        <f>BD19&amp;" Ejecutado"</f>
        <v>Octubre Ejecutado</v>
      </c>
      <c r="BE20" s="13" t="str">
        <f>BD19&amp;" Programado"</f>
        <v>Octubre Programado</v>
      </c>
      <c r="BF20" s="13" t="str">
        <f>BD19&amp;" Resultado"</f>
        <v>Octubre Resultado</v>
      </c>
      <c r="BG20" s="13" t="str">
        <f>BD19&amp;" Análisis mensual"</f>
        <v>Octubre Análisis mensual</v>
      </c>
      <c r="BH20" s="13" t="str">
        <f t="shared" ref="BH20" si="24">BH19&amp;" Ejecutado"</f>
        <v>Noviembre Ejecutado</v>
      </c>
      <c r="BI20" s="13" t="str">
        <f t="shared" ref="BI20" si="25">BH19&amp;" Programado"</f>
        <v>Noviembre Programado</v>
      </c>
      <c r="BJ20" s="13" t="str">
        <f t="shared" ref="BJ20" si="26">BH19&amp;" Resultado"</f>
        <v>Noviembre Resultado</v>
      </c>
      <c r="BK20" s="13" t="str">
        <f t="shared" ref="BK20" si="27">BH19&amp;" Análisis mensual"</f>
        <v>Noviembre Análisis mensual</v>
      </c>
      <c r="BL20" s="13" t="str">
        <f t="shared" ref="BL20" si="28">BL19&amp;" Ejecutado"</f>
        <v>Diciembre Ejecutado</v>
      </c>
      <c r="BM20" s="13" t="str">
        <f t="shared" ref="BM20" si="29">BL19&amp;" Programado"</f>
        <v>Diciembre Programado</v>
      </c>
      <c r="BN20" s="13" t="str">
        <f t="shared" ref="BN20" si="30">BL19&amp;" Resultado"</f>
        <v>Diciembre Resultado</v>
      </c>
      <c r="BO20" s="13" t="str">
        <f t="shared" ref="BO20" si="31">BL19&amp;" Análisis mensual"</f>
        <v>Diciembre Análisis mensual</v>
      </c>
      <c r="BP20" s="13" t="s">
        <v>54</v>
      </c>
      <c r="BR20" s="15" t="s">
        <v>55</v>
      </c>
      <c r="BS20" s="15" t="s">
        <v>56</v>
      </c>
      <c r="BT20" s="15" t="s">
        <v>57</v>
      </c>
      <c r="BU20" s="15" t="s">
        <v>58</v>
      </c>
      <c r="BV20" s="15" t="s">
        <v>59</v>
      </c>
      <c r="BW20" s="15" t="s">
        <v>60</v>
      </c>
    </row>
    <row r="21" spans="1:75" ht="204">
      <c r="A21" s="48" t="s">
        <v>61</v>
      </c>
      <c r="B21" s="48" t="s">
        <v>62</v>
      </c>
      <c r="C21" s="48" t="s">
        <v>5</v>
      </c>
      <c r="D21" s="47" t="s">
        <v>63</v>
      </c>
      <c r="E21" s="60"/>
      <c r="F21" s="50">
        <v>43003</v>
      </c>
      <c r="G21" s="47" t="s">
        <v>64</v>
      </c>
      <c r="H21" s="47" t="s">
        <v>65</v>
      </c>
      <c r="I21" s="61" t="s">
        <v>66</v>
      </c>
      <c r="J21" s="47" t="s">
        <v>67</v>
      </c>
      <c r="K21" s="48" t="s">
        <v>68</v>
      </c>
      <c r="L21" s="48" t="s">
        <v>69</v>
      </c>
      <c r="M21" s="48" t="s">
        <v>70</v>
      </c>
      <c r="N21" s="48" t="s">
        <v>71</v>
      </c>
      <c r="O21" s="51" t="s">
        <v>72</v>
      </c>
      <c r="P21" s="49">
        <v>0.83</v>
      </c>
      <c r="Q21" s="48" t="s">
        <v>70</v>
      </c>
      <c r="R21" s="49">
        <v>1</v>
      </c>
      <c r="S21" s="48" t="s">
        <v>73</v>
      </c>
      <c r="T21" s="52"/>
      <c r="U21" s="52"/>
      <c r="V21" s="54" t="e">
        <f>T21/U21</f>
        <v>#DIV/0!</v>
      </c>
      <c r="W21" s="64" t="s">
        <v>74</v>
      </c>
      <c r="X21" s="65"/>
      <c r="Y21" s="65"/>
      <c r="Z21" s="54" t="e">
        <f>X21/Y21</f>
        <v>#DIV/0!</v>
      </c>
      <c r="AA21" s="64" t="s">
        <v>75</v>
      </c>
      <c r="AB21" s="65">
        <f>17+18+22</f>
        <v>57</v>
      </c>
      <c r="AC21" s="65">
        <f>23+27+31</f>
        <v>81</v>
      </c>
      <c r="AD21" s="63">
        <f>AB21/AC21</f>
        <v>0.70370370370370372</v>
      </c>
      <c r="AE21" s="64" t="s">
        <v>76</v>
      </c>
      <c r="AF21" s="65"/>
      <c r="AG21" s="65"/>
      <c r="AH21" s="54" t="e">
        <f>AF21/AG21</f>
        <v>#DIV/0!</v>
      </c>
      <c r="AI21" s="55"/>
      <c r="AJ21" s="65"/>
      <c r="AK21" s="65"/>
      <c r="AL21" s="54" t="e">
        <f>AJ21/AK21</f>
        <v>#DIV/0!</v>
      </c>
      <c r="AM21" s="55"/>
      <c r="AN21" s="65"/>
      <c r="AO21" s="65"/>
      <c r="AP21" s="54" t="e">
        <f>AN21/AO21</f>
        <v>#DIV/0!</v>
      </c>
      <c r="AQ21" s="55"/>
      <c r="AR21" s="65"/>
      <c r="AS21" s="65"/>
      <c r="AT21" s="54" t="e">
        <f>AR21/AS21</f>
        <v>#DIV/0!</v>
      </c>
      <c r="AU21" s="55"/>
      <c r="AV21" s="65"/>
      <c r="AW21" s="65"/>
      <c r="AX21" s="54" t="e">
        <f>AV21/AW21</f>
        <v>#DIV/0!</v>
      </c>
      <c r="AY21" s="55"/>
      <c r="AZ21" s="65"/>
      <c r="BA21" s="65"/>
      <c r="BB21" s="54" t="e">
        <f>AZ21/BA21</f>
        <v>#DIV/0!</v>
      </c>
      <c r="BC21" s="55"/>
      <c r="BD21" s="65"/>
      <c r="BE21" s="65"/>
      <c r="BF21" s="54" t="e">
        <f>BD21/BE21</f>
        <v>#DIV/0!</v>
      </c>
      <c r="BG21" s="55"/>
      <c r="BH21" s="65"/>
      <c r="BI21" s="65"/>
      <c r="BJ21" s="54" t="e">
        <f>BH21/BI21</f>
        <v>#DIV/0!</v>
      </c>
      <c r="BK21" s="55"/>
      <c r="BL21" s="65"/>
      <c r="BM21" s="65"/>
      <c r="BN21" s="54" t="e">
        <f>BL21/BM21</f>
        <v>#DIV/0!</v>
      </c>
      <c r="BO21" s="55"/>
      <c r="BP21" s="55"/>
      <c r="BR21" s="20"/>
      <c r="BS21" s="21"/>
      <c r="BT21" s="22"/>
      <c r="BU21" s="22"/>
      <c r="BV21" s="21"/>
      <c r="BW21" s="23"/>
    </row>
    <row r="22" spans="1:75" ht="183" customHeight="1">
      <c r="A22" s="48" t="s">
        <v>61</v>
      </c>
      <c r="B22" s="48" t="s">
        <v>62</v>
      </c>
      <c r="C22" s="48" t="s">
        <v>5</v>
      </c>
      <c r="D22" s="47" t="s">
        <v>63</v>
      </c>
      <c r="E22" s="60"/>
      <c r="F22" s="50">
        <v>43003</v>
      </c>
      <c r="G22" s="47" t="s">
        <v>77</v>
      </c>
      <c r="H22" s="47" t="s">
        <v>78</v>
      </c>
      <c r="I22" s="61" t="s">
        <v>79</v>
      </c>
      <c r="J22" s="47" t="s">
        <v>80</v>
      </c>
      <c r="K22" s="48" t="s">
        <v>68</v>
      </c>
      <c r="L22" s="48" t="s">
        <v>69</v>
      </c>
      <c r="M22" s="48" t="s">
        <v>70</v>
      </c>
      <c r="N22" s="48" t="s">
        <v>81</v>
      </c>
      <c r="O22" s="51" t="s">
        <v>72</v>
      </c>
      <c r="P22" s="49">
        <v>0.84</v>
      </c>
      <c r="Q22" s="48" t="s">
        <v>70</v>
      </c>
      <c r="R22" s="49">
        <v>0.95</v>
      </c>
      <c r="S22" s="48" t="s">
        <v>73</v>
      </c>
      <c r="T22" s="52"/>
      <c r="U22" s="52"/>
      <c r="V22" s="54" t="e">
        <f>T22/U22</f>
        <v>#DIV/0!</v>
      </c>
      <c r="W22" s="64" t="s">
        <v>82</v>
      </c>
      <c r="X22" s="65"/>
      <c r="Y22" s="65"/>
      <c r="Z22" s="54" t="e">
        <f>X22/Y22</f>
        <v>#DIV/0!</v>
      </c>
      <c r="AA22" s="64" t="s">
        <v>83</v>
      </c>
      <c r="AB22" s="65">
        <f>15+13+2</f>
        <v>30</v>
      </c>
      <c r="AC22" s="65">
        <f>16+15+3</f>
        <v>34</v>
      </c>
      <c r="AD22" s="54">
        <f>AB22/AC22</f>
        <v>0.88235294117647056</v>
      </c>
      <c r="AE22" s="64" t="s">
        <v>84</v>
      </c>
      <c r="AF22" s="65"/>
      <c r="AG22" s="65"/>
      <c r="AH22" s="54" t="e">
        <f>AF22/AG22</f>
        <v>#DIV/0!</v>
      </c>
      <c r="AI22" s="55"/>
      <c r="AJ22" s="65"/>
      <c r="AK22" s="65"/>
      <c r="AL22" s="54" t="e">
        <f>AJ22/AK22</f>
        <v>#DIV/0!</v>
      </c>
      <c r="AM22" s="55"/>
      <c r="AN22" s="65"/>
      <c r="AO22" s="65"/>
      <c r="AP22" s="54" t="e">
        <f>AN22/AO22</f>
        <v>#DIV/0!</v>
      </c>
      <c r="AQ22" s="55"/>
      <c r="AR22" s="65"/>
      <c r="AS22" s="65"/>
      <c r="AT22" s="54" t="e">
        <f>AR22/AS22</f>
        <v>#DIV/0!</v>
      </c>
      <c r="AU22" s="55"/>
      <c r="AV22" s="65"/>
      <c r="AW22" s="65"/>
      <c r="AX22" s="54" t="e">
        <f>AV22/AW22</f>
        <v>#DIV/0!</v>
      </c>
      <c r="AY22" s="55"/>
      <c r="AZ22" s="65"/>
      <c r="BA22" s="65"/>
      <c r="BB22" s="54" t="e">
        <f>AZ22/BA22</f>
        <v>#DIV/0!</v>
      </c>
      <c r="BC22" s="55"/>
      <c r="BD22" s="65"/>
      <c r="BE22" s="65"/>
      <c r="BF22" s="54" t="e">
        <f>BD22/BE22</f>
        <v>#DIV/0!</v>
      </c>
      <c r="BG22" s="55"/>
      <c r="BH22" s="65"/>
      <c r="BI22" s="65"/>
      <c r="BJ22" s="54" t="e">
        <f>BH22/BI22</f>
        <v>#DIV/0!</v>
      </c>
      <c r="BK22" s="55"/>
      <c r="BL22" s="65"/>
      <c r="BM22" s="65"/>
      <c r="BN22" s="54" t="e">
        <f>BL22/BM22</f>
        <v>#DIV/0!</v>
      </c>
      <c r="BO22" s="55"/>
      <c r="BP22" s="55"/>
      <c r="BR22" s="25"/>
      <c r="BS22" s="21"/>
      <c r="BT22" s="25"/>
      <c r="BU22" s="25"/>
      <c r="BV22" s="21"/>
      <c r="BW22" s="25"/>
    </row>
    <row r="23" spans="1:75" ht="96">
      <c r="A23" s="48" t="s">
        <v>61</v>
      </c>
      <c r="B23" s="48" t="s">
        <v>62</v>
      </c>
      <c r="C23" s="48" t="s">
        <v>5</v>
      </c>
      <c r="D23" s="47" t="s">
        <v>63</v>
      </c>
      <c r="E23" s="60"/>
      <c r="F23" s="50">
        <v>43003</v>
      </c>
      <c r="G23" s="47" t="s">
        <v>85</v>
      </c>
      <c r="H23" s="47" t="s">
        <v>86</v>
      </c>
      <c r="I23" s="61" t="s">
        <v>87</v>
      </c>
      <c r="J23" s="47" t="s">
        <v>88</v>
      </c>
      <c r="K23" s="48" t="s">
        <v>89</v>
      </c>
      <c r="L23" s="48" t="s">
        <v>90</v>
      </c>
      <c r="M23" s="48" t="s">
        <v>70</v>
      </c>
      <c r="N23" s="48" t="s">
        <v>91</v>
      </c>
      <c r="O23" s="60"/>
      <c r="P23" s="49">
        <v>0.93</v>
      </c>
      <c r="Q23" s="48" t="s">
        <v>70</v>
      </c>
      <c r="R23" s="49">
        <v>0.95</v>
      </c>
      <c r="S23" s="48" t="s">
        <v>73</v>
      </c>
      <c r="T23" s="53"/>
      <c r="U23" s="53"/>
      <c r="V23" s="54"/>
      <c r="W23" s="64" t="s">
        <v>92</v>
      </c>
      <c r="X23" s="56"/>
      <c r="Y23" s="56"/>
      <c r="Z23" s="54"/>
      <c r="AA23" s="64" t="s">
        <v>93</v>
      </c>
      <c r="AB23" s="56"/>
      <c r="AC23" s="56"/>
      <c r="AD23" s="54"/>
      <c r="AE23" s="64" t="s">
        <v>94</v>
      </c>
      <c r="AF23" s="56"/>
      <c r="AG23" s="56"/>
      <c r="AH23" s="54"/>
      <c r="AI23" s="55"/>
      <c r="AJ23" s="56"/>
      <c r="AK23" s="56"/>
      <c r="AL23" s="54"/>
      <c r="AM23" s="55"/>
      <c r="AN23" s="56"/>
      <c r="AO23" s="56"/>
      <c r="AP23" s="54"/>
      <c r="AQ23" s="55"/>
      <c r="AR23" s="56"/>
      <c r="AS23" s="56"/>
      <c r="AT23" s="54"/>
      <c r="AU23" s="55"/>
      <c r="AV23" s="56"/>
      <c r="AW23" s="56"/>
      <c r="AX23" s="54"/>
      <c r="AY23" s="55"/>
      <c r="AZ23" s="56"/>
      <c r="BA23" s="56"/>
      <c r="BB23" s="54"/>
      <c r="BC23" s="55"/>
      <c r="BD23" s="56"/>
      <c r="BE23" s="56"/>
      <c r="BF23" s="54"/>
      <c r="BG23" s="55"/>
      <c r="BH23" s="56"/>
      <c r="BI23" s="56"/>
      <c r="BJ23" s="54"/>
      <c r="BK23" s="55"/>
      <c r="BL23" s="56"/>
      <c r="BM23" s="56"/>
      <c r="BN23" s="54"/>
      <c r="BO23" s="55"/>
      <c r="BP23" s="55"/>
      <c r="BR23" s="25"/>
      <c r="BS23" s="21"/>
      <c r="BT23" s="25"/>
      <c r="BU23" s="25"/>
      <c r="BV23" s="21"/>
      <c r="BW23" s="25"/>
    </row>
    <row r="24" spans="1:75" ht="186" customHeight="1">
      <c r="A24" s="48" t="s">
        <v>61</v>
      </c>
      <c r="B24" s="48" t="s">
        <v>62</v>
      </c>
      <c r="C24" s="48" t="s">
        <v>5</v>
      </c>
      <c r="D24" s="47" t="s">
        <v>63</v>
      </c>
      <c r="E24" s="60"/>
      <c r="F24" s="50">
        <v>43003</v>
      </c>
      <c r="G24" s="47" t="s">
        <v>95</v>
      </c>
      <c r="H24" s="47" t="s">
        <v>96</v>
      </c>
      <c r="I24" s="61" t="s">
        <v>97</v>
      </c>
      <c r="J24" s="47" t="s">
        <v>98</v>
      </c>
      <c r="K24" s="48" t="s">
        <v>99</v>
      </c>
      <c r="L24" s="48" t="s">
        <v>69</v>
      </c>
      <c r="M24" s="48" t="s">
        <v>70</v>
      </c>
      <c r="N24" s="48" t="s">
        <v>100</v>
      </c>
      <c r="O24" s="51" t="s">
        <v>101</v>
      </c>
      <c r="P24" s="49">
        <v>0.93</v>
      </c>
      <c r="Q24" s="48" t="s">
        <v>70</v>
      </c>
      <c r="R24" s="49">
        <v>1</v>
      </c>
      <c r="S24" s="48" t="s">
        <v>73</v>
      </c>
      <c r="T24" s="52"/>
      <c r="U24" s="52"/>
      <c r="V24" s="54" t="e">
        <f>T24/U24</f>
        <v>#DIV/0!</v>
      </c>
      <c r="W24" s="64" t="s">
        <v>102</v>
      </c>
      <c r="X24" s="65"/>
      <c r="Y24" s="65"/>
      <c r="Z24" s="54" t="e">
        <f>X24/Y24</f>
        <v>#DIV/0!</v>
      </c>
      <c r="AA24" s="64" t="s">
        <v>103</v>
      </c>
      <c r="AB24" s="65">
        <v>8</v>
      </c>
      <c r="AC24" s="65">
        <v>8</v>
      </c>
      <c r="AD24" s="54">
        <f>AB24/AC24</f>
        <v>1</v>
      </c>
      <c r="AE24" s="64" t="s">
        <v>104</v>
      </c>
      <c r="AF24" s="65"/>
      <c r="AG24" s="65"/>
      <c r="AH24" s="54" t="e">
        <f>AF24/AG24</f>
        <v>#DIV/0!</v>
      </c>
      <c r="AI24" s="55"/>
      <c r="AJ24" s="65"/>
      <c r="AK24" s="65"/>
      <c r="AL24" s="54" t="e">
        <f>AJ24/AK24</f>
        <v>#DIV/0!</v>
      </c>
      <c r="AM24" s="55"/>
      <c r="AN24" s="65"/>
      <c r="AO24" s="65"/>
      <c r="AP24" s="54" t="e">
        <f>AN24/AO24</f>
        <v>#DIV/0!</v>
      </c>
      <c r="AQ24" s="55"/>
      <c r="AR24" s="65"/>
      <c r="AS24" s="65"/>
      <c r="AT24" s="54" t="e">
        <f>AR24/AS24</f>
        <v>#DIV/0!</v>
      </c>
      <c r="AU24" s="55"/>
      <c r="AV24" s="65"/>
      <c r="AW24" s="65"/>
      <c r="AX24" s="54" t="e">
        <f>AV24/AW24</f>
        <v>#DIV/0!</v>
      </c>
      <c r="AY24" s="55"/>
      <c r="AZ24" s="65"/>
      <c r="BA24" s="65"/>
      <c r="BB24" s="54" t="e">
        <f>AZ24/BA24</f>
        <v>#DIV/0!</v>
      </c>
      <c r="BC24" s="55"/>
      <c r="BD24" s="65"/>
      <c r="BE24" s="65"/>
      <c r="BF24" s="54" t="e">
        <f>BD24/BE24</f>
        <v>#DIV/0!</v>
      </c>
      <c r="BG24" s="55"/>
      <c r="BH24" s="65"/>
      <c r="BI24" s="65"/>
      <c r="BJ24" s="54" t="e">
        <f>BH24/BI24</f>
        <v>#DIV/0!</v>
      </c>
      <c r="BK24" s="55"/>
      <c r="BL24" s="65"/>
      <c r="BM24" s="65"/>
      <c r="BN24" s="54" t="e">
        <f>BL24/BM24</f>
        <v>#DIV/0!</v>
      </c>
      <c r="BO24" s="55"/>
      <c r="BP24" s="55"/>
      <c r="BR24" s="25"/>
      <c r="BS24" s="21"/>
      <c r="BT24" s="25"/>
      <c r="BU24" s="25"/>
      <c r="BV24" s="21"/>
      <c r="BW24" s="25"/>
    </row>
    <row r="25" spans="1:75" ht="127.5" customHeight="1">
      <c r="A25" s="48" t="s">
        <v>61</v>
      </c>
      <c r="B25" s="48" t="s">
        <v>62</v>
      </c>
      <c r="C25" s="48" t="s">
        <v>5</v>
      </c>
      <c r="D25" s="47" t="s">
        <v>63</v>
      </c>
      <c r="E25" s="60"/>
      <c r="F25" s="50">
        <v>43003</v>
      </c>
      <c r="G25" s="47" t="s">
        <v>105</v>
      </c>
      <c r="H25" s="47" t="s">
        <v>106</v>
      </c>
      <c r="I25" s="61" t="s">
        <v>107</v>
      </c>
      <c r="J25" s="47" t="s">
        <v>108</v>
      </c>
      <c r="K25" s="48" t="s">
        <v>89</v>
      </c>
      <c r="L25" s="48" t="s">
        <v>69</v>
      </c>
      <c r="M25" s="48" t="s">
        <v>70</v>
      </c>
      <c r="N25" s="48" t="s">
        <v>109</v>
      </c>
      <c r="O25" s="51" t="s">
        <v>101</v>
      </c>
      <c r="P25" s="49">
        <v>0.9</v>
      </c>
      <c r="Q25" s="48" t="s">
        <v>70</v>
      </c>
      <c r="R25" s="49">
        <v>0.95</v>
      </c>
      <c r="S25" s="48" t="s">
        <v>73</v>
      </c>
      <c r="T25" s="52"/>
      <c r="U25" s="52"/>
      <c r="V25" s="54" t="e">
        <f>T25/U25</f>
        <v>#DIV/0!</v>
      </c>
      <c r="W25" s="64" t="s">
        <v>110</v>
      </c>
      <c r="X25" s="65"/>
      <c r="Y25" s="65"/>
      <c r="Z25" s="54" t="e">
        <f>X25/Y25</f>
        <v>#DIV/0!</v>
      </c>
      <c r="AA25" s="64" t="s">
        <v>111</v>
      </c>
      <c r="AB25" s="65">
        <v>409</v>
      </c>
      <c r="AC25" s="65">
        <v>413</v>
      </c>
      <c r="AD25" s="54">
        <f>AB25/AC25</f>
        <v>0.99031476997578693</v>
      </c>
      <c r="AE25" s="64" t="s">
        <v>112</v>
      </c>
      <c r="AF25" s="65"/>
      <c r="AG25" s="65"/>
      <c r="AH25" s="54" t="e">
        <f>AF25/AG25</f>
        <v>#DIV/0!</v>
      </c>
      <c r="AI25" s="55"/>
      <c r="AJ25" s="65"/>
      <c r="AK25" s="65"/>
      <c r="AL25" s="54" t="e">
        <f>AJ25/AK25</f>
        <v>#DIV/0!</v>
      </c>
      <c r="AM25" s="55"/>
      <c r="AN25" s="65"/>
      <c r="AO25" s="65"/>
      <c r="AP25" s="54" t="e">
        <f>AN25/AO25</f>
        <v>#DIV/0!</v>
      </c>
      <c r="AQ25" s="55"/>
      <c r="AR25" s="65"/>
      <c r="AS25" s="65"/>
      <c r="AT25" s="54" t="e">
        <f>AR25/AS25</f>
        <v>#DIV/0!</v>
      </c>
      <c r="AU25" s="55"/>
      <c r="AV25" s="65"/>
      <c r="AW25" s="65"/>
      <c r="AX25" s="54" t="e">
        <f>AV25/AW25</f>
        <v>#DIV/0!</v>
      </c>
      <c r="AY25" s="55"/>
      <c r="AZ25" s="65"/>
      <c r="BA25" s="65"/>
      <c r="BB25" s="54" t="e">
        <f>AZ25/BA25</f>
        <v>#DIV/0!</v>
      </c>
      <c r="BC25" s="55"/>
      <c r="BD25" s="65"/>
      <c r="BE25" s="65"/>
      <c r="BF25" s="54" t="e">
        <f>BD25/BE25</f>
        <v>#DIV/0!</v>
      </c>
      <c r="BG25" s="55"/>
      <c r="BH25" s="65"/>
      <c r="BI25" s="65"/>
      <c r="BJ25" s="54" t="e">
        <f>BH25/BI25</f>
        <v>#DIV/0!</v>
      </c>
      <c r="BK25" s="55"/>
      <c r="BL25" s="65"/>
      <c r="BM25" s="65"/>
      <c r="BN25" s="54" t="e">
        <f>BL25/BM25</f>
        <v>#DIV/0!</v>
      </c>
      <c r="BO25" s="55"/>
      <c r="BP25" s="55"/>
      <c r="BR25" s="25"/>
      <c r="BS25" s="21"/>
      <c r="BT25" s="25"/>
      <c r="BU25" s="25"/>
      <c r="BV25" s="21"/>
      <c r="BW25" s="25"/>
    </row>
    <row r="26" spans="1:75">
      <c r="A26" s="48"/>
      <c r="B26" s="48"/>
      <c r="C26" s="48"/>
      <c r="D26" s="16"/>
      <c r="E26" s="17"/>
      <c r="F26" s="17"/>
      <c r="G26" s="16"/>
      <c r="H26" s="16"/>
      <c r="I26" s="16"/>
      <c r="J26" s="16"/>
      <c r="K26" s="17"/>
      <c r="L26" s="17"/>
      <c r="M26" s="17"/>
      <c r="N26" s="17"/>
      <c r="O26" s="17"/>
      <c r="P26" s="16"/>
      <c r="Q26" s="17"/>
      <c r="R26" s="17"/>
      <c r="S26" s="17"/>
      <c r="T26" s="18"/>
      <c r="U26" s="18"/>
      <c r="V26" s="57"/>
      <c r="W26" s="58"/>
      <c r="X26" s="59"/>
      <c r="Y26" s="59"/>
      <c r="Z26" s="57"/>
      <c r="AA26" s="55"/>
      <c r="AB26" s="65"/>
      <c r="AC26" s="65"/>
      <c r="AD26" s="57"/>
      <c r="AE26" s="55"/>
      <c r="AF26" s="59"/>
      <c r="AG26" s="59"/>
      <c r="AH26" s="57"/>
      <c r="AI26" s="55"/>
      <c r="AJ26" s="59"/>
      <c r="AK26" s="59"/>
      <c r="AL26" s="57"/>
      <c r="AM26" s="55"/>
      <c r="AN26" s="59"/>
      <c r="AO26" s="59"/>
      <c r="AP26" s="57"/>
      <c r="AQ26" s="55"/>
      <c r="AR26" s="59"/>
      <c r="AS26" s="59"/>
      <c r="AT26" s="57"/>
      <c r="AU26" s="55"/>
      <c r="AV26" s="59"/>
      <c r="AW26" s="59"/>
      <c r="AX26" s="57"/>
      <c r="AY26" s="55"/>
      <c r="AZ26" s="59"/>
      <c r="BA26" s="59"/>
      <c r="BB26" s="57"/>
      <c r="BC26" s="55"/>
      <c r="BD26" s="59"/>
      <c r="BE26" s="59"/>
      <c r="BF26" s="57"/>
      <c r="BG26" s="55"/>
      <c r="BH26" s="59"/>
      <c r="BI26" s="59"/>
      <c r="BJ26" s="57"/>
      <c r="BK26" s="55"/>
      <c r="BL26" s="59"/>
      <c r="BM26" s="59"/>
      <c r="BN26" s="57"/>
      <c r="BO26" s="55"/>
      <c r="BP26" s="55"/>
      <c r="BR26" s="25"/>
      <c r="BS26" s="21"/>
      <c r="BT26" s="25"/>
      <c r="BU26" s="25"/>
      <c r="BV26" s="21"/>
      <c r="BW26" s="25"/>
    </row>
    <row r="28" spans="1:75" ht="12" customHeight="1">
      <c r="AB28" s="62"/>
      <c r="AC28" s="62"/>
    </row>
  </sheetData>
  <sheetProtection formatCells="0" formatColumns="0" formatRows="0" sort="0" autoFilter="0" pivotTables="0"/>
  <autoFilter ref="A20:BO20" xr:uid="{00000000-0009-0000-0000-000000000000}"/>
  <mergeCells count="41">
    <mergeCell ref="A16:D16"/>
    <mergeCell ref="A18:S18"/>
    <mergeCell ref="T18:BO18"/>
    <mergeCell ref="BR18:BT19"/>
    <mergeCell ref="X19:AA19"/>
    <mergeCell ref="AB19:AE19"/>
    <mergeCell ref="AF19:AI19"/>
    <mergeCell ref="AJ19:AM19"/>
    <mergeCell ref="AN19:AQ19"/>
    <mergeCell ref="AV19:AY19"/>
    <mergeCell ref="AZ19:BC19"/>
    <mergeCell ref="BD19:BG19"/>
    <mergeCell ref="BH19:BK19"/>
    <mergeCell ref="BL19:BO19"/>
    <mergeCell ref="BU18:BW19"/>
    <mergeCell ref="A19:D19"/>
    <mergeCell ref="E19:I19"/>
    <mergeCell ref="J19:O19"/>
    <mergeCell ref="P19:S19"/>
    <mergeCell ref="T19:W19"/>
    <mergeCell ref="AR19:AU19"/>
    <mergeCell ref="A11:B11"/>
    <mergeCell ref="C11:F11"/>
    <mergeCell ref="A12:B12"/>
    <mergeCell ref="C12:F12"/>
    <mergeCell ref="A13:B14"/>
    <mergeCell ref="D13:E13"/>
    <mergeCell ref="F13:F14"/>
    <mergeCell ref="D14:E14"/>
    <mergeCell ref="A8:B8"/>
    <mergeCell ref="C8:F8"/>
    <mergeCell ref="A9:B9"/>
    <mergeCell ref="C9:F9"/>
    <mergeCell ref="A10:B10"/>
    <mergeCell ref="C10:F10"/>
    <mergeCell ref="A5:B5"/>
    <mergeCell ref="C5:F5"/>
    <mergeCell ref="A6:B6"/>
    <mergeCell ref="C6:F6"/>
    <mergeCell ref="A7:B7"/>
    <mergeCell ref="C7:F7"/>
  </mergeCells>
  <conditionalFormatting sqref="T21:U26">
    <cfRule type="containsBlanks" dxfId="153" priority="155">
      <formula>LEN(TRIM(T21))=0</formula>
    </cfRule>
    <cfRule type="cellIs" dxfId="152" priority="156" operator="notEqual">
      <formula>""""""</formula>
    </cfRule>
  </conditionalFormatting>
  <conditionalFormatting sqref="W21:W26">
    <cfRule type="containsBlanks" dxfId="151" priority="153">
      <formula>LEN(TRIM(W21))=0</formula>
    </cfRule>
    <cfRule type="cellIs" dxfId="150" priority="154" operator="notEqual">
      <formula>""""""</formula>
    </cfRule>
  </conditionalFormatting>
  <conditionalFormatting sqref="X26:Y26 AF26:AG26 AJ26:AK26 AN26:AO26 AR26:AS26 AV26:AW26 AZ26:BA26 BD26:BE26 BH26:BI26 BL26:BM26">
    <cfRule type="containsBlanks" dxfId="149" priority="139">
      <formula>LEN(TRIM(X26))=0</formula>
    </cfRule>
    <cfRule type="cellIs" dxfId="148" priority="140" operator="notEqual">
      <formula>""""""</formula>
    </cfRule>
  </conditionalFormatting>
  <conditionalFormatting sqref="AA21:AA22 AI21:AI26 AM21:AM26 AQ21:AQ26 AU21:AU26 AY21:AY26 BC21:BC26 BG21:BG26 BK21:BK26 BO21:BO26 AA26 AE26">
    <cfRule type="containsBlanks" dxfId="147" priority="137">
      <formula>LEN(TRIM(AA21))=0</formula>
    </cfRule>
    <cfRule type="cellIs" dxfId="146" priority="138" operator="notEqual">
      <formula>""""""</formula>
    </cfRule>
  </conditionalFormatting>
  <conditionalFormatting sqref="BP21:BP26">
    <cfRule type="containsBlanks" dxfId="145" priority="151">
      <formula>LEN(TRIM(BP21))=0</formula>
    </cfRule>
    <cfRule type="cellIs" dxfId="144" priority="152" operator="notEqual">
      <formula>""""""</formula>
    </cfRule>
  </conditionalFormatting>
  <conditionalFormatting sqref="T21:U21 T23:U26 T22">
    <cfRule type="containsBlanks" dxfId="143" priority="149">
      <formula>LEN(TRIM(T21))=0</formula>
    </cfRule>
    <cfRule type="cellIs" dxfId="142" priority="150" operator="notEqual">
      <formula>""""""</formula>
    </cfRule>
  </conditionalFormatting>
  <conditionalFormatting sqref="W21:W26">
    <cfRule type="containsBlanks" dxfId="141" priority="147">
      <formula>LEN(TRIM(W21))=0</formula>
    </cfRule>
    <cfRule type="cellIs" dxfId="140" priority="148" operator="notEqual">
      <formula>""""""</formula>
    </cfRule>
  </conditionalFormatting>
  <conditionalFormatting sqref="U22">
    <cfRule type="containsBlanks" dxfId="139" priority="145">
      <formula>LEN(TRIM(U22))=0</formula>
    </cfRule>
    <cfRule type="cellIs" dxfId="138" priority="146" operator="notEqual">
      <formula>""""""</formula>
    </cfRule>
  </conditionalFormatting>
  <conditionalFormatting sqref="X26:Y26 AF26:AG26 AJ26:AK26 AN26:AO26 AR26:AS26 AV26:AW26 AZ26:BA26 BD26:BE26 BH26:BI26 BL26:BM26">
    <cfRule type="containsBlanks" dxfId="137" priority="143">
      <formula>LEN(TRIM(X26))=0</formula>
    </cfRule>
    <cfRule type="cellIs" dxfId="136" priority="144" operator="notEqual">
      <formula>""""""</formula>
    </cfRule>
  </conditionalFormatting>
  <conditionalFormatting sqref="AA21:AA22 AI21:AI26 AM21:AM26 AQ21:AQ26 AU21:AU26 AY21:AY26 BC21:BC26 BG21:BG26 BK21:BK26 BO21:BO26 AA26 AE26">
    <cfRule type="containsBlanks" dxfId="135" priority="141">
      <formula>LEN(TRIM(AA21))=0</formula>
    </cfRule>
    <cfRule type="cellIs" dxfId="134" priority="142" operator="notEqual">
      <formula>""""""</formula>
    </cfRule>
  </conditionalFormatting>
  <conditionalFormatting sqref="U22">
    <cfRule type="containsBlanks" dxfId="133" priority="133">
      <formula>LEN(TRIM(U22))=0</formula>
    </cfRule>
    <cfRule type="cellIs" dxfId="132" priority="134" operator="notEqual">
      <formula>""""""</formula>
    </cfRule>
  </conditionalFormatting>
  <conditionalFormatting sqref="X21:Y23">
    <cfRule type="containsBlanks" dxfId="131" priority="131">
      <formula>LEN(TRIM(X21))=0</formula>
    </cfRule>
    <cfRule type="cellIs" dxfId="130" priority="132" operator="notEqual">
      <formula>""""""</formula>
    </cfRule>
  </conditionalFormatting>
  <conditionalFormatting sqref="X21:Y21 X23:Y23 X22">
    <cfRule type="containsBlanks" dxfId="129" priority="129">
      <formula>LEN(TRIM(X21))=0</formula>
    </cfRule>
    <cfRule type="cellIs" dxfId="128" priority="130" operator="notEqual">
      <formula>""""""</formula>
    </cfRule>
  </conditionalFormatting>
  <conditionalFormatting sqref="Y22">
    <cfRule type="containsBlanks" dxfId="127" priority="127">
      <formula>LEN(TRIM(Y22))=0</formula>
    </cfRule>
    <cfRule type="cellIs" dxfId="126" priority="128" operator="notEqual">
      <formula>""""""</formula>
    </cfRule>
  </conditionalFormatting>
  <conditionalFormatting sqref="Y22">
    <cfRule type="containsBlanks" dxfId="125" priority="125">
      <formula>LEN(TRIM(Y22))=0</formula>
    </cfRule>
    <cfRule type="cellIs" dxfId="124" priority="126" operator="notEqual">
      <formula>""""""</formula>
    </cfRule>
  </conditionalFormatting>
  <conditionalFormatting sqref="AB21:AC25">
    <cfRule type="containsBlanks" dxfId="123" priority="123">
      <formula>LEN(TRIM(AB21))=0</formula>
    </cfRule>
    <cfRule type="cellIs" dxfId="122" priority="124" operator="notEqual">
      <formula>""""""</formula>
    </cfRule>
  </conditionalFormatting>
  <conditionalFormatting sqref="AB21:AC21 AB23:AC25 AB22">
    <cfRule type="containsBlanks" dxfId="121" priority="121">
      <formula>LEN(TRIM(AB21))=0</formula>
    </cfRule>
    <cfRule type="cellIs" dxfId="120" priority="122" operator="notEqual">
      <formula>""""""</formula>
    </cfRule>
  </conditionalFormatting>
  <conditionalFormatting sqref="AC22">
    <cfRule type="containsBlanks" dxfId="119" priority="119">
      <formula>LEN(TRIM(AC22))=0</formula>
    </cfRule>
    <cfRule type="cellIs" dxfId="118" priority="120" operator="notEqual">
      <formula>""""""</formula>
    </cfRule>
  </conditionalFormatting>
  <conditionalFormatting sqref="AC22">
    <cfRule type="containsBlanks" dxfId="117" priority="117">
      <formula>LEN(TRIM(AC22))=0</formula>
    </cfRule>
    <cfRule type="cellIs" dxfId="116" priority="118" operator="notEqual">
      <formula>""""""</formula>
    </cfRule>
  </conditionalFormatting>
  <conditionalFormatting sqref="AF21:AG25">
    <cfRule type="containsBlanks" dxfId="115" priority="115">
      <formula>LEN(TRIM(AF21))=0</formula>
    </cfRule>
    <cfRule type="cellIs" dxfId="114" priority="116" operator="notEqual">
      <formula>""""""</formula>
    </cfRule>
  </conditionalFormatting>
  <conditionalFormatting sqref="AF21:AG21 AF23:AG25 AF22">
    <cfRule type="containsBlanks" dxfId="113" priority="113">
      <formula>LEN(TRIM(AF21))=0</formula>
    </cfRule>
    <cfRule type="cellIs" dxfId="112" priority="114" operator="notEqual">
      <formula>""""""</formula>
    </cfRule>
  </conditionalFormatting>
  <conditionalFormatting sqref="AG22">
    <cfRule type="containsBlanks" dxfId="111" priority="111">
      <formula>LEN(TRIM(AG22))=0</formula>
    </cfRule>
    <cfRule type="cellIs" dxfId="110" priority="112" operator="notEqual">
      <formula>""""""</formula>
    </cfRule>
  </conditionalFormatting>
  <conditionalFormatting sqref="AG22">
    <cfRule type="containsBlanks" dxfId="109" priority="109">
      <formula>LEN(TRIM(AG22))=0</formula>
    </cfRule>
    <cfRule type="cellIs" dxfId="108" priority="110" operator="notEqual">
      <formula>""""""</formula>
    </cfRule>
  </conditionalFormatting>
  <conditionalFormatting sqref="AJ21:AK25">
    <cfRule type="containsBlanks" dxfId="107" priority="107">
      <formula>LEN(TRIM(AJ21))=0</formula>
    </cfRule>
    <cfRule type="cellIs" dxfId="106" priority="108" operator="notEqual">
      <formula>""""""</formula>
    </cfRule>
  </conditionalFormatting>
  <conditionalFormatting sqref="AJ21:AK21 AJ23:AK25 AJ22">
    <cfRule type="containsBlanks" dxfId="105" priority="105">
      <formula>LEN(TRIM(AJ21))=0</formula>
    </cfRule>
    <cfRule type="cellIs" dxfId="104" priority="106" operator="notEqual">
      <formula>""""""</formula>
    </cfRule>
  </conditionalFormatting>
  <conditionalFormatting sqref="AK22">
    <cfRule type="containsBlanks" dxfId="103" priority="103">
      <formula>LEN(TRIM(AK22))=0</formula>
    </cfRule>
    <cfRule type="cellIs" dxfId="102" priority="104" operator="notEqual">
      <formula>""""""</formula>
    </cfRule>
  </conditionalFormatting>
  <conditionalFormatting sqref="AK22">
    <cfRule type="containsBlanks" dxfId="101" priority="101">
      <formula>LEN(TRIM(AK22))=0</formula>
    </cfRule>
    <cfRule type="cellIs" dxfId="100" priority="102" operator="notEqual">
      <formula>""""""</formula>
    </cfRule>
  </conditionalFormatting>
  <conditionalFormatting sqref="AN21:AO25">
    <cfRule type="containsBlanks" dxfId="99" priority="99">
      <formula>LEN(TRIM(AN21))=0</formula>
    </cfRule>
    <cfRule type="cellIs" dxfId="98" priority="100" operator="notEqual">
      <formula>""""""</formula>
    </cfRule>
  </conditionalFormatting>
  <conditionalFormatting sqref="AN21:AO21 AN23:AO25 AN22">
    <cfRule type="containsBlanks" dxfId="97" priority="97">
      <formula>LEN(TRIM(AN21))=0</formula>
    </cfRule>
    <cfRule type="cellIs" dxfId="96" priority="98" operator="notEqual">
      <formula>""""""</formula>
    </cfRule>
  </conditionalFormatting>
  <conditionalFormatting sqref="AO22">
    <cfRule type="containsBlanks" dxfId="95" priority="95">
      <formula>LEN(TRIM(AO22))=0</formula>
    </cfRule>
    <cfRule type="cellIs" dxfId="94" priority="96" operator="notEqual">
      <formula>""""""</formula>
    </cfRule>
  </conditionalFormatting>
  <conditionalFormatting sqref="AO22">
    <cfRule type="containsBlanks" dxfId="93" priority="93">
      <formula>LEN(TRIM(AO22))=0</formula>
    </cfRule>
    <cfRule type="cellIs" dxfId="92" priority="94" operator="notEqual">
      <formula>""""""</formula>
    </cfRule>
  </conditionalFormatting>
  <conditionalFormatting sqref="AR21:AS25">
    <cfRule type="containsBlanks" dxfId="91" priority="91">
      <formula>LEN(TRIM(AR21))=0</formula>
    </cfRule>
    <cfRule type="cellIs" dxfId="90" priority="92" operator="notEqual">
      <formula>""""""</formula>
    </cfRule>
  </conditionalFormatting>
  <conditionalFormatting sqref="AR21:AS21 AR23:AS25 AR22">
    <cfRule type="containsBlanks" dxfId="89" priority="89">
      <formula>LEN(TRIM(AR21))=0</formula>
    </cfRule>
    <cfRule type="cellIs" dxfId="88" priority="90" operator="notEqual">
      <formula>""""""</formula>
    </cfRule>
  </conditionalFormatting>
  <conditionalFormatting sqref="AS22">
    <cfRule type="containsBlanks" dxfId="87" priority="87">
      <formula>LEN(TRIM(AS22))=0</formula>
    </cfRule>
    <cfRule type="cellIs" dxfId="86" priority="88" operator="notEqual">
      <formula>""""""</formula>
    </cfRule>
  </conditionalFormatting>
  <conditionalFormatting sqref="AS22">
    <cfRule type="containsBlanks" dxfId="85" priority="85">
      <formula>LEN(TRIM(AS22))=0</formula>
    </cfRule>
    <cfRule type="cellIs" dxfId="84" priority="86" operator="notEqual">
      <formula>""""""</formula>
    </cfRule>
  </conditionalFormatting>
  <conditionalFormatting sqref="AV21:AW25">
    <cfRule type="containsBlanks" dxfId="83" priority="83">
      <formula>LEN(TRIM(AV21))=0</formula>
    </cfRule>
    <cfRule type="cellIs" dxfId="82" priority="84" operator="notEqual">
      <formula>""""""</formula>
    </cfRule>
  </conditionalFormatting>
  <conditionalFormatting sqref="AV21:AW21 AV23:AW25 AV22">
    <cfRule type="containsBlanks" dxfId="81" priority="81">
      <formula>LEN(TRIM(AV21))=0</formula>
    </cfRule>
    <cfRule type="cellIs" dxfId="80" priority="82" operator="notEqual">
      <formula>""""""</formula>
    </cfRule>
  </conditionalFormatting>
  <conditionalFormatting sqref="AW22">
    <cfRule type="containsBlanks" dxfId="79" priority="79">
      <formula>LEN(TRIM(AW22))=0</formula>
    </cfRule>
    <cfRule type="cellIs" dxfId="78" priority="80" operator="notEqual">
      <formula>""""""</formula>
    </cfRule>
  </conditionalFormatting>
  <conditionalFormatting sqref="AW22">
    <cfRule type="containsBlanks" dxfId="77" priority="77">
      <formula>LEN(TRIM(AW22))=0</formula>
    </cfRule>
    <cfRule type="cellIs" dxfId="76" priority="78" operator="notEqual">
      <formula>""""""</formula>
    </cfRule>
  </conditionalFormatting>
  <conditionalFormatting sqref="AZ21:BA25">
    <cfRule type="containsBlanks" dxfId="75" priority="75">
      <formula>LEN(TRIM(AZ21))=0</formula>
    </cfRule>
    <cfRule type="cellIs" dxfId="74" priority="76" operator="notEqual">
      <formula>""""""</formula>
    </cfRule>
  </conditionalFormatting>
  <conditionalFormatting sqref="AZ21:BA21 AZ23:BA25 AZ22">
    <cfRule type="containsBlanks" dxfId="73" priority="73">
      <formula>LEN(TRIM(AZ21))=0</formula>
    </cfRule>
    <cfRule type="cellIs" dxfId="72" priority="74" operator="notEqual">
      <formula>""""""</formula>
    </cfRule>
  </conditionalFormatting>
  <conditionalFormatting sqref="BA22">
    <cfRule type="containsBlanks" dxfId="71" priority="71">
      <formula>LEN(TRIM(BA22))=0</formula>
    </cfRule>
    <cfRule type="cellIs" dxfId="70" priority="72" operator="notEqual">
      <formula>""""""</formula>
    </cfRule>
  </conditionalFormatting>
  <conditionalFormatting sqref="BA22">
    <cfRule type="containsBlanks" dxfId="69" priority="69">
      <formula>LEN(TRIM(BA22))=0</formula>
    </cfRule>
    <cfRule type="cellIs" dxfId="68" priority="70" operator="notEqual">
      <formula>""""""</formula>
    </cfRule>
  </conditionalFormatting>
  <conditionalFormatting sqref="BD21:BE25">
    <cfRule type="containsBlanks" dxfId="67" priority="67">
      <formula>LEN(TRIM(BD21))=0</formula>
    </cfRule>
    <cfRule type="cellIs" dxfId="66" priority="68" operator="notEqual">
      <formula>""""""</formula>
    </cfRule>
  </conditionalFormatting>
  <conditionalFormatting sqref="BD21:BE21 BD23:BE25 BD22">
    <cfRule type="containsBlanks" dxfId="65" priority="65">
      <formula>LEN(TRIM(BD21))=0</formula>
    </cfRule>
    <cfRule type="cellIs" dxfId="64" priority="66" operator="notEqual">
      <formula>""""""</formula>
    </cfRule>
  </conditionalFormatting>
  <conditionalFormatting sqref="BE22">
    <cfRule type="containsBlanks" dxfId="63" priority="63">
      <formula>LEN(TRIM(BE22))=0</formula>
    </cfRule>
    <cfRule type="cellIs" dxfId="62" priority="64" operator="notEqual">
      <formula>""""""</formula>
    </cfRule>
  </conditionalFormatting>
  <conditionalFormatting sqref="BE22">
    <cfRule type="containsBlanks" dxfId="61" priority="61">
      <formula>LEN(TRIM(BE22))=0</formula>
    </cfRule>
    <cfRule type="cellIs" dxfId="60" priority="62" operator="notEqual">
      <formula>""""""</formula>
    </cfRule>
  </conditionalFormatting>
  <conditionalFormatting sqref="BH21:BI25">
    <cfRule type="containsBlanks" dxfId="59" priority="59">
      <formula>LEN(TRIM(BH21))=0</formula>
    </cfRule>
    <cfRule type="cellIs" dxfId="58" priority="60" operator="notEqual">
      <formula>""""""</formula>
    </cfRule>
  </conditionalFormatting>
  <conditionalFormatting sqref="BH21:BI21 BH23:BI25 BH22">
    <cfRule type="containsBlanks" dxfId="57" priority="57">
      <formula>LEN(TRIM(BH21))=0</formula>
    </cfRule>
    <cfRule type="cellIs" dxfId="56" priority="58" operator="notEqual">
      <formula>""""""</formula>
    </cfRule>
  </conditionalFormatting>
  <conditionalFormatting sqref="BI22">
    <cfRule type="containsBlanks" dxfId="55" priority="55">
      <formula>LEN(TRIM(BI22))=0</formula>
    </cfRule>
    <cfRule type="cellIs" dxfId="54" priority="56" operator="notEqual">
      <formula>""""""</formula>
    </cfRule>
  </conditionalFormatting>
  <conditionalFormatting sqref="BI22">
    <cfRule type="containsBlanks" dxfId="53" priority="53">
      <formula>LEN(TRIM(BI22))=0</formula>
    </cfRule>
    <cfRule type="cellIs" dxfId="52" priority="54" operator="notEqual">
      <formula>""""""</formula>
    </cfRule>
  </conditionalFormatting>
  <conditionalFormatting sqref="BL21:BM25">
    <cfRule type="containsBlanks" dxfId="51" priority="51">
      <formula>LEN(TRIM(BL21))=0</formula>
    </cfRule>
    <cfRule type="cellIs" dxfId="50" priority="52" operator="notEqual">
      <formula>""""""</formula>
    </cfRule>
  </conditionalFormatting>
  <conditionalFormatting sqref="BL21:BM21 BL23:BM25 BL22">
    <cfRule type="containsBlanks" dxfId="49" priority="49">
      <formula>LEN(TRIM(BL21))=0</formula>
    </cfRule>
    <cfRule type="cellIs" dxfId="48" priority="50" operator="notEqual">
      <formula>""""""</formula>
    </cfRule>
  </conditionalFormatting>
  <conditionalFormatting sqref="BM22">
    <cfRule type="containsBlanks" dxfId="47" priority="47">
      <formula>LEN(TRIM(BM22))=0</formula>
    </cfRule>
    <cfRule type="cellIs" dxfId="46" priority="48" operator="notEqual">
      <formula>""""""</formula>
    </cfRule>
  </conditionalFormatting>
  <conditionalFormatting sqref="BM22">
    <cfRule type="containsBlanks" dxfId="45" priority="45">
      <formula>LEN(TRIM(BM22))=0</formula>
    </cfRule>
    <cfRule type="cellIs" dxfId="44" priority="46" operator="notEqual">
      <formula>""""""</formula>
    </cfRule>
  </conditionalFormatting>
  <conditionalFormatting sqref="X24:Y25">
    <cfRule type="containsBlanks" dxfId="43" priority="43">
      <formula>LEN(TRIM(X24))=0</formula>
    </cfRule>
    <cfRule type="cellIs" dxfId="42" priority="44" operator="notEqual">
      <formula>""""""</formula>
    </cfRule>
  </conditionalFormatting>
  <conditionalFormatting sqref="X24:Y25">
    <cfRule type="containsBlanks" dxfId="41" priority="41">
      <formula>LEN(TRIM(X24))=0</formula>
    </cfRule>
    <cfRule type="cellIs" dxfId="40" priority="42" operator="notEqual">
      <formula>""""""</formula>
    </cfRule>
  </conditionalFormatting>
  <conditionalFormatting sqref="AA23">
    <cfRule type="containsBlanks" dxfId="39" priority="39">
      <formula>LEN(TRIM(AA23))=0</formula>
    </cfRule>
    <cfRule type="cellIs" dxfId="38" priority="40" operator="notEqual">
      <formula>""""""</formula>
    </cfRule>
  </conditionalFormatting>
  <conditionalFormatting sqref="AA23">
    <cfRule type="containsBlanks" dxfId="37" priority="37">
      <formula>LEN(TRIM(AA23))=0</formula>
    </cfRule>
    <cfRule type="cellIs" dxfId="36" priority="38" operator="notEqual">
      <formula>""""""</formula>
    </cfRule>
  </conditionalFormatting>
  <conditionalFormatting sqref="AA24">
    <cfRule type="containsBlanks" dxfId="35" priority="35">
      <formula>LEN(TRIM(AA24))=0</formula>
    </cfRule>
    <cfRule type="cellIs" dxfId="34" priority="36" operator="notEqual">
      <formula>""""""</formula>
    </cfRule>
  </conditionalFormatting>
  <conditionalFormatting sqref="AA24">
    <cfRule type="containsBlanks" dxfId="33" priority="33">
      <formula>LEN(TRIM(AA24))=0</formula>
    </cfRule>
    <cfRule type="cellIs" dxfId="32" priority="34" operator="notEqual">
      <formula>""""""</formula>
    </cfRule>
  </conditionalFormatting>
  <conditionalFormatting sqref="AA25">
    <cfRule type="containsBlanks" dxfId="31" priority="31">
      <formula>LEN(TRIM(AA25))=0</formula>
    </cfRule>
    <cfRule type="cellIs" dxfId="30" priority="32" operator="notEqual">
      <formula>""""""</formula>
    </cfRule>
  </conditionalFormatting>
  <conditionalFormatting sqref="AA25">
    <cfRule type="containsBlanks" dxfId="29" priority="29">
      <formula>LEN(TRIM(AA25))=0</formula>
    </cfRule>
    <cfRule type="cellIs" dxfId="28" priority="30" operator="notEqual">
      <formula>""""""</formula>
    </cfRule>
  </conditionalFormatting>
  <conditionalFormatting sqref="AE24">
    <cfRule type="containsBlanks" dxfId="27" priority="27">
      <formula>LEN(TRIM(AE24))=0</formula>
    </cfRule>
    <cfRule type="cellIs" dxfId="26" priority="28" operator="notEqual">
      <formula>""""""</formula>
    </cfRule>
  </conditionalFormatting>
  <conditionalFormatting sqref="AE24">
    <cfRule type="containsBlanks" dxfId="25" priority="25">
      <formula>LEN(TRIM(AE24))=0</formula>
    </cfRule>
    <cfRule type="cellIs" dxfId="24" priority="26" operator="notEqual">
      <formula>""""""</formula>
    </cfRule>
  </conditionalFormatting>
  <conditionalFormatting sqref="AE25">
    <cfRule type="containsBlanks" dxfId="23" priority="23">
      <formula>LEN(TRIM(AE25))=0</formula>
    </cfRule>
    <cfRule type="cellIs" dxfId="22" priority="24" operator="notEqual">
      <formula>""""""</formula>
    </cfRule>
  </conditionalFormatting>
  <conditionalFormatting sqref="AE25">
    <cfRule type="containsBlanks" dxfId="21" priority="21">
      <formula>LEN(TRIM(AE25))=0</formula>
    </cfRule>
    <cfRule type="cellIs" dxfId="20" priority="22" operator="notEqual">
      <formula>""""""</formula>
    </cfRule>
  </conditionalFormatting>
  <conditionalFormatting sqref="AB26">
    <cfRule type="containsBlanks" dxfId="19" priority="19">
      <formula>LEN(TRIM(AB26))=0</formula>
    </cfRule>
    <cfRule type="cellIs" dxfId="18" priority="20" operator="notEqual">
      <formula>""""""</formula>
    </cfRule>
  </conditionalFormatting>
  <conditionalFormatting sqref="AB26">
    <cfRule type="containsBlanks" dxfId="17" priority="17">
      <formula>LEN(TRIM(AB26))=0</formula>
    </cfRule>
    <cfRule type="cellIs" dxfId="16" priority="18" operator="notEqual">
      <formula>""""""</formula>
    </cfRule>
  </conditionalFormatting>
  <conditionalFormatting sqref="AC26">
    <cfRule type="containsBlanks" dxfId="15" priority="15">
      <formula>LEN(TRIM(AC26))=0</formula>
    </cfRule>
    <cfRule type="cellIs" dxfId="14" priority="16" operator="notEqual">
      <formula>""""""</formula>
    </cfRule>
  </conditionalFormatting>
  <conditionalFormatting sqref="AC26">
    <cfRule type="containsBlanks" dxfId="13" priority="13">
      <formula>LEN(TRIM(AC26))=0</formula>
    </cfRule>
    <cfRule type="cellIs" dxfId="12" priority="14" operator="notEqual">
      <formula>""""""</formula>
    </cfRule>
  </conditionalFormatting>
  <conditionalFormatting sqref="AE21">
    <cfRule type="containsBlanks" dxfId="11" priority="11">
      <formula>LEN(TRIM(AE21))=0</formula>
    </cfRule>
    <cfRule type="cellIs" dxfId="10" priority="12" operator="notEqual">
      <formula>""""""</formula>
    </cfRule>
  </conditionalFormatting>
  <conditionalFormatting sqref="AE21">
    <cfRule type="containsBlanks" dxfId="9" priority="9">
      <formula>LEN(TRIM(AE21))=0</formula>
    </cfRule>
    <cfRule type="cellIs" dxfId="8" priority="10" operator="notEqual">
      <formula>""""""</formula>
    </cfRule>
  </conditionalFormatting>
  <conditionalFormatting sqref="AE22">
    <cfRule type="containsBlanks" dxfId="7" priority="7">
      <formula>LEN(TRIM(AE22))=0</formula>
    </cfRule>
    <cfRule type="cellIs" dxfId="6" priority="8" operator="notEqual">
      <formula>""""""</formula>
    </cfRule>
  </conditionalFormatting>
  <conditionalFormatting sqref="AE22">
    <cfRule type="containsBlanks" dxfId="5" priority="5">
      <formula>LEN(TRIM(AE22))=0</formula>
    </cfRule>
    <cfRule type="cellIs" dxfId="4" priority="6" operator="notEqual">
      <formula>""""""</formula>
    </cfRule>
  </conditionalFormatting>
  <conditionalFormatting sqref="AE23">
    <cfRule type="containsBlanks" dxfId="3" priority="3">
      <formula>LEN(TRIM(AE23))=0</formula>
    </cfRule>
    <cfRule type="cellIs" dxfId="2" priority="4" operator="notEqual">
      <formula>""""""</formula>
    </cfRule>
  </conditionalFormatting>
  <conditionalFormatting sqref="AE23">
    <cfRule type="containsBlanks" dxfId="1" priority="1">
      <formula>LEN(TRIM(AE23))=0</formula>
    </cfRule>
    <cfRule type="cellIs" dxfId="0" priority="2" operator="notEqual">
      <formula>""""""</formula>
    </cfRule>
  </conditionalFormatting>
  <dataValidations count="32">
    <dataValidation type="list" allowBlank="1" showInputMessage="1" showErrorMessage="1" sqref="S21:S26 R27:R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20" xr:uid="{00000000-0002-0000-0000-000001000000}"/>
    <dataValidation allowBlank="1" showInputMessage="1" showErrorMessage="1" prompt="Del listado despegable de los procesos institucionales de la entidad seleccione a cual está asociado el indicador de gestión._x000a_Todos los indicadores deben estar asociados a un proceso." sqref="C6:F7" xr:uid="{00000000-0002-0000-0000-000002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20" xr:uid="{00000000-0002-0000-0000-000003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20" xr:uid="{00000000-0002-0000-0000-000004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20" xr:uid="{00000000-0002-0000-0000-000005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20" xr:uid="{00000000-0002-0000-0000-000006000000}"/>
    <dataValidation allowBlank="1" showInputMessage="1" showErrorMessage="1" prompt="Corresponde al código consecutivo que será asignado por la Subdirección de Diseño, Evaluación y Sistematización – Equipo del Sistema Integrado de Gestión." sqref="E20" xr:uid="{00000000-0002-0000-0000-000007000000}"/>
    <dataValidation allowBlank="1" showInputMessage="1" showErrorMessage="1" prompt="Corresponde a la fecha de expedición de la Circular mediante la cual se oficializó la creación o actualización del indicador de gestión." sqref="F20" xr:uid="{00000000-0002-0000-0000-000008000000}"/>
    <dataValidation allowBlank="1" showInputMessage="1" showErrorMessage="1" prompt="Registre el nombre asignado al indicador. Recuerde ser claro, corto, conciso y auto explicativo." sqref="G20" xr:uid="{00000000-0002-0000-0000-000009000000}"/>
    <dataValidation allowBlank="1" showInputMessage="1" showErrorMessage="1" prompt="Corresponde al fin para el cual se formuló el indicador, la utilidad, o valor agregado que se espera obtener al efectuar la medición." sqref="H20" xr:uid="{00000000-0002-0000-0000-00000A000000}"/>
    <dataValidation allowBlank="1" showInputMessage="1" showErrorMessage="1" prompt="Corresponde a la variable o aspecto clave de cuyo resultado depende el logro de los objetivo del indicar." sqref="I20" xr:uid="{00000000-0002-0000-0000-00000B000000}"/>
    <dataValidation allowBlank="1" showInputMessage="1" showErrorMessage="1" prompt="Corresponde a la ecuación matemática que relaciona las variables del indicador (numerador/denominador) o a un índice." sqref="J20" xr:uid="{00000000-0002-0000-0000-00000C000000}"/>
    <dataValidation allowBlank="1" showInputMessage="1" showErrorMessage="1" prompt="Seleccione de la lista desplegable si el indicador corresponde a la clasificación de eficacia, eficiencia o efectividad." sqref="K20" xr:uid="{00000000-0002-0000-0000-00000D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20" xr:uid="{00000000-0002-0000-0000-00000E000000}"/>
    <dataValidation allowBlank="1" showInputMessage="1" showErrorMessage="1" prompt="Parte que sirve de referente para cuantificar la cantidad o tamaño de una variable. Ejemplo: requisitos, porcentaje, número de casos, talleres, etc." sqref="M20" xr:uid="{00000000-0002-0000-0000-00000F000000}"/>
    <dataValidation allowBlank="1" showInputMessage="1" showErrorMessage="1" prompt="Corresponde a los registros físicos o electrónicos o sistemas de información a partir de los cuales se obtienen los datos oficiales para el cálculo del indicador." sqref="N20" xr:uid="{00000000-0002-0000-0000-000010000000}"/>
    <dataValidation allowBlank="1" showInputMessage="1" showErrorMessage="1" prompt="Corresponde al producto, documento, etc, que será la evidencia del reporte de la medición del indicador de gestión para cada periodo." sqref="O20" xr:uid="{00000000-0002-0000-0000-000011000000}"/>
    <dataValidation allowBlank="1" showInputMessage="1" showErrorMessage="1" prompt="Corresponde al resultado que sobre este indicador se tiene de mediciones realizadas con anterioridad._x000a_En los casos en los que no se cuente con línea base debe registrase “No aplica”." sqref="P20" xr:uid="{00000000-0002-0000-0000-000012000000}"/>
    <dataValidation allowBlank="1" showInputMessage="1" showErrorMessage="1" prompt="Parte que sirve de referente para cuantificar la cantidad o tamaño de una variable. Ejemplo: requisitos, porcentaje, talleres, personas, etc." sqref="Q20" xr:uid="{00000000-0002-0000-0000-000013000000}"/>
    <dataValidation allowBlank="1" showInputMessage="1" showErrorMessage="1" prompt="Es el resultado del indicador que se pretende alcanzar en el año." sqref="R20" xr:uid="{00000000-0002-0000-0000-000014000000}"/>
    <dataValidation allowBlank="1" showInputMessage="1" showErrorMessage="1" prompt="De la lista desplegable seleccione si la meta anual del indicador corresponde a creciente, decreciente, constante o suma." sqref="S20" xr:uid="{00000000-0002-0000-0000-000015000000}"/>
    <dataValidation allowBlank="1" showInputMessage="1" showErrorMessage="1" prompt="Corresponde a los resultados obtenidos en el periodo de medición." sqref="T20 X20 AB20 AF20 AJ20 AN20 AR20 AV20 AZ20 BD20 BH20 BL20" xr:uid="{00000000-0002-0000-0000-000016000000}"/>
    <dataValidation allowBlank="1" showInputMessage="1" showErrorMessage="1" prompt="Corresponde a los resultados planificados para el periodo de medición. Todos los indicadores de gestión deben incluir programación." sqref="U20 Y20 AC20 AG20 AK20 AO20 AS20 AW20 BA20 BE20 BI20 BM20" xr:uid="{00000000-0002-0000-0000-000017000000}"/>
    <dataValidation allowBlank="1" showInputMessage="1" showErrorMessage="1" prompt="Corresponde a la operación matemática de la fórmula del indicador y que reflejará el resultado del indicador para el periodo de medición." sqref="V20 Z20 AD20 AH20 AL20 AP20 AT20 AX20 BB20 BF20 BJ20 BN20" xr:uid="{00000000-0002-0000-0000-000018000000}"/>
    <dataValidation allowBlank="1" showInputMessage="1" showErrorMessage="1" prompt="Corresponde a los logros obtenidos durante el periodo de medición así como la identificación de las situaciones que conllevaron al incumplimiento de las metas propuestas." sqref="W20 AA20 AE20 AI20 AM20 AQ20 AU20 AY20 BC20 BG20 BK20 BO20" xr:uid="{00000000-0002-0000-0000-000019000000}"/>
    <dataValidation type="list" allowBlank="1" showInputMessage="1" showErrorMessage="1" sqref="C21:C1048576" xr:uid="{00000000-0002-0000-0000-00001A000000}">
      <formula1>ProyectoInv</formula1>
    </dataValidation>
    <dataValidation type="list" allowBlank="1" showInputMessage="1" showErrorMessage="1" sqref="L21:L1048576" xr:uid="{00000000-0002-0000-0000-00001B000000}">
      <formula1>periodicidad</formula1>
    </dataValidation>
    <dataValidation type="list" allowBlank="1" showInputMessage="1" showErrorMessage="1" sqref="D21:D1048576" xr:uid="{00000000-0002-0000-0000-00001C000000}">
      <formula1>ObjEstratégico</formula1>
    </dataValidation>
    <dataValidation type="list" allowBlank="1" showInputMessage="1" showErrorMessage="1" sqref="K21:K1048576" xr:uid="{00000000-0002-0000-0000-00001D000000}">
      <formula1>TipoInd</formula1>
    </dataValidation>
    <dataValidation type="list" allowBlank="1" showInputMessage="1" showErrorMessage="1" sqref="B21:B1048576" xr:uid="{00000000-0002-0000-0000-00001E000000}">
      <formula1>Subsistema</formula1>
    </dataValidation>
    <dataValidation type="list" allowBlank="1" showInputMessage="1" showErrorMessage="1" sqref="A21:A1048576" xr:uid="{00000000-0002-0000-0000-00001F000000}">
      <formula1>Procesos</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20000000}">
          <x14:formula1>
            <xm:f>'Listas desplegables'!$A$35:$A$49</xm:f>
          </x14:formula1>
          <xm:sqref>C8</xm:sqref>
        </x14:dataValidation>
        <x14:dataValidation type="list" allowBlank="1" showInputMessage="1" showErrorMessage="1" xr:uid="{00000000-0002-0000-0000-000021000000}">
          <x14:formula1>
            <xm:f>'Listas desplegables'!$B$2:$B$6</xm:f>
          </x14:formula1>
          <xm:sqref>F13</xm:sqref>
        </x14:dataValidation>
        <x14:dataValidation type="list" allowBlank="1" showInputMessage="1" showErrorMessage="1" xr:uid="{00000000-0002-0000-0000-000022000000}">
          <x14:formula1>
            <xm:f>'Listas desplegables'!$A$2:$A$13</xm:f>
          </x14:formula1>
          <xm:sqref>D13:D14</xm:sqref>
        </x14:dataValidation>
        <x14:dataValidation type="list" allowBlank="1" showInputMessage="1" showErrorMessage="1" xr:uid="{00000000-0002-0000-0000-000023000000}">
          <x14:formula1>
            <xm:f>'Listas desplegables'!$B$17:$B$22</xm:f>
          </x14:formula1>
          <xm:sqref>C10</xm:sqref>
        </x14:dataValidation>
        <x14:dataValidation type="list" allowBlank="1" showInputMessage="1" showErrorMessage="1" xr:uid="{00000000-0002-0000-0000-000024000000}">
          <x14:formula1>
            <xm:f>'Listas desplegables'!$A$17:$A$22</xm:f>
          </x14:formula1>
          <xm:sqref>C12</xm:sqref>
        </x14:dataValidation>
        <x14:dataValidation type="list" allowBlank="1" showInputMessage="1" showErrorMessage="1" xr:uid="{00000000-0002-0000-0000-000025000000}">
          <x14:formula1>
            <xm:f>'Listas desplegables'!$C$17:$C$32</xm:f>
          </x14:formula1>
          <xm:sqref>C11</xm:sqref>
        </x14:dataValidation>
        <x14:dataValidation type="list" allowBlank="1" showInputMessage="1" showErrorMessage="1" xr:uid="{00000000-0002-0000-0000-000026000000}">
          <x14:formula1>
            <xm:f>'Listas desplegables'!$E$35:$E$48</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266"/>
  <sheetViews>
    <sheetView topLeftCell="A211" zoomScale="70" zoomScaleNormal="70" workbookViewId="0" xr3:uid="{958C4451-9541-5A59-BF78-D2F731DF1C81}">
      <selection activeCell="C261" sqref="C261"/>
    </sheetView>
  </sheetViews>
  <sheetFormatPr defaultColWidth="11.42578125" defaultRowHeight="15"/>
  <cols>
    <col min="1" max="1" width="80.5703125" style="29" customWidth="1"/>
    <col min="2" max="2" width="48.140625" style="29" customWidth="1"/>
    <col min="3" max="3" width="30.7109375" style="29" customWidth="1"/>
    <col min="4" max="4" width="76.42578125" style="29" customWidth="1"/>
    <col min="5" max="5" width="20" style="29" customWidth="1"/>
    <col min="6" max="6" width="58.28515625" style="29" bestFit="1" customWidth="1"/>
    <col min="7" max="7" width="46.7109375" style="29" customWidth="1"/>
    <col min="8" max="8" width="18.140625" style="29" customWidth="1"/>
    <col min="9" max="23" width="11.42578125" style="29"/>
    <col min="24" max="24" width="32.28515625" style="29" bestFit="1" customWidth="1"/>
    <col min="25" max="37" width="11.42578125" style="29"/>
    <col min="38" max="38" width="20.7109375" style="29" bestFit="1" customWidth="1"/>
    <col min="39" max="16384" width="11.42578125" style="29"/>
  </cols>
  <sheetData>
    <row r="1" spans="1:38" s="28" customFormat="1" ht="15.75">
      <c r="B1" s="28" t="s">
        <v>113</v>
      </c>
      <c r="C1" s="28" t="s">
        <v>114</v>
      </c>
      <c r="E1" s="28" t="s">
        <v>115</v>
      </c>
      <c r="F1" s="28" t="s">
        <v>116</v>
      </c>
      <c r="G1" s="28" t="s">
        <v>117</v>
      </c>
      <c r="J1" s="28" t="s">
        <v>118</v>
      </c>
      <c r="M1" s="28" t="s">
        <v>119</v>
      </c>
      <c r="R1" s="28" t="s">
        <v>120</v>
      </c>
      <c r="X1" s="28" t="s">
        <v>121</v>
      </c>
      <c r="Y1" s="28" t="s">
        <v>122</v>
      </c>
      <c r="AF1" s="28" t="s">
        <v>123</v>
      </c>
      <c r="AL1" s="29" t="s">
        <v>124</v>
      </c>
    </row>
    <row r="2" spans="1:38" ht="25.5" customHeight="1">
      <c r="A2" s="30" t="s">
        <v>24</v>
      </c>
      <c r="B2" s="31">
        <v>2016</v>
      </c>
      <c r="C2" s="29" t="s">
        <v>125</v>
      </c>
      <c r="E2" s="29" t="s">
        <v>126</v>
      </c>
      <c r="F2" s="32"/>
      <c r="G2" s="29" t="s">
        <v>127</v>
      </c>
      <c r="J2" s="29" t="s">
        <v>128</v>
      </c>
      <c r="M2" s="29" t="s">
        <v>129</v>
      </c>
      <c r="R2" s="29" t="s">
        <v>130</v>
      </c>
      <c r="X2" s="29" t="s">
        <v>131</v>
      </c>
      <c r="Y2" s="29" t="s">
        <v>132</v>
      </c>
      <c r="AF2" s="29" t="s">
        <v>133</v>
      </c>
      <c r="AI2" s="29" t="s">
        <v>134</v>
      </c>
      <c r="AL2" s="29" t="s">
        <v>135</v>
      </c>
    </row>
    <row r="3" spans="1:38" ht="15" customHeight="1">
      <c r="A3" s="30" t="s">
        <v>25</v>
      </c>
      <c r="B3" s="31">
        <v>2017</v>
      </c>
      <c r="C3" s="29" t="s">
        <v>136</v>
      </c>
      <c r="E3" s="29" t="s">
        <v>137</v>
      </c>
      <c r="F3" s="32"/>
      <c r="G3" s="29" t="s">
        <v>138</v>
      </c>
      <c r="J3" s="29" t="s">
        <v>139</v>
      </c>
      <c r="M3" s="29" t="s">
        <v>140</v>
      </c>
      <c r="R3" s="29" t="s">
        <v>141</v>
      </c>
      <c r="X3" s="29" t="s">
        <v>142</v>
      </c>
      <c r="Y3" s="29" t="s">
        <v>143</v>
      </c>
      <c r="AF3" s="29" t="s">
        <v>144</v>
      </c>
      <c r="AI3" s="29" t="s">
        <v>145</v>
      </c>
      <c r="AL3" s="29" t="s">
        <v>146</v>
      </c>
    </row>
    <row r="4" spans="1:38" ht="15" customHeight="1">
      <c r="A4" s="30" t="s">
        <v>14</v>
      </c>
      <c r="B4" s="31">
        <v>2018</v>
      </c>
      <c r="C4" s="29" t="s">
        <v>147</v>
      </c>
      <c r="E4" s="29" t="s">
        <v>148</v>
      </c>
      <c r="F4" s="32"/>
      <c r="G4" s="29" t="s">
        <v>5</v>
      </c>
      <c r="J4" s="29" t="s">
        <v>149</v>
      </c>
      <c r="M4" s="29" t="s">
        <v>150</v>
      </c>
      <c r="R4" s="29" t="s">
        <v>151</v>
      </c>
      <c r="Y4" s="29" t="s">
        <v>152</v>
      </c>
      <c r="AF4" s="29" t="s">
        <v>153</v>
      </c>
      <c r="AL4" s="29" t="s">
        <v>154</v>
      </c>
    </row>
    <row r="5" spans="1:38" ht="15" customHeight="1">
      <c r="A5" s="30" t="s">
        <v>26</v>
      </c>
      <c r="B5" s="31">
        <v>2019</v>
      </c>
      <c r="C5" s="29" t="s">
        <v>155</v>
      </c>
      <c r="F5" s="32"/>
      <c r="J5" s="29" t="s">
        <v>156</v>
      </c>
      <c r="M5" s="29" t="s">
        <v>157</v>
      </c>
      <c r="R5" s="29" t="s">
        <v>158</v>
      </c>
      <c r="Y5" s="29" t="s">
        <v>159</v>
      </c>
      <c r="AF5" s="29" t="s">
        <v>160</v>
      </c>
      <c r="AL5" s="29" t="s">
        <v>161</v>
      </c>
    </row>
    <row r="6" spans="1:38" ht="15.75" customHeight="1">
      <c r="A6" s="30" t="s">
        <v>27</v>
      </c>
      <c r="B6" s="31">
        <v>2020</v>
      </c>
      <c r="C6" s="29" t="s">
        <v>162</v>
      </c>
      <c r="F6" s="32"/>
      <c r="J6" s="29" t="s">
        <v>163</v>
      </c>
      <c r="R6" s="29" t="s">
        <v>164</v>
      </c>
      <c r="T6" s="28"/>
      <c r="Y6" s="29" t="s">
        <v>165</v>
      </c>
      <c r="AL6" s="29" t="s">
        <v>166</v>
      </c>
    </row>
    <row r="7" spans="1:38">
      <c r="A7" s="30" t="s">
        <v>28</v>
      </c>
      <c r="C7" s="29" t="s">
        <v>167</v>
      </c>
      <c r="F7" s="32"/>
      <c r="J7" s="29" t="s">
        <v>168</v>
      </c>
      <c r="R7" s="29" t="s">
        <v>169</v>
      </c>
      <c r="X7" s="29" t="s">
        <v>170</v>
      </c>
      <c r="Y7" s="29" t="s">
        <v>171</v>
      </c>
      <c r="AL7" s="29" t="s">
        <v>172</v>
      </c>
    </row>
    <row r="8" spans="1:38" ht="27" customHeight="1">
      <c r="A8" s="30" t="s">
        <v>29</v>
      </c>
      <c r="C8" s="29" t="s">
        <v>173</v>
      </c>
      <c r="F8" s="32"/>
      <c r="J8" s="29" t="s">
        <v>174</v>
      </c>
      <c r="R8" s="29" t="s">
        <v>175</v>
      </c>
      <c r="X8" s="29" t="s">
        <v>176</v>
      </c>
      <c r="Y8" s="29" t="s">
        <v>177</v>
      </c>
      <c r="AL8" s="29" t="s">
        <v>178</v>
      </c>
    </row>
    <row r="9" spans="1:38" ht="25.5" customHeight="1">
      <c r="A9" s="30" t="s">
        <v>30</v>
      </c>
      <c r="C9" s="29" t="s">
        <v>179</v>
      </c>
      <c r="F9" s="32"/>
      <c r="J9" s="29" t="s">
        <v>180</v>
      </c>
      <c r="R9" s="29" t="s">
        <v>181</v>
      </c>
      <c r="Y9" s="29" t="s">
        <v>182</v>
      </c>
      <c r="AL9" s="29" t="s">
        <v>183</v>
      </c>
    </row>
    <row r="10" spans="1:38" ht="15" customHeight="1">
      <c r="A10" s="30" t="s">
        <v>31</v>
      </c>
      <c r="J10" s="29" t="s">
        <v>184</v>
      </c>
      <c r="R10" s="29" t="s">
        <v>185</v>
      </c>
      <c r="Y10" s="29" t="s">
        <v>186</v>
      </c>
      <c r="AL10" s="29" t="s">
        <v>187</v>
      </c>
    </row>
    <row r="11" spans="1:38" ht="25.5" customHeight="1">
      <c r="A11" s="30" t="s">
        <v>32</v>
      </c>
      <c r="J11" s="29" t="s">
        <v>188</v>
      </c>
      <c r="R11" s="29" t="s">
        <v>189</v>
      </c>
      <c r="Y11" s="29" t="s">
        <v>190</v>
      </c>
      <c r="AL11" s="29" t="s">
        <v>191</v>
      </c>
    </row>
    <row r="12" spans="1:38" ht="25.5" customHeight="1">
      <c r="A12" s="30" t="s">
        <v>33</v>
      </c>
      <c r="R12" s="29" t="s">
        <v>192</v>
      </c>
      <c r="X12" s="29" t="s">
        <v>193</v>
      </c>
      <c r="AL12" s="29" t="s">
        <v>194</v>
      </c>
    </row>
    <row r="13" spans="1:38" ht="25.5" customHeight="1">
      <c r="A13" s="30" t="s">
        <v>34</v>
      </c>
      <c r="R13" s="29" t="s">
        <v>195</v>
      </c>
      <c r="X13" s="29" t="s">
        <v>196</v>
      </c>
      <c r="Y13" s="31"/>
      <c r="Z13" s="31"/>
      <c r="AA13" s="31"/>
      <c r="AL13" s="29" t="s">
        <v>197</v>
      </c>
    </row>
    <row r="14" spans="1:38">
      <c r="R14" s="29" t="s">
        <v>198</v>
      </c>
      <c r="X14" s="31"/>
      <c r="AB14" s="31"/>
      <c r="AC14" s="31"/>
      <c r="AL14" s="29" t="s">
        <v>199</v>
      </c>
    </row>
    <row r="15" spans="1:38">
      <c r="R15" s="29" t="s">
        <v>200</v>
      </c>
      <c r="AL15" s="29" t="s">
        <v>201</v>
      </c>
    </row>
    <row r="16" spans="1:38" s="31" customFormat="1" ht="47.25">
      <c r="A16" s="33" t="s">
        <v>202</v>
      </c>
      <c r="B16" s="34" t="s">
        <v>203</v>
      </c>
      <c r="C16" s="34" t="s">
        <v>204</v>
      </c>
      <c r="F16" s="34" t="s">
        <v>205</v>
      </c>
      <c r="H16" s="34" t="s">
        <v>206</v>
      </c>
      <c r="R16" s="29" t="s">
        <v>207</v>
      </c>
      <c r="S16" s="29"/>
      <c r="X16" s="29"/>
      <c r="Y16" s="29"/>
      <c r="Z16" s="29"/>
      <c r="AA16" s="29"/>
      <c r="AB16" s="29"/>
      <c r="AC16" s="29"/>
      <c r="AL16" s="29" t="s">
        <v>208</v>
      </c>
    </row>
    <row r="17" spans="1:38">
      <c r="A17" s="29" t="s">
        <v>209</v>
      </c>
      <c r="B17" s="29" t="s">
        <v>8</v>
      </c>
      <c r="C17" s="29" t="s">
        <v>8</v>
      </c>
      <c r="F17" s="29" t="s">
        <v>210</v>
      </c>
      <c r="H17" s="29" t="s">
        <v>211</v>
      </c>
      <c r="R17" s="29" t="s">
        <v>212</v>
      </c>
      <c r="AL17" s="29" t="s">
        <v>213</v>
      </c>
    </row>
    <row r="18" spans="1:38">
      <c r="A18" s="29" t="s">
        <v>214</v>
      </c>
      <c r="B18" s="29" t="s">
        <v>215</v>
      </c>
      <c r="C18" s="29" t="s">
        <v>215</v>
      </c>
      <c r="F18" s="29" t="s">
        <v>216</v>
      </c>
      <c r="H18" s="29" t="s">
        <v>217</v>
      </c>
      <c r="R18" s="29" t="s">
        <v>218</v>
      </c>
      <c r="AL18" s="29" t="s">
        <v>219</v>
      </c>
    </row>
    <row r="19" spans="1:38">
      <c r="A19" s="35" t="s">
        <v>220</v>
      </c>
      <c r="B19" s="35" t="s">
        <v>221</v>
      </c>
      <c r="C19" s="29" t="s">
        <v>222</v>
      </c>
      <c r="F19" s="29" t="s">
        <v>223</v>
      </c>
      <c r="H19" s="29" t="s">
        <v>224</v>
      </c>
      <c r="R19" s="29" t="s">
        <v>225</v>
      </c>
      <c r="AL19" s="29" t="s">
        <v>226</v>
      </c>
    </row>
    <row r="20" spans="1:38">
      <c r="A20" s="35" t="s">
        <v>227</v>
      </c>
      <c r="B20" s="35" t="s">
        <v>228</v>
      </c>
      <c r="C20" s="29" t="s">
        <v>229</v>
      </c>
      <c r="H20" s="29" t="s">
        <v>230</v>
      </c>
      <c r="R20" s="29" t="s">
        <v>231</v>
      </c>
      <c r="AL20" s="29" t="s">
        <v>232</v>
      </c>
    </row>
    <row r="21" spans="1:38">
      <c r="A21" s="35" t="s">
        <v>233</v>
      </c>
      <c r="B21" s="35" t="s">
        <v>234</v>
      </c>
      <c r="C21" s="29" t="s">
        <v>235</v>
      </c>
      <c r="H21" s="29" t="s">
        <v>236</v>
      </c>
      <c r="R21" s="29" t="s">
        <v>237</v>
      </c>
      <c r="AL21" s="29" t="s">
        <v>238</v>
      </c>
    </row>
    <row r="22" spans="1:38">
      <c r="A22" s="35" t="s">
        <v>239</v>
      </c>
      <c r="B22" s="35" t="s">
        <v>240</v>
      </c>
      <c r="C22" s="29" t="s">
        <v>241</v>
      </c>
      <c r="H22" s="29" t="s">
        <v>242</v>
      </c>
      <c r="R22" s="29" t="s">
        <v>243</v>
      </c>
    </row>
    <row r="23" spans="1:38">
      <c r="B23" s="35"/>
      <c r="C23" s="29" t="s">
        <v>244</v>
      </c>
      <c r="H23" s="29" t="s">
        <v>245</v>
      </c>
      <c r="R23" s="29" t="s">
        <v>246</v>
      </c>
    </row>
    <row r="24" spans="1:38">
      <c r="B24" s="35"/>
      <c r="C24" s="29" t="s">
        <v>247</v>
      </c>
      <c r="H24" s="29" t="s">
        <v>248</v>
      </c>
      <c r="R24" s="29" t="s">
        <v>249</v>
      </c>
    </row>
    <row r="25" spans="1:38">
      <c r="A25" s="35"/>
      <c r="B25" s="35"/>
      <c r="C25" s="29" t="s">
        <v>250</v>
      </c>
      <c r="R25" s="29" t="s">
        <v>251</v>
      </c>
    </row>
    <row r="26" spans="1:38">
      <c r="A26" s="35"/>
      <c r="C26" s="29" t="s">
        <v>252</v>
      </c>
      <c r="R26" s="29" t="s">
        <v>253</v>
      </c>
    </row>
    <row r="27" spans="1:38">
      <c r="A27" s="35"/>
      <c r="C27" s="29" t="s">
        <v>254</v>
      </c>
      <c r="R27" s="29" t="s">
        <v>255</v>
      </c>
    </row>
    <row r="28" spans="1:38">
      <c r="B28" s="35"/>
      <c r="C28" s="29" t="s">
        <v>256</v>
      </c>
      <c r="R28" s="29" t="s">
        <v>184</v>
      </c>
    </row>
    <row r="29" spans="1:38">
      <c r="C29" s="29" t="s">
        <v>257</v>
      </c>
      <c r="R29" s="29" t="s">
        <v>188</v>
      </c>
    </row>
    <row r="30" spans="1:38">
      <c r="B30" s="35"/>
      <c r="C30" s="29" t="s">
        <v>258</v>
      </c>
    </row>
    <row r="31" spans="1:38" ht="15.75">
      <c r="B31" s="35"/>
      <c r="C31" s="29" t="s">
        <v>259</v>
      </c>
      <c r="Y31" s="34"/>
      <c r="Z31" s="34"/>
      <c r="AA31" s="34"/>
    </row>
    <row r="32" spans="1:38" ht="15.75">
      <c r="B32" s="35"/>
      <c r="C32" s="29" t="s">
        <v>260</v>
      </c>
      <c r="X32" s="34"/>
      <c r="AB32" s="34"/>
      <c r="AC32" s="34"/>
    </row>
    <row r="34" spans="1:29" s="34" customFormat="1" ht="79.5" customHeight="1">
      <c r="A34" s="34" t="s">
        <v>261</v>
      </c>
      <c r="B34" s="34" t="s">
        <v>205</v>
      </c>
      <c r="C34" s="34" t="s">
        <v>206</v>
      </c>
      <c r="D34" s="36" t="s">
        <v>262</v>
      </c>
      <c r="E34" s="34" t="s">
        <v>263</v>
      </c>
      <c r="F34" s="34" t="s">
        <v>264</v>
      </c>
      <c r="R34" s="29"/>
      <c r="X34" s="29"/>
      <c r="Y34" s="29"/>
      <c r="Z34" s="29"/>
      <c r="AA34" s="29"/>
      <c r="AB34" s="29"/>
      <c r="AC34" s="29"/>
    </row>
    <row r="35" spans="1:29" ht="15.75">
      <c r="A35" s="29" t="s">
        <v>265</v>
      </c>
      <c r="B35" s="29" t="s">
        <v>210</v>
      </c>
      <c r="C35" s="29" t="s">
        <v>224</v>
      </c>
      <c r="D35" s="37" t="s">
        <v>266</v>
      </c>
      <c r="E35" s="29" t="s">
        <v>267</v>
      </c>
      <c r="F35" s="29" t="s">
        <v>244</v>
      </c>
      <c r="R35" s="34"/>
    </row>
    <row r="36" spans="1:29">
      <c r="A36" s="29" t="s">
        <v>268</v>
      </c>
      <c r="B36" s="29" t="s">
        <v>223</v>
      </c>
      <c r="C36" s="29" t="s">
        <v>242</v>
      </c>
      <c r="D36" s="37" t="s">
        <v>269</v>
      </c>
      <c r="E36" s="29" t="s">
        <v>270</v>
      </c>
      <c r="F36" s="29" t="s">
        <v>215</v>
      </c>
    </row>
    <row r="37" spans="1:29">
      <c r="A37" s="29" t="s">
        <v>271</v>
      </c>
      <c r="B37" s="29" t="s">
        <v>223</v>
      </c>
      <c r="C37" s="29" t="s">
        <v>248</v>
      </c>
      <c r="D37" s="37" t="s">
        <v>272</v>
      </c>
      <c r="E37" s="29" t="s">
        <v>273</v>
      </c>
      <c r="F37" s="29" t="s">
        <v>252</v>
      </c>
    </row>
    <row r="38" spans="1:29">
      <c r="A38" s="29" t="s">
        <v>274</v>
      </c>
      <c r="B38" s="29" t="s">
        <v>210</v>
      </c>
      <c r="C38" s="29" t="s">
        <v>211</v>
      </c>
      <c r="D38" s="37" t="s">
        <v>275</v>
      </c>
      <c r="E38" s="29" t="s">
        <v>276</v>
      </c>
      <c r="F38" s="29" t="s">
        <v>8</v>
      </c>
    </row>
    <row r="39" spans="1:29">
      <c r="A39" s="29" t="s">
        <v>277</v>
      </c>
      <c r="B39" s="29" t="s">
        <v>210</v>
      </c>
      <c r="C39" s="29" t="s">
        <v>217</v>
      </c>
      <c r="D39" s="37" t="s">
        <v>278</v>
      </c>
      <c r="E39" s="29" t="s">
        <v>279</v>
      </c>
      <c r="F39" s="29" t="s">
        <v>222</v>
      </c>
    </row>
    <row r="40" spans="1:29">
      <c r="A40" s="29" t="s">
        <v>280</v>
      </c>
      <c r="B40" s="29" t="s">
        <v>210</v>
      </c>
      <c r="C40" s="29" t="s">
        <v>224</v>
      </c>
      <c r="D40" s="37" t="s">
        <v>281</v>
      </c>
      <c r="E40" s="29" t="s">
        <v>282</v>
      </c>
      <c r="F40" s="29" t="s">
        <v>250</v>
      </c>
    </row>
    <row r="41" spans="1:29">
      <c r="A41" s="29" t="s">
        <v>283</v>
      </c>
      <c r="B41" s="29" t="s">
        <v>210</v>
      </c>
      <c r="C41" s="29" t="s">
        <v>224</v>
      </c>
      <c r="D41" s="37" t="s">
        <v>284</v>
      </c>
      <c r="E41" s="29" t="s">
        <v>285</v>
      </c>
      <c r="F41" s="29" t="s">
        <v>241</v>
      </c>
    </row>
    <row r="42" spans="1:29">
      <c r="A42" s="29" t="s">
        <v>286</v>
      </c>
      <c r="B42" s="29" t="s">
        <v>210</v>
      </c>
      <c r="C42" s="29" t="s">
        <v>224</v>
      </c>
      <c r="D42" s="37" t="s">
        <v>287</v>
      </c>
      <c r="E42" s="29" t="s">
        <v>288</v>
      </c>
      <c r="F42" s="29" t="s">
        <v>247</v>
      </c>
    </row>
    <row r="43" spans="1:29">
      <c r="A43" s="29" t="s">
        <v>289</v>
      </c>
      <c r="B43" s="29" t="s">
        <v>216</v>
      </c>
      <c r="C43" s="29" t="s">
        <v>236</v>
      </c>
      <c r="D43" s="37" t="s">
        <v>290</v>
      </c>
      <c r="E43" s="29" t="s">
        <v>291</v>
      </c>
      <c r="F43" s="29" t="s">
        <v>260</v>
      </c>
    </row>
    <row r="44" spans="1:29">
      <c r="A44" s="29" t="s">
        <v>292</v>
      </c>
      <c r="B44" s="29" t="s">
        <v>210</v>
      </c>
      <c r="C44" s="29" t="s">
        <v>224</v>
      </c>
      <c r="D44" s="37" t="s">
        <v>293</v>
      </c>
      <c r="E44" s="29" t="s">
        <v>294</v>
      </c>
      <c r="F44" s="32" t="s">
        <v>295</v>
      </c>
    </row>
    <row r="45" spans="1:29">
      <c r="A45" s="29" t="s">
        <v>296</v>
      </c>
      <c r="B45" s="29" t="s">
        <v>210</v>
      </c>
      <c r="C45" s="29" t="s">
        <v>224</v>
      </c>
      <c r="D45" s="37" t="s">
        <v>297</v>
      </c>
      <c r="E45" s="29" t="s">
        <v>298</v>
      </c>
      <c r="F45" s="32" t="s">
        <v>295</v>
      </c>
    </row>
    <row r="46" spans="1:29">
      <c r="A46" s="29" t="s">
        <v>299</v>
      </c>
      <c r="B46" s="29" t="s">
        <v>210</v>
      </c>
      <c r="C46" s="29" t="s">
        <v>230</v>
      </c>
      <c r="D46" s="37" t="s">
        <v>300</v>
      </c>
      <c r="E46" s="29" t="s">
        <v>301</v>
      </c>
      <c r="F46" s="29" t="s">
        <v>229</v>
      </c>
    </row>
    <row r="47" spans="1:29">
      <c r="A47" s="29" t="s">
        <v>302</v>
      </c>
      <c r="B47" s="29" t="s">
        <v>216</v>
      </c>
      <c r="C47" s="29" t="s">
        <v>236</v>
      </c>
      <c r="D47" s="37" t="s">
        <v>303</v>
      </c>
      <c r="E47" s="29" t="s">
        <v>304</v>
      </c>
      <c r="F47" s="29" t="s">
        <v>259</v>
      </c>
    </row>
    <row r="48" spans="1:29">
      <c r="A48" s="29" t="s">
        <v>305</v>
      </c>
      <c r="B48" s="29" t="s">
        <v>223</v>
      </c>
      <c r="C48" s="29" t="s">
        <v>245</v>
      </c>
      <c r="D48" s="37" t="s">
        <v>306</v>
      </c>
      <c r="E48" s="29" t="s">
        <v>307</v>
      </c>
      <c r="F48" s="29" t="s">
        <v>234</v>
      </c>
    </row>
    <row r="49" spans="1:3">
      <c r="A49" s="29" t="s">
        <v>5</v>
      </c>
    </row>
    <row r="52" spans="1:3" ht="15.75">
      <c r="A52" s="28" t="s">
        <v>308</v>
      </c>
      <c r="B52" s="34" t="s">
        <v>309</v>
      </c>
    </row>
    <row r="53" spans="1:3" ht="15.75">
      <c r="A53" s="34" t="s">
        <v>310</v>
      </c>
      <c r="B53" s="29" t="s">
        <v>311</v>
      </c>
    </row>
    <row r="54" spans="1:3">
      <c r="A54" s="29" t="s">
        <v>133</v>
      </c>
      <c r="B54" s="29" t="s">
        <v>312</v>
      </c>
    </row>
    <row r="55" spans="1:3">
      <c r="A55" s="29" t="s">
        <v>313</v>
      </c>
      <c r="B55" s="29" t="s">
        <v>314</v>
      </c>
    </row>
    <row r="56" spans="1:3">
      <c r="B56" s="29" t="s">
        <v>315</v>
      </c>
    </row>
    <row r="59" spans="1:3" ht="15.75">
      <c r="B59" s="34" t="s">
        <v>316</v>
      </c>
      <c r="C59" s="34" t="s">
        <v>317</v>
      </c>
    </row>
    <row r="60" spans="1:3" ht="15.75">
      <c r="A60" s="34" t="s">
        <v>318</v>
      </c>
      <c r="B60" s="29" t="s">
        <v>319</v>
      </c>
      <c r="C60" s="29" t="s">
        <v>320</v>
      </c>
    </row>
    <row r="61" spans="1:3">
      <c r="A61" s="29" t="s">
        <v>321</v>
      </c>
    </row>
    <row r="62" spans="1:3">
      <c r="A62" s="38" t="s">
        <v>322</v>
      </c>
      <c r="B62" s="32" t="s">
        <v>323</v>
      </c>
      <c r="C62" s="32" t="s">
        <v>324</v>
      </c>
    </row>
    <row r="63" spans="1:3">
      <c r="A63" s="29" t="s">
        <v>325</v>
      </c>
      <c r="B63" s="32" t="s">
        <v>326</v>
      </c>
      <c r="C63" s="32" t="s">
        <v>327</v>
      </c>
    </row>
    <row r="64" spans="1:3">
      <c r="B64" s="29" t="s">
        <v>328</v>
      </c>
      <c r="C64" s="29" t="s">
        <v>329</v>
      </c>
    </row>
    <row r="65" spans="1:3">
      <c r="A65" s="29" t="s">
        <v>330</v>
      </c>
      <c r="B65" s="29" t="s">
        <v>331</v>
      </c>
      <c r="C65" s="29" t="s">
        <v>332</v>
      </c>
    </row>
    <row r="66" spans="1:3">
      <c r="B66" s="29" t="s">
        <v>333</v>
      </c>
      <c r="C66" s="29" t="s">
        <v>334</v>
      </c>
    </row>
    <row r="67" spans="1:3">
      <c r="A67" s="29" t="s">
        <v>335</v>
      </c>
      <c r="B67" s="29" t="s">
        <v>336</v>
      </c>
      <c r="C67" s="29" t="s">
        <v>337</v>
      </c>
    </row>
    <row r="68" spans="1:3">
      <c r="B68" s="29" t="s">
        <v>338</v>
      </c>
      <c r="C68" s="29" t="s">
        <v>339</v>
      </c>
    </row>
    <row r="69" spans="1:3">
      <c r="B69" s="29" t="s">
        <v>340</v>
      </c>
    </row>
    <row r="70" spans="1:3">
      <c r="A70" s="29" t="s">
        <v>341</v>
      </c>
      <c r="B70" s="29" t="s">
        <v>342</v>
      </c>
    </row>
    <row r="71" spans="1:3">
      <c r="B71" s="29" t="s">
        <v>343</v>
      </c>
    </row>
    <row r="72" spans="1:3">
      <c r="B72" s="29" t="s">
        <v>344</v>
      </c>
    </row>
    <row r="73" spans="1:3">
      <c r="B73" s="29" t="s">
        <v>345</v>
      </c>
    </row>
    <row r="74" spans="1:3">
      <c r="B74" s="29" t="s">
        <v>346</v>
      </c>
      <c r="C74" s="29" t="s">
        <v>347</v>
      </c>
    </row>
    <row r="75" spans="1:3">
      <c r="A75" s="29" t="s">
        <v>348</v>
      </c>
      <c r="C75" s="29" t="s">
        <v>347</v>
      </c>
    </row>
    <row r="76" spans="1:3">
      <c r="B76" s="29" t="s">
        <v>349</v>
      </c>
      <c r="C76" s="29" t="s">
        <v>350</v>
      </c>
    </row>
    <row r="77" spans="1:3">
      <c r="A77" s="29" t="s">
        <v>351</v>
      </c>
      <c r="B77" s="32" t="s">
        <v>352</v>
      </c>
      <c r="C77" s="32" t="s">
        <v>353</v>
      </c>
    </row>
    <row r="78" spans="1:3">
      <c r="A78" s="29" t="s">
        <v>354</v>
      </c>
      <c r="B78" s="32" t="s">
        <v>355</v>
      </c>
      <c r="C78" s="32" t="s">
        <v>356</v>
      </c>
    </row>
    <row r="79" spans="1:3">
      <c r="B79" s="32" t="s">
        <v>357</v>
      </c>
      <c r="C79" s="32" t="s">
        <v>358</v>
      </c>
    </row>
    <row r="80" spans="1:3">
      <c r="B80" s="32" t="s">
        <v>359</v>
      </c>
      <c r="C80" s="32" t="s">
        <v>360</v>
      </c>
    </row>
    <row r="81" spans="1:29">
      <c r="B81" s="29" t="s">
        <v>361</v>
      </c>
      <c r="C81" s="29" t="s">
        <v>362</v>
      </c>
    </row>
    <row r="82" spans="1:29">
      <c r="A82" s="29" t="s">
        <v>363</v>
      </c>
      <c r="B82" s="29" t="s">
        <v>364</v>
      </c>
      <c r="C82" s="29" t="s">
        <v>365</v>
      </c>
    </row>
    <row r="83" spans="1:29">
      <c r="B83" s="29" t="s">
        <v>366</v>
      </c>
      <c r="C83" s="29" t="s">
        <v>367</v>
      </c>
    </row>
    <row r="84" spans="1:29">
      <c r="A84" s="29" t="s">
        <v>368</v>
      </c>
      <c r="B84" s="32" t="s">
        <v>369</v>
      </c>
      <c r="C84" s="32" t="s">
        <v>370</v>
      </c>
    </row>
    <row r="85" spans="1:29">
      <c r="A85" s="29" t="s">
        <v>371</v>
      </c>
    </row>
    <row r="86" spans="1:29">
      <c r="A86" s="38" t="s">
        <v>372</v>
      </c>
    </row>
    <row r="87" spans="1:29">
      <c r="A87" s="38" t="s">
        <v>373</v>
      </c>
      <c r="Y87" s="31"/>
      <c r="Z87" s="31"/>
      <c r="AA87" s="31"/>
    </row>
    <row r="88" spans="1:29">
      <c r="X88" s="31"/>
      <c r="AB88" s="31"/>
      <c r="AC88" s="31"/>
    </row>
    <row r="90" spans="1:29" s="31" customFormat="1" ht="66.75" customHeight="1">
      <c r="A90" s="29"/>
      <c r="B90" s="34" t="s">
        <v>374</v>
      </c>
      <c r="C90" s="34" t="s">
        <v>375</v>
      </c>
      <c r="D90" s="34" t="s">
        <v>376</v>
      </c>
      <c r="E90" s="34" t="s">
        <v>377</v>
      </c>
      <c r="F90" s="34" t="s">
        <v>378</v>
      </c>
      <c r="G90" s="34" t="s">
        <v>379</v>
      </c>
      <c r="R90" s="29"/>
      <c r="X90" s="29"/>
      <c r="Y90" s="29"/>
      <c r="Z90" s="29"/>
      <c r="AA90" s="29"/>
      <c r="AB90" s="29"/>
      <c r="AC90" s="29"/>
    </row>
    <row r="91" spans="1:29" ht="15.75">
      <c r="A91" s="34" t="s">
        <v>261</v>
      </c>
      <c r="B91" s="29">
        <v>1</v>
      </c>
      <c r="C91" s="29" t="s">
        <v>380</v>
      </c>
      <c r="D91" s="29">
        <v>1</v>
      </c>
      <c r="E91" s="29" t="s">
        <v>381</v>
      </c>
      <c r="R91" s="31"/>
    </row>
    <row r="92" spans="1:29">
      <c r="A92" s="29" t="s">
        <v>382</v>
      </c>
      <c r="B92" s="29">
        <v>1</v>
      </c>
      <c r="C92" s="29" t="s">
        <v>380</v>
      </c>
      <c r="D92" s="29">
        <v>2</v>
      </c>
      <c r="E92" s="29" t="s">
        <v>383</v>
      </c>
    </row>
    <row r="93" spans="1:29">
      <c r="A93" s="29" t="s">
        <v>382</v>
      </c>
      <c r="B93" s="29">
        <v>1</v>
      </c>
      <c r="C93" s="29" t="s">
        <v>380</v>
      </c>
      <c r="D93" s="29">
        <v>3</v>
      </c>
      <c r="E93" s="29" t="s">
        <v>384</v>
      </c>
    </row>
    <row r="94" spans="1:29">
      <c r="A94" s="29" t="s">
        <v>382</v>
      </c>
      <c r="B94" s="29">
        <v>2</v>
      </c>
      <c r="C94" s="29" t="s">
        <v>385</v>
      </c>
      <c r="D94" s="29">
        <v>4</v>
      </c>
      <c r="E94" s="29" t="s">
        <v>386</v>
      </c>
    </row>
    <row r="95" spans="1:29">
      <c r="A95" s="29" t="s">
        <v>382</v>
      </c>
      <c r="B95" s="29">
        <v>2</v>
      </c>
      <c r="C95" s="29" t="s">
        <v>385</v>
      </c>
      <c r="D95" s="29">
        <v>5</v>
      </c>
      <c r="E95" s="29" t="s">
        <v>387</v>
      </c>
    </row>
    <row r="96" spans="1:29">
      <c r="A96" s="29" t="s">
        <v>382</v>
      </c>
      <c r="B96" s="29">
        <v>2</v>
      </c>
      <c r="C96" s="29" t="s">
        <v>385</v>
      </c>
      <c r="D96" s="29">
        <v>6</v>
      </c>
      <c r="E96" s="29" t="s">
        <v>388</v>
      </c>
    </row>
    <row r="97" spans="1:5">
      <c r="A97" s="29" t="s">
        <v>382</v>
      </c>
      <c r="B97" s="29">
        <v>3</v>
      </c>
      <c r="C97" s="29" t="s">
        <v>389</v>
      </c>
      <c r="D97" s="29">
        <v>7</v>
      </c>
      <c r="E97" s="29" t="s">
        <v>390</v>
      </c>
    </row>
    <row r="98" spans="1:5">
      <c r="A98" s="29" t="s">
        <v>382</v>
      </c>
      <c r="B98" s="29">
        <v>3</v>
      </c>
      <c r="C98" s="29" t="s">
        <v>389</v>
      </c>
      <c r="D98" s="29">
        <v>8</v>
      </c>
      <c r="E98" s="29" t="s">
        <v>391</v>
      </c>
    </row>
    <row r="99" spans="1:5">
      <c r="A99" s="29" t="s">
        <v>382</v>
      </c>
      <c r="B99" s="29">
        <v>3</v>
      </c>
      <c r="C99" s="29" t="s">
        <v>389</v>
      </c>
      <c r="D99" s="29">
        <v>9</v>
      </c>
      <c r="E99" s="29" t="s">
        <v>391</v>
      </c>
    </row>
    <row r="100" spans="1:5">
      <c r="A100" s="29" t="s">
        <v>382</v>
      </c>
      <c r="B100" s="29">
        <v>3</v>
      </c>
      <c r="C100" s="29" t="s">
        <v>389</v>
      </c>
      <c r="D100" s="29">
        <v>10</v>
      </c>
      <c r="E100" s="29" t="s">
        <v>392</v>
      </c>
    </row>
    <row r="101" spans="1:5">
      <c r="A101" s="29" t="s">
        <v>382</v>
      </c>
      <c r="B101" s="29">
        <v>1</v>
      </c>
      <c r="C101" s="29" t="s">
        <v>393</v>
      </c>
      <c r="D101" s="29">
        <v>1</v>
      </c>
      <c r="E101" s="29" t="s">
        <v>394</v>
      </c>
    </row>
    <row r="102" spans="1:5">
      <c r="A102" s="29" t="s">
        <v>395</v>
      </c>
      <c r="B102" s="29">
        <v>2</v>
      </c>
      <c r="C102" s="29" t="s">
        <v>396</v>
      </c>
      <c r="D102" s="29">
        <v>2</v>
      </c>
      <c r="E102" s="29" t="s">
        <v>397</v>
      </c>
    </row>
    <row r="103" spans="1:5">
      <c r="A103" s="29" t="s">
        <v>395</v>
      </c>
      <c r="B103" s="29">
        <v>2</v>
      </c>
      <c r="C103" s="29" t="s">
        <v>396</v>
      </c>
      <c r="D103" s="29">
        <v>3</v>
      </c>
      <c r="E103" s="29" t="s">
        <v>398</v>
      </c>
    </row>
    <row r="104" spans="1:5">
      <c r="A104" s="29" t="s">
        <v>395</v>
      </c>
      <c r="B104" s="29">
        <v>2</v>
      </c>
      <c r="C104" s="29" t="s">
        <v>396</v>
      </c>
      <c r="D104" s="29">
        <v>4</v>
      </c>
      <c r="E104" s="29" t="s">
        <v>399</v>
      </c>
    </row>
    <row r="105" spans="1:5">
      <c r="A105" s="29" t="s">
        <v>395</v>
      </c>
      <c r="B105" s="29">
        <v>3</v>
      </c>
      <c r="C105" s="29" t="s">
        <v>400</v>
      </c>
      <c r="D105" s="29">
        <v>5</v>
      </c>
      <c r="E105" s="29" t="s">
        <v>401</v>
      </c>
    </row>
    <row r="106" spans="1:5">
      <c r="A106" s="29" t="s">
        <v>395</v>
      </c>
      <c r="B106" s="29">
        <v>3</v>
      </c>
      <c r="C106" s="29" t="s">
        <v>400</v>
      </c>
      <c r="D106" s="29">
        <v>6</v>
      </c>
      <c r="E106" s="29" t="s">
        <v>402</v>
      </c>
    </row>
    <row r="107" spans="1:5">
      <c r="A107" s="29" t="s">
        <v>395</v>
      </c>
      <c r="B107" s="29">
        <v>1</v>
      </c>
      <c r="C107" s="29" t="s">
        <v>403</v>
      </c>
      <c r="D107" s="29">
        <v>1</v>
      </c>
      <c r="E107" s="29" t="s">
        <v>404</v>
      </c>
    </row>
    <row r="108" spans="1:5">
      <c r="A108" s="29" t="s">
        <v>405</v>
      </c>
      <c r="B108" s="29">
        <v>2</v>
      </c>
      <c r="C108" s="29" t="s">
        <v>406</v>
      </c>
      <c r="D108" s="29">
        <v>2</v>
      </c>
      <c r="E108" s="29" t="s">
        <v>407</v>
      </c>
    </row>
    <row r="109" spans="1:5">
      <c r="A109" s="29" t="s">
        <v>405</v>
      </c>
      <c r="B109" s="29">
        <v>3</v>
      </c>
      <c r="C109" s="29" t="s">
        <v>408</v>
      </c>
      <c r="D109" s="29">
        <v>3</v>
      </c>
      <c r="E109" s="29" t="s">
        <v>409</v>
      </c>
    </row>
    <row r="110" spans="1:5">
      <c r="A110" s="29" t="s">
        <v>405</v>
      </c>
      <c r="B110" s="29">
        <v>3</v>
      </c>
      <c r="C110" s="29" t="s">
        <v>408</v>
      </c>
      <c r="D110" s="29">
        <v>4</v>
      </c>
      <c r="E110" s="29" t="s">
        <v>410</v>
      </c>
    </row>
    <row r="111" spans="1:5">
      <c r="A111" s="29" t="s">
        <v>405</v>
      </c>
      <c r="B111" s="29">
        <v>3</v>
      </c>
      <c r="C111" s="29" t="s">
        <v>408</v>
      </c>
      <c r="D111" s="29">
        <v>5</v>
      </c>
      <c r="E111" s="29" t="s">
        <v>411</v>
      </c>
    </row>
    <row r="112" spans="1:5">
      <c r="A112" s="29" t="s">
        <v>405</v>
      </c>
      <c r="B112" s="29">
        <v>3</v>
      </c>
      <c r="C112" s="29" t="s">
        <v>408</v>
      </c>
      <c r="D112" s="29">
        <v>6</v>
      </c>
      <c r="E112" s="29" t="s">
        <v>412</v>
      </c>
    </row>
    <row r="113" spans="1:5">
      <c r="A113" s="29" t="s">
        <v>405</v>
      </c>
      <c r="B113" s="29">
        <v>4</v>
      </c>
      <c r="C113" s="29" t="s">
        <v>413</v>
      </c>
      <c r="D113" s="29">
        <v>7</v>
      </c>
      <c r="E113" s="29" t="s">
        <v>414</v>
      </c>
    </row>
    <row r="114" spans="1:5">
      <c r="A114" s="29" t="s">
        <v>405</v>
      </c>
      <c r="B114" s="29">
        <v>1</v>
      </c>
      <c r="C114" s="29" t="s">
        <v>415</v>
      </c>
      <c r="D114" s="29">
        <v>1</v>
      </c>
      <c r="E114" s="29" t="s">
        <v>416</v>
      </c>
    </row>
    <row r="115" spans="1:5">
      <c r="A115" s="29" t="s">
        <v>417</v>
      </c>
      <c r="B115" s="29">
        <v>2</v>
      </c>
      <c r="C115" s="29" t="s">
        <v>418</v>
      </c>
      <c r="D115" s="29">
        <v>2</v>
      </c>
      <c r="E115" s="29" t="s">
        <v>419</v>
      </c>
    </row>
    <row r="116" spans="1:5">
      <c r="A116" s="29" t="s">
        <v>417</v>
      </c>
      <c r="B116" s="29">
        <v>3</v>
      </c>
      <c r="C116" s="29" t="s">
        <v>420</v>
      </c>
      <c r="D116" s="29">
        <v>3</v>
      </c>
      <c r="E116" s="29" t="s">
        <v>421</v>
      </c>
    </row>
    <row r="117" spans="1:5">
      <c r="A117" s="29" t="s">
        <v>417</v>
      </c>
      <c r="B117" s="29">
        <v>1</v>
      </c>
      <c r="C117" s="29" t="s">
        <v>422</v>
      </c>
      <c r="D117" s="29">
        <v>1</v>
      </c>
      <c r="E117" s="29" t="s">
        <v>423</v>
      </c>
    </row>
    <row r="118" spans="1:5">
      <c r="A118" s="29" t="s">
        <v>424</v>
      </c>
      <c r="B118" s="29">
        <v>2</v>
      </c>
      <c r="C118" s="29" t="s">
        <v>425</v>
      </c>
      <c r="D118" s="29">
        <v>2</v>
      </c>
      <c r="E118" s="29" t="s">
        <v>426</v>
      </c>
    </row>
    <row r="119" spans="1:5">
      <c r="A119" s="29" t="s">
        <v>424</v>
      </c>
      <c r="B119" s="29">
        <v>3</v>
      </c>
      <c r="C119" s="29" t="s">
        <v>427</v>
      </c>
      <c r="D119" s="29">
        <v>3</v>
      </c>
      <c r="E119" s="29" t="s">
        <v>428</v>
      </c>
    </row>
    <row r="120" spans="1:5">
      <c r="A120" s="29" t="s">
        <v>424</v>
      </c>
      <c r="B120" s="29">
        <v>4</v>
      </c>
      <c r="C120" s="29" t="s">
        <v>429</v>
      </c>
      <c r="D120" s="29">
        <v>4</v>
      </c>
      <c r="E120" s="29" t="s">
        <v>430</v>
      </c>
    </row>
    <row r="121" spans="1:5">
      <c r="A121" s="29" t="s">
        <v>424</v>
      </c>
      <c r="B121" s="29">
        <v>4</v>
      </c>
      <c r="C121" s="29" t="s">
        <v>429</v>
      </c>
      <c r="D121" s="29">
        <v>5</v>
      </c>
      <c r="E121" s="29" t="s">
        <v>431</v>
      </c>
    </row>
    <row r="122" spans="1:5">
      <c r="A122" s="29" t="s">
        <v>424</v>
      </c>
      <c r="B122" s="29">
        <v>4</v>
      </c>
      <c r="C122" s="29" t="s">
        <v>429</v>
      </c>
      <c r="D122" s="29">
        <v>6</v>
      </c>
      <c r="E122" s="29" t="s">
        <v>432</v>
      </c>
    </row>
    <row r="123" spans="1:5">
      <c r="A123" s="29" t="s">
        <v>424</v>
      </c>
      <c r="B123" s="29">
        <v>4</v>
      </c>
      <c r="C123" s="29" t="s">
        <v>429</v>
      </c>
      <c r="D123" s="29">
        <v>7</v>
      </c>
      <c r="E123" s="29" t="s">
        <v>433</v>
      </c>
    </row>
    <row r="124" spans="1:5">
      <c r="A124" s="29" t="s">
        <v>424</v>
      </c>
      <c r="B124" s="29">
        <v>1</v>
      </c>
      <c r="C124" s="29" t="s">
        <v>434</v>
      </c>
      <c r="D124" s="29">
        <v>1</v>
      </c>
      <c r="E124" s="29" t="s">
        <v>340</v>
      </c>
    </row>
    <row r="125" spans="1:5">
      <c r="A125" s="29" t="s">
        <v>435</v>
      </c>
      <c r="B125" s="29">
        <v>1</v>
      </c>
      <c r="C125" s="29" t="s">
        <v>434</v>
      </c>
      <c r="D125" s="29">
        <v>2</v>
      </c>
      <c r="E125" s="29" t="s">
        <v>342</v>
      </c>
    </row>
    <row r="126" spans="1:5">
      <c r="A126" s="29" t="s">
        <v>435</v>
      </c>
      <c r="B126" s="29">
        <v>2</v>
      </c>
      <c r="C126" s="29" t="s">
        <v>436</v>
      </c>
      <c r="D126" s="29">
        <v>3</v>
      </c>
      <c r="E126" s="29" t="s">
        <v>343</v>
      </c>
    </row>
    <row r="127" spans="1:5">
      <c r="A127" s="29" t="s">
        <v>435</v>
      </c>
      <c r="B127" s="29">
        <v>3</v>
      </c>
      <c r="C127" s="29" t="s">
        <v>437</v>
      </c>
      <c r="D127" s="29">
        <v>4</v>
      </c>
      <c r="E127" s="29" t="s">
        <v>438</v>
      </c>
    </row>
    <row r="128" spans="1:5">
      <c r="A128" s="29" t="s">
        <v>435</v>
      </c>
      <c r="B128" s="29">
        <v>4</v>
      </c>
      <c r="C128" s="29" t="s">
        <v>439</v>
      </c>
      <c r="D128" s="29">
        <v>5</v>
      </c>
      <c r="E128" s="29" t="s">
        <v>344</v>
      </c>
    </row>
    <row r="129" spans="1:5">
      <c r="A129" s="29" t="s">
        <v>435</v>
      </c>
      <c r="B129" s="29">
        <v>4</v>
      </c>
      <c r="C129" s="29" t="s">
        <v>439</v>
      </c>
      <c r="D129" s="29">
        <v>6</v>
      </c>
      <c r="E129" s="29" t="s">
        <v>345</v>
      </c>
    </row>
    <row r="130" spans="1:5">
      <c r="A130" s="29" t="s">
        <v>435</v>
      </c>
      <c r="B130" s="29">
        <v>4</v>
      </c>
      <c r="C130" s="29" t="s">
        <v>440</v>
      </c>
      <c r="D130" s="29">
        <v>7</v>
      </c>
      <c r="E130" s="29" t="s">
        <v>441</v>
      </c>
    </row>
    <row r="131" spans="1:5">
      <c r="A131" s="29" t="s">
        <v>435</v>
      </c>
      <c r="B131" s="29">
        <v>1</v>
      </c>
      <c r="C131" s="29" t="s">
        <v>442</v>
      </c>
      <c r="D131" s="29">
        <v>1</v>
      </c>
      <c r="E131" s="29" t="s">
        <v>443</v>
      </c>
    </row>
    <row r="132" spans="1:5">
      <c r="A132" s="29" t="s">
        <v>444</v>
      </c>
      <c r="B132" s="29">
        <v>1</v>
      </c>
      <c r="C132" s="29" t="s">
        <v>442</v>
      </c>
      <c r="D132" s="29">
        <v>2</v>
      </c>
      <c r="E132" s="29" t="s">
        <v>445</v>
      </c>
    </row>
    <row r="133" spans="1:5">
      <c r="A133" s="29" t="s">
        <v>444</v>
      </c>
      <c r="B133" s="29">
        <v>1</v>
      </c>
      <c r="C133" s="29" t="s">
        <v>442</v>
      </c>
      <c r="D133" s="29">
        <v>3</v>
      </c>
      <c r="E133" s="29" t="s">
        <v>446</v>
      </c>
    </row>
    <row r="134" spans="1:5">
      <c r="A134" s="29" t="s">
        <v>444</v>
      </c>
      <c r="B134" s="29">
        <v>1</v>
      </c>
      <c r="C134" s="29" t="s">
        <v>442</v>
      </c>
      <c r="D134" s="29">
        <v>4</v>
      </c>
      <c r="E134" s="29" t="s">
        <v>447</v>
      </c>
    </row>
    <row r="135" spans="1:5">
      <c r="A135" s="29" t="s">
        <v>444</v>
      </c>
      <c r="B135" s="29">
        <v>2</v>
      </c>
      <c r="C135" s="29" t="s">
        <v>448</v>
      </c>
      <c r="D135" s="29">
        <v>5</v>
      </c>
      <c r="E135" s="29" t="s">
        <v>449</v>
      </c>
    </row>
    <row r="136" spans="1:5">
      <c r="A136" s="29" t="s">
        <v>444</v>
      </c>
      <c r="B136" s="29">
        <v>3</v>
      </c>
      <c r="C136" s="29" t="s">
        <v>450</v>
      </c>
      <c r="D136" s="29">
        <v>6</v>
      </c>
      <c r="E136" s="29" t="s">
        <v>451</v>
      </c>
    </row>
    <row r="137" spans="1:5">
      <c r="A137" s="29" t="s">
        <v>444</v>
      </c>
      <c r="B137" s="29">
        <v>1</v>
      </c>
      <c r="C137" s="29" t="s">
        <v>452</v>
      </c>
      <c r="D137" s="29">
        <v>1</v>
      </c>
      <c r="E137" s="29" t="s">
        <v>453</v>
      </c>
    </row>
    <row r="138" spans="1:5" ht="15.75">
      <c r="A138" s="29" t="s">
        <v>454</v>
      </c>
      <c r="B138" s="29">
        <v>2</v>
      </c>
      <c r="C138" s="29" t="s">
        <v>455</v>
      </c>
      <c r="D138" s="29">
        <v>2</v>
      </c>
      <c r="E138" s="29" t="s">
        <v>456</v>
      </c>
    </row>
    <row r="139" spans="1:5">
      <c r="A139" s="29" t="s">
        <v>454</v>
      </c>
      <c r="B139" s="29">
        <v>3</v>
      </c>
      <c r="C139" s="29" t="s">
        <v>457</v>
      </c>
      <c r="D139" s="29">
        <v>3</v>
      </c>
      <c r="E139" s="29" t="s">
        <v>458</v>
      </c>
    </row>
    <row r="140" spans="1:5">
      <c r="A140" s="29" t="s">
        <v>454</v>
      </c>
      <c r="B140" s="29">
        <v>4</v>
      </c>
      <c r="C140" s="29" t="s">
        <v>459</v>
      </c>
      <c r="D140" s="29">
        <v>4</v>
      </c>
      <c r="E140" s="29" t="s">
        <v>460</v>
      </c>
    </row>
    <row r="141" spans="1:5">
      <c r="A141" s="29" t="s">
        <v>454</v>
      </c>
      <c r="B141" s="29">
        <v>4</v>
      </c>
      <c r="C141" s="29" t="s">
        <v>459</v>
      </c>
      <c r="D141" s="29">
        <v>5</v>
      </c>
      <c r="E141" s="29" t="s">
        <v>461</v>
      </c>
    </row>
    <row r="142" spans="1:5">
      <c r="A142" s="29" t="s">
        <v>454</v>
      </c>
      <c r="B142" s="29">
        <v>4</v>
      </c>
      <c r="C142" s="29" t="s">
        <v>459</v>
      </c>
      <c r="D142" s="29">
        <v>6</v>
      </c>
      <c r="E142" s="29" t="s">
        <v>462</v>
      </c>
    </row>
    <row r="143" spans="1:5">
      <c r="A143" s="29" t="s">
        <v>454</v>
      </c>
      <c r="B143" s="29">
        <v>5</v>
      </c>
      <c r="C143" s="29" t="s">
        <v>463</v>
      </c>
      <c r="D143" s="29">
        <v>7</v>
      </c>
      <c r="E143" s="29" t="s">
        <v>464</v>
      </c>
    </row>
    <row r="144" spans="1:5">
      <c r="A144" s="29" t="s">
        <v>454</v>
      </c>
      <c r="B144" s="29">
        <v>1</v>
      </c>
      <c r="C144" s="29" t="s">
        <v>465</v>
      </c>
      <c r="D144" s="29">
        <v>1</v>
      </c>
      <c r="E144" s="29" t="s">
        <v>466</v>
      </c>
    </row>
    <row r="145" spans="1:5">
      <c r="A145" s="29" t="s">
        <v>467</v>
      </c>
      <c r="B145" s="29">
        <v>1</v>
      </c>
      <c r="C145" s="29" t="s">
        <v>465</v>
      </c>
      <c r="D145" s="29">
        <v>2</v>
      </c>
      <c r="E145" s="29" t="s">
        <v>468</v>
      </c>
    </row>
    <row r="146" spans="1:5">
      <c r="A146" s="29" t="s">
        <v>467</v>
      </c>
      <c r="B146" s="29">
        <v>1</v>
      </c>
      <c r="C146" s="29" t="s">
        <v>465</v>
      </c>
      <c r="D146" s="29">
        <v>3</v>
      </c>
      <c r="E146" s="29" t="s">
        <v>469</v>
      </c>
    </row>
    <row r="147" spans="1:5">
      <c r="A147" s="29" t="s">
        <v>467</v>
      </c>
      <c r="B147" s="29">
        <v>1</v>
      </c>
      <c r="C147" s="29" t="s">
        <v>465</v>
      </c>
      <c r="D147" s="29">
        <v>4</v>
      </c>
      <c r="E147" s="29" t="s">
        <v>470</v>
      </c>
    </row>
    <row r="148" spans="1:5">
      <c r="A148" s="29" t="s">
        <v>467</v>
      </c>
      <c r="B148" s="29">
        <v>2</v>
      </c>
      <c r="C148" s="29" t="s">
        <v>471</v>
      </c>
      <c r="D148" s="29">
        <v>5</v>
      </c>
      <c r="E148" s="29" t="s">
        <v>472</v>
      </c>
    </row>
    <row r="149" spans="1:5">
      <c r="A149" s="29" t="s">
        <v>467</v>
      </c>
      <c r="B149" s="29">
        <v>2</v>
      </c>
      <c r="C149" s="29" t="s">
        <v>471</v>
      </c>
      <c r="D149" s="29">
        <v>6</v>
      </c>
      <c r="E149" s="29" t="s">
        <v>473</v>
      </c>
    </row>
    <row r="150" spans="1:5">
      <c r="A150" s="29" t="s">
        <v>467</v>
      </c>
      <c r="B150" s="29">
        <v>2</v>
      </c>
      <c r="C150" s="29" t="s">
        <v>471</v>
      </c>
      <c r="D150" s="29">
        <v>7</v>
      </c>
      <c r="E150" s="29" t="s">
        <v>474</v>
      </c>
    </row>
    <row r="151" spans="1:5">
      <c r="A151" s="29" t="s">
        <v>467</v>
      </c>
      <c r="B151" s="29">
        <v>3</v>
      </c>
      <c r="C151" s="29" t="s">
        <v>475</v>
      </c>
      <c r="D151" s="29">
        <v>8</v>
      </c>
      <c r="E151" s="29" t="s">
        <v>476</v>
      </c>
    </row>
    <row r="152" spans="1:5">
      <c r="A152" s="29" t="s">
        <v>467</v>
      </c>
      <c r="B152" s="29">
        <v>4</v>
      </c>
      <c r="C152" s="29" t="s">
        <v>477</v>
      </c>
      <c r="D152" s="29">
        <v>9</v>
      </c>
      <c r="E152" s="29" t="s">
        <v>478</v>
      </c>
    </row>
    <row r="153" spans="1:5">
      <c r="A153" s="29" t="s">
        <v>467</v>
      </c>
      <c r="B153" s="29">
        <v>5</v>
      </c>
      <c r="C153" s="29" t="s">
        <v>479</v>
      </c>
      <c r="D153" s="29">
        <v>10</v>
      </c>
      <c r="E153" s="29" t="s">
        <v>480</v>
      </c>
    </row>
    <row r="154" spans="1:5">
      <c r="A154" s="29" t="s">
        <v>467</v>
      </c>
      <c r="B154" s="29">
        <v>6</v>
      </c>
      <c r="C154" s="29" t="s">
        <v>481</v>
      </c>
      <c r="D154" s="29">
        <v>11</v>
      </c>
      <c r="E154" s="29" t="s">
        <v>482</v>
      </c>
    </row>
    <row r="155" spans="1:5">
      <c r="A155" s="29" t="s">
        <v>467</v>
      </c>
      <c r="B155" s="29">
        <v>1</v>
      </c>
      <c r="C155" s="29" t="s">
        <v>483</v>
      </c>
      <c r="D155" s="29">
        <v>1</v>
      </c>
      <c r="E155" s="29" t="s">
        <v>484</v>
      </c>
    </row>
    <row r="156" spans="1:5">
      <c r="A156" s="29" t="s">
        <v>485</v>
      </c>
      <c r="B156" s="29">
        <v>1</v>
      </c>
      <c r="C156" s="29" t="s">
        <v>483</v>
      </c>
      <c r="D156" s="29">
        <v>2</v>
      </c>
      <c r="E156" s="29" t="s">
        <v>486</v>
      </c>
    </row>
    <row r="157" spans="1:5">
      <c r="A157" s="29" t="s">
        <v>485</v>
      </c>
      <c r="B157" s="29">
        <v>2</v>
      </c>
      <c r="C157" s="29" t="s">
        <v>487</v>
      </c>
      <c r="D157" s="29">
        <v>3</v>
      </c>
      <c r="E157" s="29" t="s">
        <v>488</v>
      </c>
    </row>
    <row r="158" spans="1:5">
      <c r="A158" s="29" t="s">
        <v>485</v>
      </c>
      <c r="B158" s="29">
        <v>3</v>
      </c>
      <c r="C158" s="29" t="s">
        <v>489</v>
      </c>
      <c r="D158" s="29">
        <v>4</v>
      </c>
      <c r="E158" s="29" t="s">
        <v>490</v>
      </c>
    </row>
    <row r="159" spans="1:5">
      <c r="A159" s="29" t="s">
        <v>485</v>
      </c>
      <c r="B159" s="29">
        <v>4</v>
      </c>
      <c r="C159" s="29" t="s">
        <v>491</v>
      </c>
      <c r="D159" s="29">
        <v>5</v>
      </c>
      <c r="E159" s="29" t="s">
        <v>492</v>
      </c>
    </row>
    <row r="160" spans="1:5">
      <c r="A160" s="29" t="s">
        <v>485</v>
      </c>
      <c r="B160" s="29">
        <v>5</v>
      </c>
      <c r="C160" s="29" t="s">
        <v>493</v>
      </c>
      <c r="D160" s="29">
        <v>6</v>
      </c>
      <c r="E160" s="29" t="s">
        <v>494</v>
      </c>
    </row>
    <row r="161" spans="1:5">
      <c r="A161" s="29" t="s">
        <v>485</v>
      </c>
      <c r="B161" s="29">
        <v>1</v>
      </c>
      <c r="C161" s="29" t="s">
        <v>495</v>
      </c>
      <c r="D161" s="29">
        <v>1</v>
      </c>
      <c r="E161" s="29" t="s">
        <v>496</v>
      </c>
    </row>
    <row r="162" spans="1:5">
      <c r="A162" s="29" t="s">
        <v>497</v>
      </c>
      <c r="B162" s="29">
        <v>1</v>
      </c>
      <c r="C162" s="29" t="s">
        <v>495</v>
      </c>
      <c r="D162" s="29">
        <v>2</v>
      </c>
      <c r="E162" s="29" t="s">
        <v>498</v>
      </c>
    </row>
    <row r="163" spans="1:5">
      <c r="A163" s="29" t="s">
        <v>497</v>
      </c>
      <c r="B163" s="29">
        <v>1</v>
      </c>
      <c r="C163" s="29" t="s">
        <v>495</v>
      </c>
      <c r="D163" s="29">
        <v>3</v>
      </c>
      <c r="E163" s="29" t="s">
        <v>499</v>
      </c>
    </row>
    <row r="164" spans="1:5">
      <c r="A164" s="29" t="s">
        <v>497</v>
      </c>
      <c r="B164" s="29">
        <v>2</v>
      </c>
      <c r="C164" s="29" t="s">
        <v>500</v>
      </c>
      <c r="D164" s="29">
        <v>4</v>
      </c>
      <c r="E164" s="29" t="s">
        <v>501</v>
      </c>
    </row>
    <row r="165" spans="1:5">
      <c r="A165" s="29" t="s">
        <v>497</v>
      </c>
      <c r="B165" s="29">
        <v>3</v>
      </c>
      <c r="C165" s="29" t="s">
        <v>502</v>
      </c>
      <c r="D165" s="29">
        <v>5</v>
      </c>
      <c r="E165" s="29" t="s">
        <v>503</v>
      </c>
    </row>
    <row r="166" spans="1:5">
      <c r="A166" s="29" t="s">
        <v>497</v>
      </c>
      <c r="B166" s="29">
        <v>2</v>
      </c>
      <c r="C166" s="29" t="s">
        <v>504</v>
      </c>
      <c r="D166" s="29">
        <v>1</v>
      </c>
      <c r="E166" s="29" t="s">
        <v>505</v>
      </c>
    </row>
    <row r="167" spans="1:5">
      <c r="A167" s="29" t="s">
        <v>506</v>
      </c>
      <c r="B167" s="29">
        <v>3</v>
      </c>
      <c r="C167" s="29" t="s">
        <v>507</v>
      </c>
      <c r="D167" s="29">
        <v>2</v>
      </c>
      <c r="E167" s="29" t="s">
        <v>508</v>
      </c>
    </row>
    <row r="168" spans="1:5">
      <c r="A168" s="29" t="s">
        <v>506</v>
      </c>
      <c r="B168" s="29">
        <v>3</v>
      </c>
      <c r="C168" s="29" t="s">
        <v>507</v>
      </c>
      <c r="D168" s="29">
        <v>3</v>
      </c>
      <c r="E168" s="29" t="s">
        <v>509</v>
      </c>
    </row>
    <row r="169" spans="1:5">
      <c r="A169" s="29" t="s">
        <v>506</v>
      </c>
      <c r="B169" s="29">
        <v>1</v>
      </c>
      <c r="C169" s="29" t="s">
        <v>510</v>
      </c>
      <c r="D169" s="29">
        <v>4</v>
      </c>
      <c r="E169" s="29" t="s">
        <v>511</v>
      </c>
    </row>
    <row r="170" spans="1:5">
      <c r="A170" s="29" t="s">
        <v>506</v>
      </c>
      <c r="B170" s="29">
        <v>1</v>
      </c>
      <c r="C170" s="29" t="s">
        <v>512</v>
      </c>
      <c r="D170" s="29">
        <v>1</v>
      </c>
      <c r="E170" s="29" t="s">
        <v>513</v>
      </c>
    </row>
    <row r="171" spans="1:5">
      <c r="A171" s="29" t="s">
        <v>514</v>
      </c>
      <c r="B171" s="29">
        <v>2</v>
      </c>
      <c r="C171" s="29" t="s">
        <v>515</v>
      </c>
      <c r="D171" s="29">
        <v>2</v>
      </c>
      <c r="E171" s="29" t="s">
        <v>516</v>
      </c>
    </row>
    <row r="172" spans="1:5">
      <c r="A172" s="29" t="s">
        <v>514</v>
      </c>
      <c r="B172" s="29">
        <v>3</v>
      </c>
      <c r="C172" s="29" t="s">
        <v>517</v>
      </c>
      <c r="D172" s="29">
        <v>3</v>
      </c>
      <c r="E172" s="29" t="s">
        <v>518</v>
      </c>
    </row>
    <row r="173" spans="1:5">
      <c r="A173" s="29" t="s">
        <v>514</v>
      </c>
      <c r="B173" s="29">
        <v>4</v>
      </c>
      <c r="C173" s="29" t="s">
        <v>519</v>
      </c>
      <c r="D173" s="29">
        <v>4</v>
      </c>
      <c r="E173" s="29" t="s">
        <v>520</v>
      </c>
    </row>
    <row r="174" spans="1:5">
      <c r="A174" s="29" t="s">
        <v>514</v>
      </c>
      <c r="B174" s="29">
        <v>5</v>
      </c>
      <c r="C174" s="29" t="s">
        <v>521</v>
      </c>
      <c r="D174" s="29">
        <v>5</v>
      </c>
      <c r="E174" s="29" t="s">
        <v>522</v>
      </c>
    </row>
    <row r="175" spans="1:5">
      <c r="A175" s="29" t="s">
        <v>514</v>
      </c>
      <c r="B175" s="29">
        <v>5</v>
      </c>
      <c r="C175" s="29" t="s">
        <v>521</v>
      </c>
      <c r="D175" s="29">
        <v>6</v>
      </c>
      <c r="E175" s="29" t="s">
        <v>523</v>
      </c>
    </row>
    <row r="176" spans="1:5">
      <c r="A176" s="29" t="s">
        <v>514</v>
      </c>
      <c r="B176" s="29">
        <v>6</v>
      </c>
      <c r="C176" s="29" t="s">
        <v>524</v>
      </c>
      <c r="D176" s="29">
        <v>7</v>
      </c>
      <c r="E176" s="29" t="s">
        <v>525</v>
      </c>
    </row>
    <row r="177" spans="1:5">
      <c r="A177" s="29" t="s">
        <v>514</v>
      </c>
      <c r="B177" s="29">
        <v>6</v>
      </c>
      <c r="C177" s="29" t="s">
        <v>524</v>
      </c>
      <c r="D177" s="29">
        <v>8</v>
      </c>
      <c r="E177" s="29" t="s">
        <v>526</v>
      </c>
    </row>
    <row r="178" spans="1:5">
      <c r="A178" s="29" t="s">
        <v>514</v>
      </c>
      <c r="B178" s="29">
        <v>6</v>
      </c>
      <c r="C178" s="29" t="s">
        <v>524</v>
      </c>
      <c r="D178" s="29">
        <v>9</v>
      </c>
      <c r="E178" s="29" t="s">
        <v>527</v>
      </c>
    </row>
    <row r="179" spans="1:5">
      <c r="A179" s="29" t="s">
        <v>514</v>
      </c>
      <c r="B179" s="29">
        <v>1</v>
      </c>
      <c r="C179" s="29" t="s">
        <v>528</v>
      </c>
      <c r="D179" s="29">
        <v>1</v>
      </c>
      <c r="E179" s="29" t="s">
        <v>529</v>
      </c>
    </row>
    <row r="180" spans="1:5">
      <c r="A180" s="29" t="s">
        <v>530</v>
      </c>
      <c r="B180" s="29">
        <v>2</v>
      </c>
      <c r="C180" s="29" t="s">
        <v>531</v>
      </c>
      <c r="D180" s="39">
        <v>2</v>
      </c>
      <c r="E180" s="40" t="s">
        <v>532</v>
      </c>
    </row>
    <row r="181" spans="1:5">
      <c r="A181" s="29" t="s">
        <v>530</v>
      </c>
      <c r="B181" s="29">
        <v>1</v>
      </c>
      <c r="C181" s="29" t="s">
        <v>528</v>
      </c>
      <c r="D181" s="29">
        <v>3</v>
      </c>
      <c r="E181" s="29" t="s">
        <v>533</v>
      </c>
    </row>
    <row r="182" spans="1:5">
      <c r="A182" s="29" t="s">
        <v>530</v>
      </c>
      <c r="B182" s="29">
        <v>3</v>
      </c>
      <c r="C182" s="29" t="s">
        <v>534</v>
      </c>
      <c r="D182" s="29">
        <v>4</v>
      </c>
      <c r="E182" s="29" t="s">
        <v>535</v>
      </c>
    </row>
    <row r="183" spans="1:5">
      <c r="A183" s="29" t="s">
        <v>530</v>
      </c>
      <c r="B183" s="29">
        <v>4</v>
      </c>
      <c r="C183" s="29" t="s">
        <v>536</v>
      </c>
      <c r="D183" s="29">
        <v>5</v>
      </c>
      <c r="E183" s="29" t="s">
        <v>537</v>
      </c>
    </row>
    <row r="184" spans="1:5">
      <c r="A184" s="29" t="s">
        <v>530</v>
      </c>
      <c r="B184" s="29">
        <v>4</v>
      </c>
      <c r="C184" s="29" t="s">
        <v>536</v>
      </c>
      <c r="D184" s="29">
        <v>6</v>
      </c>
      <c r="E184" s="29" t="s">
        <v>538</v>
      </c>
    </row>
    <row r="185" spans="1:5">
      <c r="A185" s="29" t="s">
        <v>530</v>
      </c>
      <c r="B185" s="29">
        <v>5</v>
      </c>
      <c r="C185" s="29" t="s">
        <v>539</v>
      </c>
      <c r="D185" s="29">
        <v>7</v>
      </c>
      <c r="E185" s="29" t="s">
        <v>540</v>
      </c>
    </row>
    <row r="186" spans="1:5">
      <c r="A186" s="29" t="s">
        <v>530</v>
      </c>
      <c r="B186" s="29">
        <v>6</v>
      </c>
      <c r="C186" s="29" t="s">
        <v>541</v>
      </c>
      <c r="D186" s="29">
        <v>8</v>
      </c>
      <c r="E186" s="29" t="s">
        <v>542</v>
      </c>
    </row>
    <row r="187" spans="1:5">
      <c r="A187" s="29" t="s">
        <v>530</v>
      </c>
    </row>
    <row r="196" spans="1:6" ht="15.75">
      <c r="B196" s="41" t="s">
        <v>543</v>
      </c>
      <c r="C196" s="41" t="s">
        <v>544</v>
      </c>
      <c r="D196" s="42" t="s">
        <v>545</v>
      </c>
      <c r="E196" s="42" t="s">
        <v>46</v>
      </c>
      <c r="F196" s="42" t="s">
        <v>53</v>
      </c>
    </row>
    <row r="197" spans="1:6" ht="15.75">
      <c r="A197" s="41" t="s">
        <v>546</v>
      </c>
      <c r="B197" s="43" t="s">
        <v>547</v>
      </c>
      <c r="C197" s="43" t="s">
        <v>99</v>
      </c>
      <c r="D197" s="44" t="s">
        <v>548</v>
      </c>
      <c r="E197" s="44" t="s">
        <v>549</v>
      </c>
      <c r="F197" s="43" t="s">
        <v>550</v>
      </c>
    </row>
    <row r="198" spans="1:6">
      <c r="A198" s="43" t="s">
        <v>61</v>
      </c>
      <c r="B198" s="43" t="s">
        <v>551</v>
      </c>
      <c r="C198" s="43" t="s">
        <v>68</v>
      </c>
      <c r="D198" s="44" t="s">
        <v>552</v>
      </c>
      <c r="E198" s="44" t="s">
        <v>69</v>
      </c>
      <c r="F198" s="43" t="s">
        <v>73</v>
      </c>
    </row>
    <row r="199" spans="1:6">
      <c r="A199" s="43" t="s">
        <v>553</v>
      </c>
      <c r="B199" s="43" t="s">
        <v>554</v>
      </c>
      <c r="C199" s="43" t="s">
        <v>89</v>
      </c>
      <c r="D199" s="43" t="s">
        <v>555</v>
      </c>
      <c r="E199" s="43" t="s">
        <v>90</v>
      </c>
      <c r="F199" s="43" t="s">
        <v>556</v>
      </c>
    </row>
    <row r="200" spans="1:6">
      <c r="A200" s="43" t="s">
        <v>557</v>
      </c>
      <c r="B200" s="43" t="s">
        <v>558</v>
      </c>
      <c r="C200" s="43"/>
      <c r="D200" s="43" t="s">
        <v>63</v>
      </c>
      <c r="E200" s="43" t="s">
        <v>559</v>
      </c>
      <c r="F200" s="43" t="s">
        <v>560</v>
      </c>
    </row>
    <row r="201" spans="1:6" ht="15.75">
      <c r="A201" s="43" t="s">
        <v>561</v>
      </c>
      <c r="B201" s="43" t="s">
        <v>562</v>
      </c>
      <c r="C201" s="43"/>
      <c r="D201" s="43" t="s">
        <v>563</v>
      </c>
      <c r="E201" s="45"/>
      <c r="F201" s="45"/>
    </row>
    <row r="202" spans="1:6" ht="15.75">
      <c r="A202" s="43" t="s">
        <v>564</v>
      </c>
      <c r="B202" s="43" t="s">
        <v>565</v>
      </c>
      <c r="C202" s="43"/>
      <c r="D202" s="46"/>
      <c r="E202" s="45"/>
      <c r="F202" s="45"/>
    </row>
    <row r="203" spans="1:6" ht="15.75">
      <c r="A203" s="43" t="s">
        <v>566</v>
      </c>
      <c r="B203" s="43" t="s">
        <v>567</v>
      </c>
      <c r="C203" s="43"/>
      <c r="D203" s="46"/>
      <c r="E203" s="45"/>
      <c r="F203" s="45"/>
    </row>
    <row r="204" spans="1:6" ht="15.75">
      <c r="A204" s="43" t="s">
        <v>568</v>
      </c>
      <c r="B204" s="43" t="s">
        <v>62</v>
      </c>
      <c r="C204" s="43"/>
      <c r="D204" s="46"/>
      <c r="E204" s="45"/>
      <c r="F204" s="45"/>
    </row>
    <row r="205" spans="1:6" ht="15.75">
      <c r="A205" s="43" t="s">
        <v>569</v>
      </c>
      <c r="B205" s="43"/>
      <c r="C205" s="43"/>
      <c r="D205" s="46"/>
      <c r="E205" s="45"/>
      <c r="F205" s="45"/>
    </row>
    <row r="206" spans="1:6" ht="15.75">
      <c r="A206" s="43" t="s">
        <v>570</v>
      </c>
      <c r="B206" s="43"/>
      <c r="C206" s="43"/>
      <c r="D206" s="46"/>
      <c r="E206" s="45"/>
      <c r="F206" s="45"/>
    </row>
    <row r="207" spans="1:6" ht="15.75">
      <c r="A207" s="43" t="s">
        <v>571</v>
      </c>
      <c r="B207" s="43"/>
      <c r="C207" s="43"/>
      <c r="D207" s="46"/>
      <c r="E207" s="45"/>
      <c r="F207" s="45"/>
    </row>
    <row r="208" spans="1:6" ht="15.75">
      <c r="A208" s="43" t="s">
        <v>572</v>
      </c>
      <c r="B208" s="43"/>
      <c r="C208" s="43"/>
      <c r="D208" s="46"/>
      <c r="E208" s="45"/>
      <c r="F208" s="45"/>
    </row>
    <row r="209" spans="1:6" ht="15.75">
      <c r="A209" s="43" t="s">
        <v>573</v>
      </c>
      <c r="B209" s="43"/>
      <c r="C209" s="43"/>
      <c r="D209" s="46"/>
      <c r="E209" s="45"/>
      <c r="F209" s="45"/>
    </row>
    <row r="210" spans="1:6" ht="15.75">
      <c r="A210" s="43" t="s">
        <v>574</v>
      </c>
      <c r="B210" s="43"/>
      <c r="C210" s="43"/>
      <c r="D210" s="46"/>
      <c r="E210" s="45"/>
      <c r="F210" s="45"/>
    </row>
    <row r="211" spans="1:6">
      <c r="A211" s="43"/>
      <c r="B211" s="43"/>
    </row>
    <row r="219" spans="1:6">
      <c r="A219" s="29" t="s">
        <v>575</v>
      </c>
      <c r="B219" s="29" t="s">
        <v>576</v>
      </c>
      <c r="C219" s="29" t="s">
        <v>577</v>
      </c>
      <c r="D219" s="29" t="s">
        <v>578</v>
      </c>
    </row>
    <row r="220" spans="1:6">
      <c r="A220" s="29" t="s">
        <v>579</v>
      </c>
      <c r="B220" s="29" t="s">
        <v>580</v>
      </c>
      <c r="C220" s="29" t="s">
        <v>581</v>
      </c>
      <c r="D220" s="29" t="s">
        <v>582</v>
      </c>
    </row>
    <row r="221" spans="1:6">
      <c r="A221" s="29" t="s">
        <v>583</v>
      </c>
      <c r="C221" s="29" t="s">
        <v>584</v>
      </c>
      <c r="D221" s="29" t="s">
        <v>585</v>
      </c>
    </row>
    <row r="222" spans="1:6">
      <c r="A222" s="29" t="s">
        <v>586</v>
      </c>
      <c r="D222" s="29" t="s">
        <v>587</v>
      </c>
    </row>
    <row r="223" spans="1:6">
      <c r="A223" s="29" t="s">
        <v>588</v>
      </c>
    </row>
    <row r="224" spans="1:6">
      <c r="A224" s="29" t="s">
        <v>589</v>
      </c>
    </row>
    <row r="225" spans="1:1">
      <c r="A225" s="29" t="s">
        <v>590</v>
      </c>
    </row>
    <row r="226" spans="1:1">
      <c r="A226" s="29" t="s">
        <v>591</v>
      </c>
    </row>
    <row r="227" spans="1:1">
      <c r="A227" s="29" t="s">
        <v>592</v>
      </c>
    </row>
    <row r="228" spans="1:1">
      <c r="A228" s="29" t="s">
        <v>593</v>
      </c>
    </row>
    <row r="229" spans="1:1">
      <c r="A229" s="29" t="s">
        <v>594</v>
      </c>
    </row>
    <row r="230" spans="1:1">
      <c r="A230" s="29" t="s">
        <v>595</v>
      </c>
    </row>
    <row r="231" spans="1:1">
      <c r="A231" s="29" t="s">
        <v>596</v>
      </c>
    </row>
    <row r="232" spans="1:1">
      <c r="A232" s="29" t="s">
        <v>597</v>
      </c>
    </row>
    <row r="233" spans="1:1">
      <c r="A233" s="29" t="s">
        <v>598</v>
      </c>
    </row>
    <row r="234" spans="1:1">
      <c r="A234" s="29" t="s">
        <v>599</v>
      </c>
    </row>
    <row r="235" spans="1:1">
      <c r="A235" s="29" t="s">
        <v>600</v>
      </c>
    </row>
    <row r="236" spans="1:1">
      <c r="A236" s="29" t="s">
        <v>601</v>
      </c>
    </row>
    <row r="237" spans="1:1">
      <c r="A237" s="29" t="s">
        <v>602</v>
      </c>
    </row>
    <row r="238" spans="1:1">
      <c r="A238" s="29" t="s">
        <v>603</v>
      </c>
    </row>
    <row r="239" spans="1:1">
      <c r="A239" s="29" t="s">
        <v>604</v>
      </c>
    </row>
    <row r="240" spans="1:1">
      <c r="A240" s="29" t="s">
        <v>605</v>
      </c>
    </row>
    <row r="241" spans="1:4">
      <c r="A241" s="29" t="s">
        <v>606</v>
      </c>
    </row>
    <row r="242" spans="1:4">
      <c r="A242" s="29" t="s">
        <v>607</v>
      </c>
    </row>
    <row r="243" spans="1:4">
      <c r="A243" s="29" t="s">
        <v>608</v>
      </c>
    </row>
    <row r="244" spans="1:4">
      <c r="A244" s="29" t="s">
        <v>609</v>
      </c>
    </row>
    <row r="245" spans="1:4">
      <c r="A245" s="29" t="s">
        <v>610</v>
      </c>
    </row>
    <row r="246" spans="1:4">
      <c r="A246" s="29" t="s">
        <v>611</v>
      </c>
    </row>
    <row r="247" spans="1:4">
      <c r="A247" s="29" t="s">
        <v>612</v>
      </c>
    </row>
    <row r="248" spans="1:4">
      <c r="A248" s="29" t="s">
        <v>613</v>
      </c>
    </row>
    <row r="249" spans="1:4">
      <c r="A249" s="29" t="s">
        <v>614</v>
      </c>
    </row>
    <row r="252" spans="1:4">
      <c r="B252" s="29" t="s">
        <v>266</v>
      </c>
      <c r="C252" s="29">
        <v>1086</v>
      </c>
      <c r="D252" s="29" t="s">
        <v>265</v>
      </c>
    </row>
    <row r="253" spans="1:4">
      <c r="B253" s="29" t="s">
        <v>615</v>
      </c>
      <c r="C253" s="29">
        <v>1091</v>
      </c>
      <c r="D253" s="29" t="s">
        <v>268</v>
      </c>
    </row>
    <row r="254" spans="1:4">
      <c r="B254" s="29" t="s">
        <v>272</v>
      </c>
      <c r="C254" s="29">
        <v>1092</v>
      </c>
      <c r="D254" s="29" t="s">
        <v>271</v>
      </c>
    </row>
    <row r="255" spans="1:4">
      <c r="B255" s="29" t="s">
        <v>275</v>
      </c>
      <c r="C255" s="29">
        <v>1093</v>
      </c>
      <c r="D255" s="29" t="s">
        <v>274</v>
      </c>
    </row>
    <row r="256" spans="1:4">
      <c r="B256" s="29" t="s">
        <v>278</v>
      </c>
      <c r="C256" s="29">
        <v>1096</v>
      </c>
      <c r="D256" s="29" t="s">
        <v>277</v>
      </c>
    </row>
    <row r="257" spans="2:4">
      <c r="B257" s="29" t="s">
        <v>281</v>
      </c>
      <c r="C257" s="29">
        <v>1098</v>
      </c>
      <c r="D257" s="29" t="s">
        <v>280</v>
      </c>
    </row>
    <row r="258" spans="2:4">
      <c r="B258" s="29" t="s">
        <v>616</v>
      </c>
      <c r="C258" s="29">
        <v>1099</v>
      </c>
      <c r="D258" s="29" t="s">
        <v>283</v>
      </c>
    </row>
    <row r="259" spans="2:4">
      <c r="B259" s="29" t="s">
        <v>617</v>
      </c>
      <c r="C259" s="29">
        <v>1101</v>
      </c>
      <c r="D259" s="29" t="s">
        <v>286</v>
      </c>
    </row>
    <row r="260" spans="2:4">
      <c r="B260" s="29" t="s">
        <v>303</v>
      </c>
      <c r="C260" s="29">
        <v>1103</v>
      </c>
      <c r="D260" s="29" t="s">
        <v>289</v>
      </c>
    </row>
    <row r="261" spans="2:4">
      <c r="B261" s="29" t="s">
        <v>293</v>
      </c>
      <c r="C261" s="29">
        <v>1108</v>
      </c>
      <c r="D261" s="29" t="s">
        <v>292</v>
      </c>
    </row>
    <row r="262" spans="2:4">
      <c r="B262" s="29" t="s">
        <v>297</v>
      </c>
      <c r="C262" s="29">
        <v>1113</v>
      </c>
      <c r="D262" s="29" t="s">
        <v>296</v>
      </c>
    </row>
    <row r="263" spans="2:4">
      <c r="B263" s="29" t="s">
        <v>618</v>
      </c>
      <c r="C263" s="29">
        <v>1116</v>
      </c>
      <c r="D263" s="29" t="s">
        <v>299</v>
      </c>
    </row>
    <row r="264" spans="2:4">
      <c r="B264" s="29" t="s">
        <v>619</v>
      </c>
      <c r="C264" s="29">
        <v>1118</v>
      </c>
      <c r="D264" s="29" t="s">
        <v>302</v>
      </c>
    </row>
    <row r="265" spans="2:4">
      <c r="B265" s="29" t="s">
        <v>620</v>
      </c>
      <c r="C265" s="29">
        <v>1168</v>
      </c>
      <c r="D265" s="29" t="s">
        <v>305</v>
      </c>
    </row>
    <row r="266" spans="2:4">
      <c r="B266" s="29" t="s">
        <v>5</v>
      </c>
      <c r="D266" s="29" t="s">
        <v>5</v>
      </c>
    </row>
  </sheetData>
  <dataValidations count="4">
    <dataValidation type="whole" allowBlank="1" showInputMessage="1" showErrorMessage="1" errorTitle="Dato inválido" error="Asigne a cada meta un número consecutivo dentro del proyecto de inversión." sqref="D101 D108 D113:D129" xr:uid="{00000000-0002-0000-0100-000000000000}">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xr:uid="{00000000-0002-0000-0100-000001000000}">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xr:uid="{00000000-0002-0000-0100-00000200000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xr:uid="{00000000-0002-0000-0100-000003000000}">
      <formula1>1000</formula1>
    </dataValidation>
  </dataValidations>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Luis Fernando Alvarez Barona</cp:lastModifiedBy>
  <cp:revision/>
  <dcterms:created xsi:type="dcterms:W3CDTF">2018-02-23T18:02:25Z</dcterms:created>
  <dcterms:modified xsi:type="dcterms:W3CDTF">2018-06-12T01:50:19Z</dcterms:modified>
  <cp:category/>
  <cp:contentStatus/>
</cp:coreProperties>
</file>