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05"/>
  <workbookPr updateLinks="never" codeName="ThisWorkbook" defaultThemeVersion="166925"/>
  <mc:AlternateContent xmlns:mc="http://schemas.openxmlformats.org/markup-compatibility/2006">
    <mc:Choice Requires="x15">
      <x15ac:absPath xmlns:x15ac="http://schemas.microsoft.com/office/spreadsheetml/2010/11/ac" url="/Users/heldis/Desktop/"/>
    </mc:Choice>
  </mc:AlternateContent>
  <xr:revisionPtr revIDLastSave="0" documentId="13_ncr:1_{2953D4C9-1EAA-EB45-A3B6-13D66E034DA2}" xr6:coauthVersionLast="47" xr6:coauthVersionMax="47" xr10:uidLastSave="{00000000-0000-0000-0000-000000000000}"/>
  <bookViews>
    <workbookView xWindow="0" yWindow="500" windowWidth="38400" windowHeight="18700" tabRatio="889" firstSheet="1" activeTab="1" xr2:uid="{00000000-000D-0000-FFFF-FFFF00000000}"/>
  </bookViews>
  <sheets>
    <sheet name="FOR-AC-001" sheetId="50" r:id="rId1"/>
    <sheet name="INSTRUMENTO" sheetId="48" r:id="rId2"/>
    <sheet name="bd" sheetId="4" state="hidden" r:id="rId3"/>
  </sheets>
  <externalReferences>
    <externalReference r:id="rId4"/>
    <externalReference r:id="rId5"/>
    <externalReference r:id="rId6"/>
    <externalReference r:id="rId7"/>
    <externalReference r:id="rId8"/>
  </externalReferences>
  <definedNames>
    <definedName name="_xlnm._FilterDatabase" localSheetId="0" hidden="1">'FOR-AC-001'!$A$9:$BU$777</definedName>
    <definedName name="_xlnm._FilterDatabase" localSheetId="1" hidden="1">INSTRUMENTO!$A$9:$BU$718</definedName>
    <definedName name="accion">bd!$I$3:$I$6</definedName>
    <definedName name="area">[1]Datos!$H$3:$H$58</definedName>
    <definedName name="_xlnm.Print_Area" localSheetId="0">'FOR-AC-001'!$A$1:$BT$9</definedName>
    <definedName name="_xlnm.Print_Area" localSheetId="1">INSTRUMENTO!$A$1:$BT$9</definedName>
    <definedName name="Areas">[2]Datos!$H$3:$H$58</definedName>
    <definedName name="dependencia">bd!$E$3:$E$45</definedName>
    <definedName name="estado">bd!$G$3:$G$6</definedName>
    <definedName name="GRAF">[3]bd!$B$3:$B$14</definedName>
    <definedName name="nuevo">[4]bd!$D$3:$D$72</definedName>
    <definedName name="nuevo2">[4]bd!$C$3:$C$22</definedName>
    <definedName name="origen">bd!$B$3:$B$6</definedName>
    <definedName name="origen_externo">bd!$I$3:$I$6</definedName>
    <definedName name="proceso">bd!$C$3:$C$22</definedName>
    <definedName name="tipo_accion">bd!$F$3:$F$5</definedName>
    <definedName name="tipo2">[4]bd!$F$3:$F$5</definedName>
    <definedName name="_xlnm.Print_Titles" localSheetId="0">'FOR-AC-001'!$8:$9</definedName>
    <definedName name="_xlnm.Print_Titles" localSheetId="1">INSTRUMENTO!$8:$9</definedName>
    <definedName name="TOR">[3]bd!$E$3:$E$45</definedName>
    <definedName name="ubicacion_origen">bd!$D$3:$D$72</definedName>
    <definedName name="valida">bd!$H$3:$H$4</definedName>
    <definedName name="y">[5]bd!$F$3:$F$5</definedName>
    <definedName name="Z_0A229139_5AFE_4830_A194_6A378C480A31_.wvu.Cols" localSheetId="0" hidden="1">'FOR-AC-001'!$G:$P</definedName>
    <definedName name="Z_0A229139_5AFE_4830_A194_6A378C480A31_.wvu.Cols" localSheetId="1" hidden="1">INSTRUMENTO!$G:$P</definedName>
    <definedName name="Z_0A229139_5AFE_4830_A194_6A378C480A31_.wvu.FilterData" localSheetId="0" hidden="1">'FOR-AC-001'!$A$9:$BU$473</definedName>
    <definedName name="Z_0A229139_5AFE_4830_A194_6A378C480A31_.wvu.FilterData" localSheetId="1" hidden="1">INSTRUMENTO!$A$9:$BU$372</definedName>
    <definedName name="Z_0A229139_5AFE_4830_A194_6A378C480A31_.wvu.PrintArea" localSheetId="0" hidden="1">'FOR-AC-001'!$A$1:$BT$9</definedName>
    <definedName name="Z_0A229139_5AFE_4830_A194_6A378C480A31_.wvu.PrintArea" localSheetId="1" hidden="1">INSTRUMENTO!$A$1:$BT$9</definedName>
    <definedName name="Z_0A229139_5AFE_4830_A194_6A378C480A31_.wvu.PrintTitles" localSheetId="0" hidden="1">'FOR-AC-001'!$8:$9</definedName>
    <definedName name="Z_0A229139_5AFE_4830_A194_6A378C480A31_.wvu.PrintTitles" localSheetId="1" hidden="1">INSTRUMENTO!$8:$9</definedName>
    <definedName name="Z_0A229139_5AFE_4830_A194_6A378C480A31_.wvu.Rows" localSheetId="0" hidden="1">'FOR-AC-001'!$5:$5,'FOR-AC-001'!$7:$7</definedName>
    <definedName name="Z_0A229139_5AFE_4830_A194_6A378C480A31_.wvu.Rows" localSheetId="1" hidden="1">INSTRUMENTO!$5:$5,INSTRUMENTO!$7:$7</definedName>
  </definedNames>
  <calcPr calcId="191028"/>
  <customWorkbookViews>
    <customWorkbookView name="todas" guid="{0A229139-5AFE-4830-A194-6A378C480A31}" maximized="1" showHorizontalScroll="0" showVerticalScroll="0" showSheetTabs="0" xWindow="-8" yWindow="-8" windowWidth="1382" windowHeight="744" tabRatio="889" activeSheetId="4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L665" i="48" l="1"/>
  <c r="BS665" i="48" s="1"/>
  <c r="BH665" i="48"/>
  <c r="BA665" i="48"/>
  <c r="AT665" i="48"/>
  <c r="AM665" i="48"/>
  <c r="AF665" i="48"/>
  <c r="Y665" i="48"/>
  <c r="BL664" i="48"/>
  <c r="BS664" i="48" s="1"/>
  <c r="BH664" i="48"/>
  <c r="BA664" i="48"/>
  <c r="AT664" i="48"/>
  <c r="AM664" i="48"/>
  <c r="AF664" i="48"/>
  <c r="Y664" i="48"/>
  <c r="BL663" i="48"/>
  <c r="BS663" i="48" s="1"/>
  <c r="BH663" i="48"/>
  <c r="BA663" i="48"/>
  <c r="AT663" i="48"/>
  <c r="AM663" i="48"/>
  <c r="AF663" i="48"/>
  <c r="Y663" i="48"/>
  <c r="BL662" i="48"/>
  <c r="BS662" i="48" s="1"/>
  <c r="BH662" i="48"/>
  <c r="BA662" i="48"/>
  <c r="AT662" i="48"/>
  <c r="AM662" i="48"/>
  <c r="AF662" i="48"/>
  <c r="Y662" i="48"/>
  <c r="BL661" i="48"/>
  <c r="BS661" i="48" s="1"/>
  <c r="BH661" i="48"/>
  <c r="BA661" i="48"/>
  <c r="AT661" i="48"/>
  <c r="AM661" i="48"/>
  <c r="AF661" i="48"/>
  <c r="Y661" i="48"/>
  <c r="BL660" i="48"/>
  <c r="BS660" i="48" s="1"/>
  <c r="BH660" i="48"/>
  <c r="BA660" i="48"/>
  <c r="AT660" i="48"/>
  <c r="AM660" i="48"/>
  <c r="AF660" i="48"/>
  <c r="Y660" i="48"/>
  <c r="BL659" i="48"/>
  <c r="BS659" i="48" s="1"/>
  <c r="BH659" i="48"/>
  <c r="BA659" i="48"/>
  <c r="AT659" i="48"/>
  <c r="AM659" i="48"/>
  <c r="AF659" i="48"/>
  <c r="Y659" i="48"/>
  <c r="BL658" i="48"/>
  <c r="BS658" i="48" s="1"/>
  <c r="BH658" i="48"/>
  <c r="BA658" i="48"/>
  <c r="AT658" i="48"/>
  <c r="AM658" i="48"/>
  <c r="AF658" i="48"/>
  <c r="Y658" i="48"/>
  <c r="BL657" i="48"/>
  <c r="BS657" i="48" s="1"/>
  <c r="BH657" i="48"/>
  <c r="BA657" i="48"/>
  <c r="AT657" i="48"/>
  <c r="AM657" i="48"/>
  <c r="AF657" i="48"/>
  <c r="Y657" i="48"/>
  <c r="BL656" i="48"/>
  <c r="BS656" i="48" s="1"/>
  <c r="BH656" i="48"/>
  <c r="BA656" i="48"/>
  <c r="AT656" i="48"/>
  <c r="AM656" i="48"/>
  <c r="AF656" i="48"/>
  <c r="Y656" i="48"/>
  <c r="BL655" i="48"/>
  <c r="BS655" i="48" s="1"/>
  <c r="BH655" i="48"/>
  <c r="BA655" i="48"/>
  <c r="AT655" i="48"/>
  <c r="AM655" i="48"/>
  <c r="AF655" i="48"/>
  <c r="Y655" i="48"/>
  <c r="BL654" i="48"/>
  <c r="BS654" i="48" s="1"/>
  <c r="BH654" i="48"/>
  <c r="BA654" i="48"/>
  <c r="AT654" i="48"/>
  <c r="AM654" i="48"/>
  <c r="AF654" i="48"/>
  <c r="Y654" i="48"/>
  <c r="BL688" i="48"/>
  <c r="BS688" i="48" s="1"/>
  <c r="BH688" i="48"/>
  <c r="BA688" i="48"/>
  <c r="AT688" i="48"/>
  <c r="AM688" i="48"/>
  <c r="AF688" i="48"/>
  <c r="Y688" i="48"/>
  <c r="BL687" i="48"/>
  <c r="BS687" i="48" s="1"/>
  <c r="BH687" i="48"/>
  <c r="BA687" i="48"/>
  <c r="AT687" i="48"/>
  <c r="AM687" i="48"/>
  <c r="AF687" i="48"/>
  <c r="Y687" i="48"/>
  <c r="BL686" i="48"/>
  <c r="BS686" i="48" s="1"/>
  <c r="BH686" i="48"/>
  <c r="BA686" i="48"/>
  <c r="AT686" i="48"/>
  <c r="AM686" i="48"/>
  <c r="AF686" i="48"/>
  <c r="Y686" i="48"/>
  <c r="BL685" i="48"/>
  <c r="BS685" i="48" s="1"/>
  <c r="BH685" i="48"/>
  <c r="BA685" i="48"/>
  <c r="AT685" i="48"/>
  <c r="AM685" i="48"/>
  <c r="AF685" i="48"/>
  <c r="Y685" i="48"/>
  <c r="BL684" i="48"/>
  <c r="BS684" i="48" s="1"/>
  <c r="BH684" i="48"/>
  <c r="BA684" i="48"/>
  <c r="AT684" i="48"/>
  <c r="AM684" i="48"/>
  <c r="AF684" i="48"/>
  <c r="Y684" i="48"/>
  <c r="BL683" i="48"/>
  <c r="BS683" i="48" s="1"/>
  <c r="BH683" i="48"/>
  <c r="BA683" i="48"/>
  <c r="AT683" i="48"/>
  <c r="AM683" i="48"/>
  <c r="AF683" i="48"/>
  <c r="Y683" i="48"/>
  <c r="BL682" i="48"/>
  <c r="BS682" i="48" s="1"/>
  <c r="BH682" i="48"/>
  <c r="BA682" i="48"/>
  <c r="AT682" i="48"/>
  <c r="AM682" i="48"/>
  <c r="AF682" i="48"/>
  <c r="Y682" i="48"/>
  <c r="BL675" i="48"/>
  <c r="BS675" i="48" s="1"/>
  <c r="BH675" i="48"/>
  <c r="BA675" i="48"/>
  <c r="AT675" i="48"/>
  <c r="AM675" i="48"/>
  <c r="AF675" i="48"/>
  <c r="Y675" i="48"/>
  <c r="BL674" i="48"/>
  <c r="BS674" i="48" s="1"/>
  <c r="BH674" i="48"/>
  <c r="BA674" i="48"/>
  <c r="AT674" i="48"/>
  <c r="AM674" i="48"/>
  <c r="AF674" i="48"/>
  <c r="Y674" i="48"/>
  <c r="BL673" i="48"/>
  <c r="BS673" i="48" s="1"/>
  <c r="BH673" i="48"/>
  <c r="BA673" i="48"/>
  <c r="AT673" i="48"/>
  <c r="AM673" i="48"/>
  <c r="AF673" i="48"/>
  <c r="Y673" i="48"/>
  <c r="BL672" i="48"/>
  <c r="BS672" i="48" s="1"/>
  <c r="BH672" i="48"/>
  <c r="BA672" i="48"/>
  <c r="AT672" i="48"/>
  <c r="AM672" i="48"/>
  <c r="AF672" i="48"/>
  <c r="Y672" i="48"/>
  <c r="BL671" i="48"/>
  <c r="BS671" i="48" s="1"/>
  <c r="BH671" i="48"/>
  <c r="BA671" i="48"/>
  <c r="AT671" i="48"/>
  <c r="AM671" i="48"/>
  <c r="AF671" i="48"/>
  <c r="Y671" i="48"/>
  <c r="BL24" i="48"/>
  <c r="BS24" i="48" s="1"/>
  <c r="BH24" i="48"/>
  <c r="BA24" i="48"/>
  <c r="AT24" i="48"/>
  <c r="AM24" i="48"/>
  <c r="AF24" i="48"/>
  <c r="Y24" i="48"/>
  <c r="U24" i="48"/>
  <c r="BL23" i="48"/>
  <c r="BS23" i="48" s="1"/>
  <c r="BH23" i="48"/>
  <c r="BA23" i="48"/>
  <c r="AT23" i="48"/>
  <c r="AM23" i="48"/>
  <c r="AF23" i="48"/>
  <c r="Y23" i="48"/>
  <c r="U23" i="48"/>
  <c r="BL22" i="48"/>
  <c r="BS22" i="48" s="1"/>
  <c r="BH22" i="48"/>
  <c r="BA22" i="48"/>
  <c r="AT22" i="48"/>
  <c r="AM22" i="48"/>
  <c r="AF22" i="48"/>
  <c r="Y22" i="48"/>
  <c r="U22" i="48"/>
  <c r="BL718" i="48" l="1"/>
  <c r="BS718" i="48" s="1"/>
  <c r="BH718" i="48"/>
  <c r="BA718" i="48"/>
  <c r="AT718" i="48"/>
  <c r="AM718" i="48"/>
  <c r="AF718" i="48"/>
  <c r="Y718" i="48"/>
  <c r="U718" i="48"/>
  <c r="BL717" i="48"/>
  <c r="BS717" i="48" s="1"/>
  <c r="BH717" i="48"/>
  <c r="BA717" i="48"/>
  <c r="AT717" i="48"/>
  <c r="AM717" i="48"/>
  <c r="AF717" i="48"/>
  <c r="Y717" i="48"/>
  <c r="U717" i="48"/>
  <c r="BL716" i="48"/>
  <c r="BS716" i="48" s="1"/>
  <c r="BH716" i="48"/>
  <c r="BA716" i="48"/>
  <c r="AT716" i="48"/>
  <c r="AM716" i="48"/>
  <c r="AF716" i="48"/>
  <c r="Y716" i="48"/>
  <c r="U716" i="48"/>
  <c r="BL715" i="48"/>
  <c r="BS715" i="48" s="1"/>
  <c r="BH715" i="48"/>
  <c r="BA715" i="48"/>
  <c r="AT715" i="48"/>
  <c r="AM715" i="48"/>
  <c r="AF715" i="48"/>
  <c r="Y715" i="48"/>
  <c r="U715" i="48"/>
  <c r="BL714" i="48"/>
  <c r="BS714" i="48" s="1"/>
  <c r="BH714" i="48"/>
  <c r="BA714" i="48"/>
  <c r="AT714" i="48"/>
  <c r="AM714" i="48"/>
  <c r="AF714" i="48"/>
  <c r="Y714" i="48"/>
  <c r="U714" i="48"/>
  <c r="BL713" i="48"/>
  <c r="BS713" i="48" s="1"/>
  <c r="BH713" i="48"/>
  <c r="BA713" i="48"/>
  <c r="AT713" i="48"/>
  <c r="AM713" i="48"/>
  <c r="AF713" i="48"/>
  <c r="Y713" i="48"/>
  <c r="U713" i="48"/>
  <c r="BL712" i="48"/>
  <c r="BS712" i="48" s="1"/>
  <c r="BH712" i="48"/>
  <c r="BA712" i="48"/>
  <c r="AT712" i="48"/>
  <c r="AM712" i="48"/>
  <c r="AF712" i="48"/>
  <c r="Y712" i="48"/>
  <c r="U712" i="48"/>
  <c r="BL711" i="48"/>
  <c r="BS711" i="48" s="1"/>
  <c r="BH711" i="48"/>
  <c r="BA711" i="48"/>
  <c r="AT711" i="48"/>
  <c r="AM711" i="48"/>
  <c r="AF711" i="48"/>
  <c r="Y711" i="48"/>
  <c r="U711" i="48"/>
  <c r="BL710" i="48"/>
  <c r="BS710" i="48" s="1"/>
  <c r="BH710" i="48"/>
  <c r="BA710" i="48"/>
  <c r="AT710" i="48"/>
  <c r="AM710" i="48"/>
  <c r="AF710" i="48"/>
  <c r="Y710" i="48"/>
  <c r="U710" i="48"/>
  <c r="BL709" i="48"/>
  <c r="BS709" i="48" s="1"/>
  <c r="BH709" i="48"/>
  <c r="BA709" i="48"/>
  <c r="AT709" i="48"/>
  <c r="AM709" i="48"/>
  <c r="AF709" i="48"/>
  <c r="Y709" i="48"/>
  <c r="U709" i="48"/>
  <c r="BL708" i="48"/>
  <c r="BS708" i="48" s="1"/>
  <c r="BH708" i="48"/>
  <c r="BA708" i="48"/>
  <c r="AT708" i="48"/>
  <c r="AM708" i="48"/>
  <c r="AF708" i="48"/>
  <c r="Y708" i="48"/>
  <c r="U708" i="48"/>
  <c r="BL707" i="48"/>
  <c r="BS707" i="48" s="1"/>
  <c r="BH707" i="48"/>
  <c r="BA707" i="48"/>
  <c r="AT707" i="48"/>
  <c r="AM707" i="48"/>
  <c r="AF707" i="48"/>
  <c r="Y707" i="48"/>
  <c r="U707" i="48"/>
  <c r="BL706" i="48"/>
  <c r="BS706" i="48" s="1"/>
  <c r="BH706" i="48"/>
  <c r="BA706" i="48"/>
  <c r="AT706" i="48"/>
  <c r="AM706" i="48"/>
  <c r="AF706" i="48"/>
  <c r="Y706" i="48"/>
  <c r="U706" i="48"/>
  <c r="BL705" i="48"/>
  <c r="BS705" i="48" s="1"/>
  <c r="BH705" i="48"/>
  <c r="BA705" i="48"/>
  <c r="AT705" i="48"/>
  <c r="AM705" i="48"/>
  <c r="AF705" i="48"/>
  <c r="Y705" i="48"/>
  <c r="U705" i="48"/>
  <c r="BL704" i="48"/>
  <c r="BS704" i="48" s="1"/>
  <c r="BH704" i="48"/>
  <c r="BA704" i="48"/>
  <c r="AT704" i="48"/>
  <c r="AM704" i="48"/>
  <c r="AF704" i="48"/>
  <c r="Y704" i="48"/>
  <c r="U704" i="48"/>
  <c r="BL703" i="48"/>
  <c r="BS703" i="48" s="1"/>
  <c r="BH703" i="48"/>
  <c r="BA703" i="48"/>
  <c r="AT703" i="48"/>
  <c r="AM703" i="48"/>
  <c r="AF703" i="48"/>
  <c r="Y703" i="48"/>
  <c r="U703" i="48"/>
  <c r="BL702" i="48"/>
  <c r="BS702" i="48" s="1"/>
  <c r="BH702" i="48"/>
  <c r="BA702" i="48"/>
  <c r="AT702" i="48"/>
  <c r="AM702" i="48"/>
  <c r="AF702" i="48"/>
  <c r="Y702" i="48"/>
  <c r="U702" i="48"/>
  <c r="BL701" i="48"/>
  <c r="BS701" i="48" s="1"/>
  <c r="BH701" i="48"/>
  <c r="BA701" i="48"/>
  <c r="AT701" i="48"/>
  <c r="AM701" i="48"/>
  <c r="AF701" i="48"/>
  <c r="Y701" i="48"/>
  <c r="U701" i="48"/>
  <c r="BL700" i="48"/>
  <c r="BS700" i="48" s="1"/>
  <c r="BH700" i="48"/>
  <c r="BA700" i="48"/>
  <c r="AT700" i="48"/>
  <c r="AM700" i="48"/>
  <c r="AF700" i="48"/>
  <c r="Y700" i="48"/>
  <c r="U700" i="48"/>
  <c r="BL699" i="48"/>
  <c r="BS699" i="48" s="1"/>
  <c r="BH699" i="48"/>
  <c r="BA699" i="48"/>
  <c r="AT699" i="48"/>
  <c r="AM699" i="48"/>
  <c r="AF699" i="48"/>
  <c r="Y699" i="48"/>
  <c r="U699" i="48"/>
  <c r="BL698" i="48"/>
  <c r="BS698" i="48" s="1"/>
  <c r="BH698" i="48"/>
  <c r="BA698" i="48"/>
  <c r="AT698" i="48"/>
  <c r="AM698" i="48"/>
  <c r="AF698" i="48"/>
  <c r="Y698" i="48"/>
  <c r="U698" i="48"/>
  <c r="BL697" i="48"/>
  <c r="BS697" i="48" s="1"/>
  <c r="BH697" i="48"/>
  <c r="BA697" i="48"/>
  <c r="AT697" i="48"/>
  <c r="AM697" i="48"/>
  <c r="AF697" i="48"/>
  <c r="Y697" i="48"/>
  <c r="U697" i="48"/>
  <c r="BL696" i="48"/>
  <c r="BS696" i="48" s="1"/>
  <c r="BH696" i="48"/>
  <c r="BA696" i="48"/>
  <c r="AT696" i="48"/>
  <c r="AM696" i="48"/>
  <c r="AF696" i="48"/>
  <c r="Y696" i="48"/>
  <c r="U696" i="48"/>
  <c r="BL695" i="48"/>
  <c r="BS695" i="48" s="1"/>
  <c r="BH695" i="48"/>
  <c r="BA695" i="48"/>
  <c r="AT695" i="48"/>
  <c r="AM695" i="48"/>
  <c r="AF695" i="48"/>
  <c r="Y695" i="48"/>
  <c r="U695" i="48"/>
  <c r="BL694" i="48"/>
  <c r="BS694" i="48" s="1"/>
  <c r="BH694" i="48"/>
  <c r="BA694" i="48"/>
  <c r="AT694" i="48"/>
  <c r="AM694" i="48"/>
  <c r="AF694" i="48"/>
  <c r="Y694" i="48"/>
  <c r="U694" i="48"/>
  <c r="BL693" i="48"/>
  <c r="BS693" i="48" s="1"/>
  <c r="BH693" i="48"/>
  <c r="BA693" i="48"/>
  <c r="AT693" i="48"/>
  <c r="AM693" i="48"/>
  <c r="AF693" i="48"/>
  <c r="Y693" i="48"/>
  <c r="U693" i="48"/>
  <c r="BL692" i="48"/>
  <c r="BS692" i="48" s="1"/>
  <c r="BH692" i="48"/>
  <c r="BA692" i="48"/>
  <c r="AT692" i="48"/>
  <c r="AM692" i="48"/>
  <c r="AF692" i="48"/>
  <c r="Y692" i="48"/>
  <c r="U692" i="48"/>
  <c r="BL691" i="48"/>
  <c r="BS691" i="48" s="1"/>
  <c r="BH691" i="48"/>
  <c r="BA691" i="48"/>
  <c r="AT691" i="48"/>
  <c r="AM691" i="48"/>
  <c r="AF691" i="48"/>
  <c r="Y691" i="48"/>
  <c r="U691" i="48"/>
  <c r="BL690" i="48"/>
  <c r="BS690" i="48" s="1"/>
  <c r="BH690" i="48"/>
  <c r="BA690" i="48"/>
  <c r="AT690" i="48"/>
  <c r="AM690" i="48"/>
  <c r="AF690" i="48"/>
  <c r="Y690" i="48"/>
  <c r="U690" i="48"/>
  <c r="BL689" i="48"/>
  <c r="BS689" i="48" s="1"/>
  <c r="BH689" i="48"/>
  <c r="BA689" i="48"/>
  <c r="AT689" i="48"/>
  <c r="AM689" i="48"/>
  <c r="AF689" i="48"/>
  <c r="Y689" i="48"/>
  <c r="U689" i="48"/>
  <c r="BL644" i="48"/>
  <c r="BS644" i="48" s="1"/>
  <c r="BH644" i="48"/>
  <c r="BA644" i="48"/>
  <c r="AT644" i="48"/>
  <c r="AM644" i="48"/>
  <c r="AF644" i="48"/>
  <c r="Y644" i="48"/>
  <c r="U644" i="48"/>
  <c r="BL640" i="48"/>
  <c r="BS640" i="48" s="1"/>
  <c r="BH640" i="48"/>
  <c r="BA640" i="48"/>
  <c r="AT640" i="48"/>
  <c r="AM640" i="48"/>
  <c r="AF640" i="48"/>
  <c r="Y640" i="48"/>
  <c r="U640" i="48"/>
  <c r="BL638" i="48"/>
  <c r="BS638" i="48" s="1"/>
  <c r="BH638" i="48"/>
  <c r="BA638" i="48"/>
  <c r="AT638" i="48"/>
  <c r="AM638" i="48"/>
  <c r="AF638" i="48"/>
  <c r="Y638" i="48"/>
  <c r="U638" i="48"/>
  <c r="BL637" i="48"/>
  <c r="BS637" i="48" s="1"/>
  <c r="BH637" i="48"/>
  <c r="BA637" i="48"/>
  <c r="AT637" i="48"/>
  <c r="AM637" i="48"/>
  <c r="AF637" i="48"/>
  <c r="Y637" i="48"/>
  <c r="U637" i="48"/>
  <c r="BL625" i="48"/>
  <c r="BS625" i="48" s="1"/>
  <c r="BH625" i="48"/>
  <c r="BA625" i="48"/>
  <c r="AT625" i="48"/>
  <c r="AM625" i="48"/>
  <c r="AF625" i="48"/>
  <c r="Y625" i="48"/>
  <c r="U625" i="48"/>
  <c r="BL622" i="48"/>
  <c r="BS622" i="48" s="1"/>
  <c r="BH622" i="48"/>
  <c r="BA622" i="48"/>
  <c r="AT622" i="48"/>
  <c r="AM622" i="48"/>
  <c r="AF622" i="48"/>
  <c r="Y622" i="48"/>
  <c r="U622" i="48"/>
  <c r="BL618" i="48"/>
  <c r="BS618" i="48" s="1"/>
  <c r="BH618" i="48"/>
  <c r="BA618" i="48"/>
  <c r="AT618" i="48"/>
  <c r="AM618" i="48"/>
  <c r="AF618" i="48"/>
  <c r="Y618" i="48"/>
  <c r="U618" i="48"/>
  <c r="BL616" i="48"/>
  <c r="BS616" i="48" s="1"/>
  <c r="BH616" i="48"/>
  <c r="BA616" i="48"/>
  <c r="AT616" i="48"/>
  <c r="AM616" i="48"/>
  <c r="AF616" i="48"/>
  <c r="Y616" i="48"/>
  <c r="U616" i="48"/>
  <c r="BL614" i="48"/>
  <c r="BS614" i="48" s="1"/>
  <c r="BH614" i="48"/>
  <c r="BA614" i="48"/>
  <c r="AT614" i="48"/>
  <c r="AM614" i="48"/>
  <c r="AF614" i="48"/>
  <c r="Y614" i="48"/>
  <c r="U614" i="48"/>
  <c r="BL612" i="48"/>
  <c r="BS612" i="48" s="1"/>
  <c r="BH612" i="48"/>
  <c r="BA612" i="48"/>
  <c r="AT612" i="48"/>
  <c r="AM612" i="48"/>
  <c r="AF612" i="48"/>
  <c r="Y612" i="48"/>
  <c r="U612" i="48"/>
  <c r="BL522" i="48"/>
  <c r="BS522" i="48" s="1"/>
  <c r="BH522" i="48"/>
  <c r="BA522" i="48"/>
  <c r="AT522" i="48"/>
  <c r="AM522" i="48"/>
  <c r="AF522" i="48"/>
  <c r="Y522" i="48"/>
  <c r="U522" i="48"/>
  <c r="BL516" i="48"/>
  <c r="BS516" i="48" s="1"/>
  <c r="BH516" i="48"/>
  <c r="BA516" i="48"/>
  <c r="AT516" i="48"/>
  <c r="AM516" i="48"/>
  <c r="AF516" i="48"/>
  <c r="Y516" i="48"/>
  <c r="U516" i="48"/>
  <c r="BL513" i="48"/>
  <c r="BS513" i="48" s="1"/>
  <c r="BH513" i="48"/>
  <c r="BA513" i="48"/>
  <c r="AT513" i="48"/>
  <c r="AM513" i="48"/>
  <c r="AF513" i="48"/>
  <c r="Y513" i="48"/>
  <c r="U513" i="48"/>
  <c r="BL512" i="48"/>
  <c r="BS512" i="48" s="1"/>
  <c r="BH512" i="48"/>
  <c r="BA512" i="48"/>
  <c r="AT512" i="48"/>
  <c r="AM512" i="48"/>
  <c r="AF512" i="48"/>
  <c r="Y512" i="48"/>
  <c r="U512" i="48"/>
  <c r="BL510" i="48"/>
  <c r="BS510" i="48" s="1"/>
  <c r="BH510" i="48"/>
  <c r="BA510" i="48"/>
  <c r="AT510" i="48"/>
  <c r="AM510" i="48"/>
  <c r="AF510" i="48"/>
  <c r="Y510" i="48"/>
  <c r="U510" i="48"/>
  <c r="BL509" i="48"/>
  <c r="BS509" i="48" s="1"/>
  <c r="BH509" i="48"/>
  <c r="BA509" i="48"/>
  <c r="AT509" i="48"/>
  <c r="AM509" i="48"/>
  <c r="AF509" i="48"/>
  <c r="Y509" i="48"/>
  <c r="U509" i="48"/>
  <c r="BL508" i="48"/>
  <c r="BS508" i="48" s="1"/>
  <c r="BH508" i="48"/>
  <c r="BA508" i="48"/>
  <c r="AT508" i="48"/>
  <c r="AM508" i="48"/>
  <c r="AF508" i="48"/>
  <c r="Y508" i="48"/>
  <c r="U508" i="48"/>
  <c r="BL507" i="48"/>
  <c r="BS507" i="48" s="1"/>
  <c r="BH507" i="48"/>
  <c r="BA507" i="48"/>
  <c r="AT507" i="48"/>
  <c r="AM507" i="48"/>
  <c r="AF507" i="48"/>
  <c r="Y507" i="48"/>
  <c r="U507" i="48"/>
  <c r="BL504" i="48"/>
  <c r="BS504" i="48" s="1"/>
  <c r="BH504" i="48"/>
  <c r="BA504" i="48"/>
  <c r="AT504" i="48"/>
  <c r="AM504" i="48"/>
  <c r="AF504" i="48"/>
  <c r="Y504" i="48"/>
  <c r="U504" i="48"/>
  <c r="BL502" i="48"/>
  <c r="BS502" i="48" s="1"/>
  <c r="BH502" i="48"/>
  <c r="BA502" i="48"/>
  <c r="AT502" i="48"/>
  <c r="AM502" i="48"/>
  <c r="AF502" i="48"/>
  <c r="Y502" i="48"/>
  <c r="U502" i="48"/>
  <c r="BL501" i="48"/>
  <c r="BS501" i="48" s="1"/>
  <c r="BH501" i="48"/>
  <c r="BA501" i="48"/>
  <c r="AT501" i="48"/>
  <c r="AM501" i="48"/>
  <c r="AF501" i="48"/>
  <c r="Y501" i="48"/>
  <c r="U501" i="48"/>
  <c r="BL499" i="48"/>
  <c r="BS499" i="48" s="1"/>
  <c r="BH499" i="48"/>
  <c r="BA499" i="48"/>
  <c r="AT499" i="48"/>
  <c r="AM499" i="48"/>
  <c r="AF499" i="48"/>
  <c r="Y499" i="48"/>
  <c r="U499" i="48"/>
  <c r="BL498" i="48"/>
  <c r="BS498" i="48" s="1"/>
  <c r="BH498" i="48"/>
  <c r="BA498" i="48"/>
  <c r="AT498" i="48"/>
  <c r="AM498" i="48"/>
  <c r="AF498" i="48"/>
  <c r="Y498" i="48"/>
  <c r="U498" i="48"/>
  <c r="BL497" i="48"/>
  <c r="BS497" i="48" s="1"/>
  <c r="BH497" i="48"/>
  <c r="BA497" i="48"/>
  <c r="AT497" i="48"/>
  <c r="AM497" i="48"/>
  <c r="AF497" i="48"/>
  <c r="Y497" i="48"/>
  <c r="U497" i="48"/>
  <c r="BL496" i="48"/>
  <c r="BS496" i="48" s="1"/>
  <c r="BH496" i="48"/>
  <c r="BA496" i="48"/>
  <c r="AT496" i="48"/>
  <c r="AM496" i="48"/>
  <c r="AF496" i="48"/>
  <c r="Y496" i="48"/>
  <c r="U496" i="48"/>
  <c r="BL495" i="48"/>
  <c r="BS495" i="48" s="1"/>
  <c r="BH495" i="48"/>
  <c r="BA495" i="48"/>
  <c r="AT495" i="48"/>
  <c r="AM495" i="48"/>
  <c r="AF495" i="48"/>
  <c r="Y495" i="48"/>
  <c r="U495" i="48"/>
  <c r="BL494" i="48"/>
  <c r="BS494" i="48" s="1"/>
  <c r="BH494" i="48"/>
  <c r="BA494" i="48"/>
  <c r="AT494" i="48"/>
  <c r="AM494" i="48"/>
  <c r="AF494" i="48"/>
  <c r="Y494" i="48"/>
  <c r="U494" i="48"/>
  <c r="BL493" i="48"/>
  <c r="BS493" i="48" s="1"/>
  <c r="BH493" i="48"/>
  <c r="BA493" i="48"/>
  <c r="AT493" i="48"/>
  <c r="AM493" i="48"/>
  <c r="AF493" i="48"/>
  <c r="Y493" i="48"/>
  <c r="U493" i="48"/>
  <c r="BL491" i="48"/>
  <c r="BS491" i="48" s="1"/>
  <c r="BH491" i="48"/>
  <c r="BA491" i="48"/>
  <c r="AT491" i="48"/>
  <c r="AM491" i="48"/>
  <c r="AF491" i="48"/>
  <c r="Y491" i="48"/>
  <c r="U491" i="48"/>
  <c r="BL489" i="48"/>
  <c r="BS489" i="48" s="1"/>
  <c r="BH489" i="48"/>
  <c r="BA489" i="48"/>
  <c r="AT489" i="48"/>
  <c r="AM489" i="48"/>
  <c r="AF489" i="48"/>
  <c r="Y489" i="48"/>
  <c r="U489" i="48"/>
  <c r="BL478" i="48"/>
  <c r="BS478" i="48" s="1"/>
  <c r="BH478" i="48"/>
  <c r="BA478" i="48"/>
  <c r="AT478" i="48"/>
  <c r="AM478" i="48"/>
  <c r="AF478" i="48"/>
  <c r="Y478" i="48"/>
  <c r="U478" i="48"/>
  <c r="BL474" i="48"/>
  <c r="BS474" i="48" s="1"/>
  <c r="BH474" i="48"/>
  <c r="BA474" i="48"/>
  <c r="AT474" i="48"/>
  <c r="AM474" i="48"/>
  <c r="AF474" i="48"/>
  <c r="Y474" i="48"/>
  <c r="U474" i="48"/>
  <c r="BL471" i="48"/>
  <c r="BS471" i="48" s="1"/>
  <c r="BH471" i="48"/>
  <c r="BA471" i="48"/>
  <c r="AT471" i="48"/>
  <c r="AM471" i="48"/>
  <c r="AF471" i="48"/>
  <c r="Y471" i="48"/>
  <c r="U471" i="48"/>
  <c r="BL469" i="48"/>
  <c r="BS469" i="48" s="1"/>
  <c r="BH469" i="48"/>
  <c r="BA469" i="48"/>
  <c r="AT469" i="48"/>
  <c r="AM469" i="48"/>
  <c r="AF469" i="48"/>
  <c r="Y469" i="48"/>
  <c r="U469" i="48"/>
  <c r="BL465" i="48"/>
  <c r="BS465" i="48" s="1"/>
  <c r="BH465" i="48"/>
  <c r="BA465" i="48"/>
  <c r="AT465" i="48"/>
  <c r="AM465" i="48"/>
  <c r="AF465" i="48"/>
  <c r="Y465" i="48"/>
  <c r="U465" i="48"/>
  <c r="BL464" i="48"/>
  <c r="BS464" i="48" s="1"/>
  <c r="BH464" i="48"/>
  <c r="BA464" i="48"/>
  <c r="AT464" i="48"/>
  <c r="AM464" i="48"/>
  <c r="AF464" i="48"/>
  <c r="Y464" i="48"/>
  <c r="U464" i="48"/>
  <c r="BL458" i="48"/>
  <c r="BS458" i="48" s="1"/>
  <c r="BH458" i="48"/>
  <c r="BA458" i="48"/>
  <c r="AT458" i="48"/>
  <c r="AM458" i="48"/>
  <c r="AF458" i="48"/>
  <c r="Y458" i="48"/>
  <c r="U458" i="48"/>
  <c r="BL457" i="48"/>
  <c r="BS457" i="48" s="1"/>
  <c r="BH457" i="48"/>
  <c r="BA457" i="48"/>
  <c r="AT457" i="48"/>
  <c r="AM457" i="48"/>
  <c r="AF457" i="48"/>
  <c r="Y457" i="48"/>
  <c r="U457" i="48"/>
  <c r="BL456" i="48"/>
  <c r="BS456" i="48" s="1"/>
  <c r="BH456" i="48"/>
  <c r="BA456" i="48"/>
  <c r="AT456" i="48"/>
  <c r="AM456" i="48"/>
  <c r="AF456" i="48"/>
  <c r="Y456" i="48"/>
  <c r="U456" i="48"/>
  <c r="BL455" i="48"/>
  <c r="BS455" i="48" s="1"/>
  <c r="BH455" i="48"/>
  <c r="BA455" i="48"/>
  <c r="AT455" i="48"/>
  <c r="AM455" i="48"/>
  <c r="AF455" i="48"/>
  <c r="Y455" i="48"/>
  <c r="U455" i="48"/>
  <c r="BL454" i="48"/>
  <c r="BS454" i="48" s="1"/>
  <c r="BH454" i="48"/>
  <c r="BA454" i="48"/>
  <c r="AT454" i="48"/>
  <c r="AM454" i="48"/>
  <c r="AF454" i="48"/>
  <c r="Y454" i="48"/>
  <c r="U454" i="48"/>
  <c r="BL453" i="48"/>
  <c r="BS453" i="48" s="1"/>
  <c r="BH453" i="48"/>
  <c r="BA453" i="48"/>
  <c r="AT453" i="48"/>
  <c r="AM453" i="48"/>
  <c r="AF453" i="48"/>
  <c r="Y453" i="48"/>
  <c r="U453" i="48"/>
  <c r="BL452" i="48"/>
  <c r="BS452" i="48" s="1"/>
  <c r="BH452" i="48"/>
  <c r="BA452" i="48"/>
  <c r="AT452" i="48"/>
  <c r="AM452" i="48"/>
  <c r="AF452" i="48"/>
  <c r="Y452" i="48"/>
  <c r="U452" i="48"/>
  <c r="BL446" i="48"/>
  <c r="BS446" i="48" s="1"/>
  <c r="BH446" i="48"/>
  <c r="BA446" i="48"/>
  <c r="AT446" i="48"/>
  <c r="AM446" i="48"/>
  <c r="AF446" i="48"/>
  <c r="Y446" i="48"/>
  <c r="U446" i="48"/>
  <c r="BL442" i="48"/>
  <c r="BS442" i="48" s="1"/>
  <c r="BH442" i="48"/>
  <c r="BA442" i="48"/>
  <c r="AT442" i="48"/>
  <c r="AM442" i="48"/>
  <c r="AF442" i="48"/>
  <c r="Y442" i="48"/>
  <c r="U442" i="48"/>
  <c r="BL441" i="48"/>
  <c r="BS441" i="48" s="1"/>
  <c r="BH441" i="48"/>
  <c r="BA441" i="48"/>
  <c r="AT441" i="48"/>
  <c r="AM441" i="48"/>
  <c r="AF441" i="48"/>
  <c r="Y441" i="48"/>
  <c r="U441" i="48"/>
  <c r="BL440" i="48"/>
  <c r="BS440" i="48" s="1"/>
  <c r="BH440" i="48"/>
  <c r="BA440" i="48"/>
  <c r="AT440" i="48"/>
  <c r="AM440" i="48"/>
  <c r="AF440" i="48"/>
  <c r="Y440" i="48"/>
  <c r="U440" i="48"/>
  <c r="BL439" i="48"/>
  <c r="BS439" i="48" s="1"/>
  <c r="BH439" i="48"/>
  <c r="BA439" i="48"/>
  <c r="AT439" i="48"/>
  <c r="AM439" i="48"/>
  <c r="AF439" i="48"/>
  <c r="Y439" i="48"/>
  <c r="U439" i="48"/>
  <c r="BL438" i="48"/>
  <c r="BS438" i="48" s="1"/>
  <c r="BH438" i="48"/>
  <c r="BA438" i="48"/>
  <c r="AT438" i="48"/>
  <c r="AM438" i="48"/>
  <c r="AF438" i="48"/>
  <c r="Y438" i="48"/>
  <c r="U438" i="48"/>
  <c r="BL436" i="48"/>
  <c r="BS436" i="48" s="1"/>
  <c r="BH436" i="48"/>
  <c r="BA436" i="48"/>
  <c r="AT436" i="48"/>
  <c r="AM436" i="48"/>
  <c r="AF436" i="48"/>
  <c r="Y436" i="48"/>
  <c r="U436" i="48"/>
  <c r="BL435" i="48"/>
  <c r="BS435" i="48" s="1"/>
  <c r="BH435" i="48"/>
  <c r="BA435" i="48"/>
  <c r="AT435" i="48"/>
  <c r="AM435" i="48"/>
  <c r="AF435" i="48"/>
  <c r="Y435" i="48"/>
  <c r="U435" i="48"/>
  <c r="BL433" i="48"/>
  <c r="BS433" i="48" s="1"/>
  <c r="BH433" i="48"/>
  <c r="BA433" i="48"/>
  <c r="AT433" i="48"/>
  <c r="AM433" i="48"/>
  <c r="AF433" i="48"/>
  <c r="Y433" i="48"/>
  <c r="U433" i="48"/>
  <c r="BL430" i="48"/>
  <c r="BS430" i="48" s="1"/>
  <c r="BH430" i="48"/>
  <c r="BA430" i="48"/>
  <c r="AT430" i="48"/>
  <c r="AM430" i="48"/>
  <c r="AF430" i="48"/>
  <c r="Y430" i="48"/>
  <c r="U430" i="48"/>
  <c r="BL425" i="48"/>
  <c r="BS425" i="48" s="1"/>
  <c r="BH425" i="48"/>
  <c r="BA425" i="48"/>
  <c r="AT425" i="48"/>
  <c r="AM425" i="48"/>
  <c r="AF425" i="48"/>
  <c r="Y425" i="48"/>
  <c r="U425" i="48"/>
  <c r="BL424" i="48"/>
  <c r="BS424" i="48" s="1"/>
  <c r="BH424" i="48"/>
  <c r="BA424" i="48"/>
  <c r="AT424" i="48"/>
  <c r="AM424" i="48"/>
  <c r="AF424" i="48"/>
  <c r="Y424" i="48"/>
  <c r="U424" i="48"/>
  <c r="BL423" i="48"/>
  <c r="BS423" i="48" s="1"/>
  <c r="BH423" i="48"/>
  <c r="BA423" i="48"/>
  <c r="AT423" i="48"/>
  <c r="AM423" i="48"/>
  <c r="AF423" i="48"/>
  <c r="Y423" i="48"/>
  <c r="U423" i="48"/>
  <c r="BL422" i="48"/>
  <c r="BS422" i="48" s="1"/>
  <c r="BH422" i="48"/>
  <c r="BA422" i="48"/>
  <c r="AT422" i="48"/>
  <c r="AM422" i="48"/>
  <c r="AF422" i="48"/>
  <c r="Y422" i="48"/>
  <c r="U422" i="48"/>
  <c r="BL421" i="48"/>
  <c r="BS421" i="48" s="1"/>
  <c r="BH421" i="48"/>
  <c r="BA421" i="48"/>
  <c r="AT421" i="48"/>
  <c r="AM421" i="48"/>
  <c r="AF421" i="48"/>
  <c r="Y421" i="48"/>
  <c r="U421" i="48"/>
  <c r="BL420" i="48"/>
  <c r="BS420" i="48" s="1"/>
  <c r="BH420" i="48"/>
  <c r="BA420" i="48"/>
  <c r="AT420" i="48"/>
  <c r="AM420" i="48"/>
  <c r="AF420" i="48"/>
  <c r="Y420" i="48"/>
  <c r="U420" i="48"/>
  <c r="BL419" i="48"/>
  <c r="BS419" i="48" s="1"/>
  <c r="BH419" i="48"/>
  <c r="BA419" i="48"/>
  <c r="AT419" i="48"/>
  <c r="AM419" i="48"/>
  <c r="AF419" i="48"/>
  <c r="Y419" i="48"/>
  <c r="U419" i="48"/>
  <c r="BL418" i="48"/>
  <c r="BS418" i="48" s="1"/>
  <c r="BH418" i="48"/>
  <c r="BA418" i="48"/>
  <c r="AT418" i="48"/>
  <c r="AM418" i="48"/>
  <c r="AF418" i="48"/>
  <c r="Y418" i="48"/>
  <c r="U418" i="48"/>
  <c r="BL417" i="48"/>
  <c r="BS417" i="48" s="1"/>
  <c r="BH417" i="48"/>
  <c r="BA417" i="48"/>
  <c r="AT417" i="48"/>
  <c r="AM417" i="48"/>
  <c r="AF417" i="48"/>
  <c r="Y417" i="48"/>
  <c r="U417" i="48"/>
  <c r="BL416" i="48"/>
  <c r="BS416" i="48" s="1"/>
  <c r="BH416" i="48"/>
  <c r="BA416" i="48"/>
  <c r="AT416" i="48"/>
  <c r="AM416" i="48"/>
  <c r="AF416" i="48"/>
  <c r="Y416" i="48"/>
  <c r="U416" i="48"/>
  <c r="BL415" i="48"/>
  <c r="BS415" i="48" s="1"/>
  <c r="BH415" i="48"/>
  <c r="BA415" i="48"/>
  <c r="AT415" i="48"/>
  <c r="AM415" i="48"/>
  <c r="AF415" i="48"/>
  <c r="Y415" i="48"/>
  <c r="U415" i="48"/>
  <c r="BL410" i="48"/>
  <c r="BS410" i="48" s="1"/>
  <c r="BH410" i="48"/>
  <c r="BA410" i="48"/>
  <c r="AT410" i="48"/>
  <c r="AM410" i="48"/>
  <c r="AF410" i="48"/>
  <c r="Y410" i="48"/>
  <c r="U410" i="48"/>
  <c r="BL406" i="48"/>
  <c r="BS406" i="48" s="1"/>
  <c r="BH406" i="48"/>
  <c r="BA406" i="48"/>
  <c r="AT406" i="48"/>
  <c r="AM406" i="48"/>
  <c r="AF406" i="48"/>
  <c r="Y406" i="48"/>
  <c r="U406" i="48"/>
  <c r="BL404" i="48"/>
  <c r="BS404" i="48" s="1"/>
  <c r="BH404" i="48"/>
  <c r="BA404" i="48"/>
  <c r="AT404" i="48"/>
  <c r="AM404" i="48"/>
  <c r="AF404" i="48"/>
  <c r="Y404" i="48"/>
  <c r="U404" i="48"/>
  <c r="BL369" i="48"/>
  <c r="BS369" i="48" s="1"/>
  <c r="BH369" i="48"/>
  <c r="BA369" i="48"/>
  <c r="AT369" i="48"/>
  <c r="AM369" i="48"/>
  <c r="AF369" i="48"/>
  <c r="Y369" i="48"/>
  <c r="U369" i="48"/>
  <c r="BL368" i="48"/>
  <c r="BS368" i="48" s="1"/>
  <c r="BH368" i="48"/>
  <c r="BA368" i="48"/>
  <c r="AT368" i="48"/>
  <c r="AM368" i="48"/>
  <c r="AF368" i="48"/>
  <c r="Y368" i="48"/>
  <c r="U368" i="48"/>
  <c r="BL367" i="48"/>
  <c r="BS367" i="48" s="1"/>
  <c r="BH367" i="48"/>
  <c r="BA367" i="48"/>
  <c r="AT367" i="48"/>
  <c r="AM367" i="48"/>
  <c r="AF367" i="48"/>
  <c r="Y367" i="48"/>
  <c r="U367" i="48"/>
  <c r="BL360" i="48"/>
  <c r="BS360" i="48" s="1"/>
  <c r="BH360" i="48"/>
  <c r="BA360" i="48"/>
  <c r="AT360" i="48"/>
  <c r="AM360" i="48"/>
  <c r="AF360" i="48"/>
  <c r="Y360" i="48"/>
  <c r="U360" i="48"/>
  <c r="BL359" i="48"/>
  <c r="BS359" i="48" s="1"/>
  <c r="BH359" i="48"/>
  <c r="BA359" i="48"/>
  <c r="AT359" i="48"/>
  <c r="AM359" i="48"/>
  <c r="AF359" i="48"/>
  <c r="Y359" i="48"/>
  <c r="U359" i="48"/>
  <c r="BL358" i="48"/>
  <c r="BS358" i="48" s="1"/>
  <c r="BH358" i="48"/>
  <c r="BA358" i="48"/>
  <c r="AT358" i="48"/>
  <c r="AM358" i="48"/>
  <c r="AF358" i="48"/>
  <c r="Y358" i="48"/>
  <c r="U358" i="48"/>
  <c r="BL357" i="48"/>
  <c r="BS357" i="48" s="1"/>
  <c r="BH357" i="48"/>
  <c r="BA357" i="48"/>
  <c r="AT357" i="48"/>
  <c r="AM357" i="48"/>
  <c r="AF357" i="48"/>
  <c r="Y357" i="48"/>
  <c r="U357" i="48"/>
  <c r="BL356" i="48"/>
  <c r="BS356" i="48" s="1"/>
  <c r="BH356" i="48"/>
  <c r="BA356" i="48"/>
  <c r="AT356" i="48"/>
  <c r="AM356" i="48"/>
  <c r="AF356" i="48"/>
  <c r="Y356" i="48"/>
  <c r="U356" i="48"/>
  <c r="BL354" i="48"/>
  <c r="BS354" i="48" s="1"/>
  <c r="BH354" i="48"/>
  <c r="BA354" i="48"/>
  <c r="AT354" i="48"/>
  <c r="AM354" i="48"/>
  <c r="AF354" i="48"/>
  <c r="Y354" i="48"/>
  <c r="U354" i="48"/>
  <c r="BL353" i="48"/>
  <c r="BS353" i="48" s="1"/>
  <c r="BH353" i="48"/>
  <c r="BA353" i="48"/>
  <c r="AT353" i="48"/>
  <c r="AM353" i="48"/>
  <c r="AF353" i="48"/>
  <c r="Y353" i="48"/>
  <c r="U353" i="48"/>
  <c r="BL352" i="48"/>
  <c r="BS352" i="48" s="1"/>
  <c r="BH352" i="48"/>
  <c r="BA352" i="48"/>
  <c r="AT352" i="48"/>
  <c r="AM352" i="48"/>
  <c r="AF352" i="48"/>
  <c r="Y352" i="48"/>
  <c r="U352" i="48"/>
  <c r="BL350" i="48"/>
  <c r="BS350" i="48" s="1"/>
  <c r="BH350" i="48"/>
  <c r="BA350" i="48"/>
  <c r="AT350" i="48"/>
  <c r="AM350" i="48"/>
  <c r="AF350" i="48"/>
  <c r="Y350" i="48"/>
  <c r="U350" i="48"/>
  <c r="BL349" i="48"/>
  <c r="BS349" i="48" s="1"/>
  <c r="BH349" i="48"/>
  <c r="BA349" i="48"/>
  <c r="AT349" i="48"/>
  <c r="AM349" i="48"/>
  <c r="AF349" i="48"/>
  <c r="Y349" i="48"/>
  <c r="U349" i="48"/>
  <c r="BL348" i="48"/>
  <c r="BS348" i="48" s="1"/>
  <c r="BH348" i="48"/>
  <c r="BA348" i="48"/>
  <c r="AT348" i="48"/>
  <c r="AM348" i="48"/>
  <c r="AF348" i="48"/>
  <c r="Y348" i="48"/>
  <c r="U348" i="48"/>
  <c r="BL346" i="48"/>
  <c r="BS346" i="48" s="1"/>
  <c r="BH346" i="48"/>
  <c r="BA346" i="48"/>
  <c r="AT346" i="48"/>
  <c r="AM346" i="48"/>
  <c r="AF346" i="48"/>
  <c r="Y346" i="48"/>
  <c r="U346" i="48"/>
  <c r="BL345" i="48"/>
  <c r="BS345" i="48" s="1"/>
  <c r="BH345" i="48"/>
  <c r="BA345" i="48"/>
  <c r="AT345" i="48"/>
  <c r="AM345" i="48"/>
  <c r="AF345" i="48"/>
  <c r="Y345" i="48"/>
  <c r="U345" i="48"/>
  <c r="BL344" i="48"/>
  <c r="BS344" i="48" s="1"/>
  <c r="BH344" i="48"/>
  <c r="BA344" i="48"/>
  <c r="AT344" i="48"/>
  <c r="AM344" i="48"/>
  <c r="AF344" i="48"/>
  <c r="Y344" i="48"/>
  <c r="U344" i="48"/>
  <c r="BL342" i="48"/>
  <c r="BS342" i="48" s="1"/>
  <c r="BH342" i="48"/>
  <c r="BA342" i="48"/>
  <c r="AT342" i="48"/>
  <c r="AM342" i="48"/>
  <c r="AF342" i="48"/>
  <c r="Y342" i="48"/>
  <c r="U342" i="48"/>
  <c r="BL341" i="48"/>
  <c r="BS341" i="48" s="1"/>
  <c r="BH341" i="48"/>
  <c r="BA341" i="48"/>
  <c r="AT341" i="48"/>
  <c r="AM341" i="48"/>
  <c r="AF341" i="48"/>
  <c r="Y341" i="48"/>
  <c r="U341" i="48"/>
  <c r="BL340" i="48"/>
  <c r="BS340" i="48" s="1"/>
  <c r="BH340" i="48"/>
  <c r="BA340" i="48"/>
  <c r="AT340" i="48"/>
  <c r="AM340" i="48"/>
  <c r="AF340" i="48"/>
  <c r="Y340" i="48"/>
  <c r="U340" i="48"/>
  <c r="BL338" i="48"/>
  <c r="BS338" i="48" s="1"/>
  <c r="BH338" i="48"/>
  <c r="BA338" i="48"/>
  <c r="AT338" i="48"/>
  <c r="AM338" i="48"/>
  <c r="AF338" i="48"/>
  <c r="Y338" i="48"/>
  <c r="U338" i="48"/>
  <c r="BL337" i="48"/>
  <c r="BS337" i="48" s="1"/>
  <c r="BH337" i="48"/>
  <c r="BA337" i="48"/>
  <c r="AT337" i="48"/>
  <c r="AM337" i="48"/>
  <c r="AF337" i="48"/>
  <c r="Y337" i="48"/>
  <c r="U337" i="48"/>
  <c r="BL336" i="48"/>
  <c r="BS336" i="48" s="1"/>
  <c r="BH336" i="48"/>
  <c r="BA336" i="48"/>
  <c r="AT336" i="48"/>
  <c r="AM336" i="48"/>
  <c r="AF336" i="48"/>
  <c r="Y336" i="48"/>
  <c r="U336" i="48"/>
  <c r="BL330" i="48"/>
  <c r="BS330" i="48" s="1"/>
  <c r="BH330" i="48"/>
  <c r="BA330" i="48"/>
  <c r="AT330" i="48"/>
  <c r="AM330" i="48"/>
  <c r="AF330" i="48"/>
  <c r="Y330" i="48"/>
  <c r="U330" i="48"/>
  <c r="BL326" i="48"/>
  <c r="BS326" i="48" s="1"/>
  <c r="BH326" i="48"/>
  <c r="BA326" i="48"/>
  <c r="AT326" i="48"/>
  <c r="AM326" i="48"/>
  <c r="AF326" i="48"/>
  <c r="Y326" i="48"/>
  <c r="U326" i="48"/>
  <c r="BL325" i="48"/>
  <c r="BS325" i="48" s="1"/>
  <c r="BH325" i="48"/>
  <c r="BA325" i="48"/>
  <c r="AT325" i="48"/>
  <c r="AM325" i="48"/>
  <c r="AF325" i="48"/>
  <c r="Y325" i="48"/>
  <c r="U325" i="48"/>
  <c r="BL324" i="48"/>
  <c r="BS324" i="48" s="1"/>
  <c r="BH324" i="48"/>
  <c r="BA324" i="48"/>
  <c r="AT324" i="48"/>
  <c r="AM324" i="48"/>
  <c r="AF324" i="48"/>
  <c r="Y324" i="48"/>
  <c r="U324" i="48"/>
  <c r="BL317" i="48"/>
  <c r="BS317" i="48" s="1"/>
  <c r="BH317" i="48"/>
  <c r="BA317" i="48"/>
  <c r="AT317" i="48"/>
  <c r="AM317" i="48"/>
  <c r="AF317" i="48"/>
  <c r="Y317" i="48"/>
  <c r="U317" i="48"/>
  <c r="BL313" i="48"/>
  <c r="BS313" i="48" s="1"/>
  <c r="BH313" i="48"/>
  <c r="BA313" i="48"/>
  <c r="AT313" i="48"/>
  <c r="AM313" i="48"/>
  <c r="AF313" i="48"/>
  <c r="Y313" i="48"/>
  <c r="U313" i="48"/>
  <c r="BL312" i="48"/>
  <c r="BS312" i="48" s="1"/>
  <c r="BH312" i="48"/>
  <c r="BA312" i="48"/>
  <c r="AT312" i="48"/>
  <c r="AM312" i="48"/>
  <c r="AF312" i="48"/>
  <c r="Y312" i="48"/>
  <c r="U312" i="48"/>
  <c r="BL311" i="48"/>
  <c r="BS311" i="48" s="1"/>
  <c r="BH311" i="48"/>
  <c r="BA311" i="48"/>
  <c r="AT311" i="48"/>
  <c r="AM311" i="48"/>
  <c r="AF311" i="48"/>
  <c r="Y311" i="48"/>
  <c r="U311" i="48"/>
  <c r="BL310" i="48"/>
  <c r="BS310" i="48" s="1"/>
  <c r="BH310" i="48"/>
  <c r="BA310" i="48"/>
  <c r="AT310" i="48"/>
  <c r="AM310" i="48"/>
  <c r="AF310" i="48"/>
  <c r="Y310" i="48"/>
  <c r="U310" i="48"/>
  <c r="BL305" i="48"/>
  <c r="BS305" i="48" s="1"/>
  <c r="BH305" i="48"/>
  <c r="BA305" i="48"/>
  <c r="AT305" i="48"/>
  <c r="AM305" i="48"/>
  <c r="AF305" i="48"/>
  <c r="Y305" i="48"/>
  <c r="U305" i="48"/>
  <c r="BL304" i="48"/>
  <c r="BS304" i="48" s="1"/>
  <c r="BH304" i="48"/>
  <c r="BA304" i="48"/>
  <c r="AT304" i="48"/>
  <c r="AM304" i="48"/>
  <c r="AF304" i="48"/>
  <c r="Y304" i="48"/>
  <c r="U304" i="48"/>
  <c r="BL303" i="48"/>
  <c r="BS303" i="48" s="1"/>
  <c r="BH303" i="48"/>
  <c r="BA303" i="48"/>
  <c r="AT303" i="48"/>
  <c r="AM303" i="48"/>
  <c r="AF303" i="48"/>
  <c r="Y303" i="48"/>
  <c r="U303" i="48"/>
  <c r="BL299" i="48"/>
  <c r="BS299" i="48" s="1"/>
  <c r="BH299" i="48"/>
  <c r="BA299" i="48"/>
  <c r="AT299" i="48"/>
  <c r="AM299" i="48"/>
  <c r="AF299" i="48"/>
  <c r="Y299" i="48"/>
  <c r="BL298" i="48"/>
  <c r="BS298" i="48" s="1"/>
  <c r="BH298" i="48"/>
  <c r="BA298" i="48"/>
  <c r="AT298" i="48"/>
  <c r="AM298" i="48"/>
  <c r="AF298" i="48"/>
  <c r="Y298" i="48"/>
  <c r="BL297" i="48"/>
  <c r="BS297" i="48" s="1"/>
  <c r="BH297" i="48"/>
  <c r="BA297" i="48"/>
  <c r="AT297" i="48"/>
  <c r="AM297" i="48"/>
  <c r="AF297" i="48"/>
  <c r="Y297" i="48"/>
  <c r="BL296" i="48"/>
  <c r="BS296" i="48" s="1"/>
  <c r="BH296" i="48"/>
  <c r="BA296" i="48"/>
  <c r="AT296" i="48"/>
  <c r="AM296" i="48"/>
  <c r="AF296" i="48"/>
  <c r="Y296" i="48"/>
  <c r="BL295" i="48"/>
  <c r="BS295" i="48" s="1"/>
  <c r="BH295" i="48"/>
  <c r="BA295" i="48"/>
  <c r="AT295" i="48"/>
  <c r="AM295" i="48"/>
  <c r="AF295" i="48"/>
  <c r="Y295" i="48"/>
  <c r="U295" i="48"/>
  <c r="BL294" i="48"/>
  <c r="BS294" i="48" s="1"/>
  <c r="BH294" i="48"/>
  <c r="BA294" i="48"/>
  <c r="AT294" i="48"/>
  <c r="AM294" i="48"/>
  <c r="AF294" i="48"/>
  <c r="Y294" i="48"/>
  <c r="U294" i="48"/>
  <c r="BL293" i="48"/>
  <c r="BS293" i="48" s="1"/>
  <c r="BH293" i="48"/>
  <c r="BA293" i="48"/>
  <c r="AT293" i="48"/>
  <c r="AM293" i="48"/>
  <c r="AF293" i="48"/>
  <c r="Y293" i="48"/>
  <c r="U293" i="48"/>
  <c r="BL292" i="48"/>
  <c r="BS292" i="48" s="1"/>
  <c r="BH292" i="48"/>
  <c r="BA292" i="48"/>
  <c r="AT292" i="48"/>
  <c r="AM292" i="48"/>
  <c r="AF292" i="48"/>
  <c r="Y292" i="48"/>
  <c r="U292" i="48"/>
  <c r="BL291" i="48"/>
  <c r="BS291" i="48" s="1"/>
  <c r="BH291" i="48"/>
  <c r="BA291" i="48"/>
  <c r="AT291" i="48"/>
  <c r="AM291" i="48"/>
  <c r="AF291" i="48"/>
  <c r="Y291" i="48"/>
  <c r="U291" i="48"/>
  <c r="BL290" i="48"/>
  <c r="BS290" i="48" s="1"/>
  <c r="BH290" i="48"/>
  <c r="BA290" i="48"/>
  <c r="AT290" i="48"/>
  <c r="AM290" i="48"/>
  <c r="AF290" i="48"/>
  <c r="Y290" i="48"/>
  <c r="U290" i="48"/>
  <c r="BL289" i="48"/>
  <c r="BS289" i="48" s="1"/>
  <c r="BH289" i="48"/>
  <c r="BA289" i="48"/>
  <c r="AT289" i="48"/>
  <c r="AM289" i="48"/>
  <c r="AF289" i="48"/>
  <c r="Y289" i="48"/>
  <c r="U289" i="48"/>
  <c r="BL288" i="48"/>
  <c r="BS288" i="48" s="1"/>
  <c r="BH288" i="48"/>
  <c r="BA288" i="48"/>
  <c r="AT288" i="48"/>
  <c r="AM288" i="48"/>
  <c r="AF288" i="48"/>
  <c r="Y288" i="48"/>
  <c r="U288" i="48"/>
  <c r="BL287" i="48"/>
  <c r="BS287" i="48" s="1"/>
  <c r="BH287" i="48"/>
  <c r="BA287" i="48"/>
  <c r="AT287" i="48"/>
  <c r="AM287" i="48"/>
  <c r="AF287" i="48"/>
  <c r="Y287" i="48"/>
  <c r="U287" i="48"/>
  <c r="BL286" i="48"/>
  <c r="BS286" i="48" s="1"/>
  <c r="BH286" i="48"/>
  <c r="BA286" i="48"/>
  <c r="AT286" i="48"/>
  <c r="AM286" i="48"/>
  <c r="AF286" i="48"/>
  <c r="Y286" i="48"/>
  <c r="U286" i="48"/>
  <c r="BL285" i="48"/>
  <c r="BS285" i="48" s="1"/>
  <c r="BH285" i="48"/>
  <c r="BA285" i="48"/>
  <c r="AT285" i="48"/>
  <c r="AM285" i="48"/>
  <c r="AF285" i="48"/>
  <c r="Y285" i="48"/>
  <c r="U285" i="48"/>
  <c r="BL284" i="48"/>
  <c r="BS284" i="48" s="1"/>
  <c r="BH284" i="48"/>
  <c r="BA284" i="48"/>
  <c r="AT284" i="48"/>
  <c r="AM284" i="48"/>
  <c r="AF284" i="48"/>
  <c r="Y284" i="48"/>
  <c r="U284" i="48"/>
  <c r="BL283" i="48"/>
  <c r="BS283" i="48" s="1"/>
  <c r="BH283" i="48"/>
  <c r="BA283" i="48"/>
  <c r="AT283" i="48"/>
  <c r="AM283" i="48"/>
  <c r="AF283" i="48"/>
  <c r="Y283" i="48"/>
  <c r="U283" i="48"/>
  <c r="BL282" i="48"/>
  <c r="BS282" i="48" s="1"/>
  <c r="BH282" i="48"/>
  <c r="BA282" i="48"/>
  <c r="AT282" i="48"/>
  <c r="AM282" i="48"/>
  <c r="AF282" i="48"/>
  <c r="Y282" i="48"/>
  <c r="U282" i="48"/>
  <c r="BL281" i="48"/>
  <c r="BS281" i="48" s="1"/>
  <c r="BH281" i="48"/>
  <c r="BA281" i="48"/>
  <c r="AT281" i="48"/>
  <c r="AM281" i="48"/>
  <c r="AF281" i="48"/>
  <c r="Y281" i="48"/>
  <c r="U281" i="48"/>
  <c r="BL280" i="48"/>
  <c r="BS280" i="48" s="1"/>
  <c r="BH280" i="48"/>
  <c r="BA280" i="48"/>
  <c r="AT280" i="48"/>
  <c r="AM280" i="48"/>
  <c r="AF280" i="48"/>
  <c r="Y280" i="48"/>
  <c r="U280" i="48"/>
  <c r="BL279" i="48"/>
  <c r="BS279" i="48" s="1"/>
  <c r="BH279" i="48"/>
  <c r="BA279" i="48"/>
  <c r="AT279" i="48"/>
  <c r="AM279" i="48"/>
  <c r="AF279" i="48"/>
  <c r="Y279" i="48"/>
  <c r="U279" i="48"/>
  <c r="BL278" i="48"/>
  <c r="BS278" i="48" s="1"/>
  <c r="BH278" i="48"/>
  <c r="BA278" i="48"/>
  <c r="AT278" i="48"/>
  <c r="AM278" i="48"/>
  <c r="AF278" i="48"/>
  <c r="Y278" i="48"/>
  <c r="U278" i="48"/>
  <c r="BL277" i="48"/>
  <c r="BS277" i="48" s="1"/>
  <c r="BH277" i="48"/>
  <c r="BA277" i="48"/>
  <c r="AT277" i="48"/>
  <c r="AM277" i="48"/>
  <c r="AF277" i="48"/>
  <c r="Y277" i="48"/>
  <c r="U277" i="48"/>
  <c r="BL273" i="48"/>
  <c r="BS273" i="48" s="1"/>
  <c r="BH273" i="48"/>
  <c r="BA273" i="48"/>
  <c r="AT273" i="48"/>
  <c r="AM273" i="48"/>
  <c r="AF273" i="48"/>
  <c r="Y273" i="48"/>
  <c r="U273" i="48"/>
  <c r="BL272" i="48"/>
  <c r="BS272" i="48" s="1"/>
  <c r="BH272" i="48"/>
  <c r="BA272" i="48"/>
  <c r="AT272" i="48"/>
  <c r="AM272" i="48"/>
  <c r="AF272" i="48"/>
  <c r="Y272" i="48"/>
  <c r="U272" i="48"/>
  <c r="BL268" i="48"/>
  <c r="BS268" i="48" s="1"/>
  <c r="BH268" i="48"/>
  <c r="BA268" i="48"/>
  <c r="AT268" i="48"/>
  <c r="AM268" i="48"/>
  <c r="AF268" i="48"/>
  <c r="Y268" i="48"/>
  <c r="U268" i="48"/>
  <c r="BL267" i="48"/>
  <c r="BS267" i="48" s="1"/>
  <c r="BH267" i="48"/>
  <c r="BA267" i="48"/>
  <c r="AT267" i="48"/>
  <c r="AM267" i="48"/>
  <c r="AF267" i="48"/>
  <c r="Y267" i="48"/>
  <c r="U267" i="48"/>
  <c r="BL263" i="48"/>
  <c r="BS263" i="48" s="1"/>
  <c r="BH263" i="48"/>
  <c r="BA263" i="48"/>
  <c r="AT263" i="48"/>
  <c r="AM263" i="48"/>
  <c r="AF263" i="48"/>
  <c r="Y263" i="48"/>
  <c r="U263" i="48"/>
  <c r="BL262" i="48"/>
  <c r="BS262" i="48" s="1"/>
  <c r="BH262" i="48"/>
  <c r="BA262" i="48"/>
  <c r="AT262" i="48"/>
  <c r="AM262" i="48"/>
  <c r="AF262" i="48"/>
  <c r="Y262" i="48"/>
  <c r="U262" i="48"/>
  <c r="BL260" i="48"/>
  <c r="BS260" i="48" s="1"/>
  <c r="BH260" i="48"/>
  <c r="BA260" i="48"/>
  <c r="AT260" i="48"/>
  <c r="AM260" i="48"/>
  <c r="AF260" i="48"/>
  <c r="Y260" i="48"/>
  <c r="BL257" i="48"/>
  <c r="BS257" i="48" s="1"/>
  <c r="BH257" i="48"/>
  <c r="BA257" i="48"/>
  <c r="AT257" i="48"/>
  <c r="AM257" i="48"/>
  <c r="AF257" i="48"/>
  <c r="Y257" i="48"/>
  <c r="U257" i="48"/>
  <c r="BL254" i="48"/>
  <c r="BS254" i="48" s="1"/>
  <c r="BH254" i="48"/>
  <c r="BA254" i="48"/>
  <c r="AT254" i="48"/>
  <c r="AM254" i="48"/>
  <c r="AF254" i="48"/>
  <c r="Y254" i="48"/>
  <c r="U254" i="48"/>
  <c r="BL253" i="48"/>
  <c r="BS253" i="48" s="1"/>
  <c r="BH253" i="48"/>
  <c r="BA253" i="48"/>
  <c r="AT253" i="48"/>
  <c r="AM253" i="48"/>
  <c r="AF253" i="48"/>
  <c r="Y253" i="48"/>
  <c r="U253" i="48"/>
  <c r="BL220" i="48"/>
  <c r="BS220" i="48" s="1"/>
  <c r="BH220" i="48"/>
  <c r="BA220" i="48"/>
  <c r="AT220" i="48"/>
  <c r="AM220" i="48"/>
  <c r="AF220" i="48"/>
  <c r="Y220" i="48"/>
  <c r="U220" i="48"/>
  <c r="BL215" i="48"/>
  <c r="BS215" i="48" s="1"/>
  <c r="BH215" i="48"/>
  <c r="BA215" i="48"/>
  <c r="AT215" i="48"/>
  <c r="AM215" i="48"/>
  <c r="AF215" i="48"/>
  <c r="Y215" i="48"/>
  <c r="U215" i="48"/>
  <c r="BL214" i="48"/>
  <c r="BS214" i="48" s="1"/>
  <c r="BH214" i="48"/>
  <c r="BA214" i="48"/>
  <c r="AT214" i="48"/>
  <c r="AM214" i="48"/>
  <c r="AF214" i="48"/>
  <c r="Y214" i="48"/>
  <c r="U214" i="48"/>
  <c r="BL213" i="48"/>
  <c r="BS213" i="48" s="1"/>
  <c r="BH213" i="48"/>
  <c r="BA213" i="48"/>
  <c r="AT213" i="48"/>
  <c r="AM213" i="48"/>
  <c r="AF213" i="48"/>
  <c r="Y213" i="48"/>
  <c r="U213" i="48"/>
  <c r="BL212" i="48"/>
  <c r="BS212" i="48" s="1"/>
  <c r="BH212" i="48"/>
  <c r="BA212" i="48"/>
  <c r="AT212" i="48"/>
  <c r="AM212" i="48"/>
  <c r="AF212" i="48"/>
  <c r="Y212" i="48"/>
  <c r="U212" i="48"/>
  <c r="BL211" i="48"/>
  <c r="BS211" i="48" s="1"/>
  <c r="BH211" i="48"/>
  <c r="BA211" i="48"/>
  <c r="AT211" i="48"/>
  <c r="AM211" i="48"/>
  <c r="AF211" i="48"/>
  <c r="Y211" i="48"/>
  <c r="U211" i="48"/>
  <c r="BL210" i="48"/>
  <c r="BS210" i="48" s="1"/>
  <c r="BH210" i="48"/>
  <c r="BA210" i="48"/>
  <c r="AT210" i="48"/>
  <c r="AM210" i="48"/>
  <c r="AF210" i="48"/>
  <c r="Y210" i="48"/>
  <c r="U210" i="48"/>
  <c r="BL207" i="48"/>
  <c r="BS207" i="48" s="1"/>
  <c r="BH207" i="48"/>
  <c r="BA207" i="48"/>
  <c r="AT207" i="48"/>
  <c r="AM207" i="48"/>
  <c r="AF207" i="48"/>
  <c r="Y207" i="48"/>
  <c r="U207" i="48"/>
  <c r="BL205" i="48"/>
  <c r="BS205" i="48" s="1"/>
  <c r="BH205" i="48"/>
  <c r="BA205" i="48"/>
  <c r="AT205" i="48"/>
  <c r="AM205" i="48"/>
  <c r="AF205" i="48"/>
  <c r="Y205" i="48"/>
  <c r="U205" i="48"/>
  <c r="BL203" i="48"/>
  <c r="BS203" i="48" s="1"/>
  <c r="BH203" i="48"/>
  <c r="BA203" i="48"/>
  <c r="AT203" i="48"/>
  <c r="AM203" i="48"/>
  <c r="AF203" i="48"/>
  <c r="Y203" i="48"/>
  <c r="U203" i="48"/>
  <c r="BL201" i="48"/>
  <c r="BS201" i="48" s="1"/>
  <c r="BH201" i="48"/>
  <c r="BA201" i="48"/>
  <c r="AT201" i="48"/>
  <c r="AM201" i="48"/>
  <c r="AF201" i="48"/>
  <c r="Y201" i="48"/>
  <c r="U201" i="48"/>
  <c r="BL196" i="48"/>
  <c r="BS196" i="48" s="1"/>
  <c r="BH196" i="48"/>
  <c r="BA196" i="48"/>
  <c r="AT196" i="48"/>
  <c r="AM196" i="48"/>
  <c r="AF196" i="48"/>
  <c r="Y196" i="48"/>
  <c r="U196" i="48"/>
  <c r="BL190" i="48"/>
  <c r="BS190" i="48" s="1"/>
  <c r="BH190" i="48"/>
  <c r="BA190" i="48"/>
  <c r="AT190" i="48"/>
  <c r="AM190" i="48"/>
  <c r="AF190" i="48"/>
  <c r="Y190" i="48"/>
  <c r="U190" i="48"/>
  <c r="BL188" i="48"/>
  <c r="BS188" i="48" s="1"/>
  <c r="BH188" i="48"/>
  <c r="BA188" i="48"/>
  <c r="AT188" i="48"/>
  <c r="AM188" i="48"/>
  <c r="AF188" i="48"/>
  <c r="Y188" i="48"/>
  <c r="U188" i="48"/>
  <c r="BL175" i="48"/>
  <c r="BS175" i="48" s="1"/>
  <c r="BH175" i="48"/>
  <c r="BA175" i="48"/>
  <c r="AT175" i="48"/>
  <c r="AM175" i="48"/>
  <c r="AF175" i="48"/>
  <c r="Y175" i="48"/>
  <c r="U175" i="48"/>
  <c r="BL158" i="48"/>
  <c r="BS158" i="48" s="1"/>
  <c r="BH158" i="48"/>
  <c r="BA158" i="48"/>
  <c r="AT158" i="48"/>
  <c r="AM158" i="48"/>
  <c r="AF158" i="48"/>
  <c r="Y158" i="48"/>
  <c r="U158" i="48"/>
  <c r="BL156" i="48"/>
  <c r="BS156" i="48" s="1"/>
  <c r="BH156" i="48"/>
  <c r="BA156" i="48"/>
  <c r="AT156" i="48"/>
  <c r="AM156" i="48"/>
  <c r="AF156" i="48"/>
  <c r="Y156" i="48"/>
  <c r="U156" i="48"/>
  <c r="BL152" i="48"/>
  <c r="BS152" i="48" s="1"/>
  <c r="BH152" i="48"/>
  <c r="BA152" i="48"/>
  <c r="AT152" i="48"/>
  <c r="AM152" i="48"/>
  <c r="AF152" i="48"/>
  <c r="Y152" i="48"/>
  <c r="U152" i="48"/>
  <c r="BL139" i="48"/>
  <c r="BS139" i="48" s="1"/>
  <c r="BH139" i="48"/>
  <c r="BA139" i="48"/>
  <c r="AT139" i="48"/>
  <c r="AM139" i="48"/>
  <c r="AF139" i="48"/>
  <c r="Y139" i="48"/>
  <c r="U139" i="48"/>
  <c r="BL124" i="48"/>
  <c r="BS124" i="48" s="1"/>
  <c r="BH124" i="48"/>
  <c r="BA124" i="48"/>
  <c r="AT124" i="48"/>
  <c r="AM124" i="48"/>
  <c r="AF124" i="48"/>
  <c r="Y124" i="48"/>
  <c r="U124" i="48"/>
  <c r="BL123" i="48"/>
  <c r="BS123" i="48" s="1"/>
  <c r="BH123" i="48"/>
  <c r="BA123" i="48"/>
  <c r="AT123" i="48"/>
  <c r="AM123" i="48"/>
  <c r="AF123" i="48"/>
  <c r="Y123" i="48"/>
  <c r="U123" i="48"/>
  <c r="BL115" i="48"/>
  <c r="BS115" i="48" s="1"/>
  <c r="BH115" i="48"/>
  <c r="BA115" i="48"/>
  <c r="AT115" i="48"/>
  <c r="AM115" i="48"/>
  <c r="AF115" i="48"/>
  <c r="Y115" i="48"/>
  <c r="U115" i="48"/>
  <c r="BL114" i="48"/>
  <c r="BS114" i="48" s="1"/>
  <c r="BH114" i="48"/>
  <c r="BA114" i="48"/>
  <c r="AT114" i="48"/>
  <c r="AM114" i="48"/>
  <c r="AF114" i="48"/>
  <c r="Y114" i="48"/>
  <c r="U114" i="48"/>
  <c r="BL113" i="48"/>
  <c r="BS113" i="48" s="1"/>
  <c r="BH113" i="48"/>
  <c r="BA113" i="48"/>
  <c r="AT113" i="48"/>
  <c r="AM113" i="48"/>
  <c r="AF113" i="48"/>
  <c r="Y113" i="48"/>
  <c r="U113" i="48"/>
  <c r="BL112" i="48"/>
  <c r="BS112" i="48" s="1"/>
  <c r="BH112" i="48"/>
  <c r="BA112" i="48"/>
  <c r="AT112" i="48"/>
  <c r="AM112" i="48"/>
  <c r="AF112" i="48"/>
  <c r="Y112" i="48"/>
  <c r="U112" i="48"/>
  <c r="BL104" i="48"/>
  <c r="BS104" i="48" s="1"/>
  <c r="BH104" i="48"/>
  <c r="BA104" i="48"/>
  <c r="AT104" i="48"/>
  <c r="AM104" i="48"/>
  <c r="AF104" i="48"/>
  <c r="Y104" i="48"/>
  <c r="U104" i="48"/>
  <c r="BL94" i="48"/>
  <c r="BS94" i="48" s="1"/>
  <c r="BH94" i="48"/>
  <c r="BA94" i="48"/>
  <c r="AT94" i="48"/>
  <c r="AM94" i="48"/>
  <c r="AF94" i="48"/>
  <c r="Y94" i="48"/>
  <c r="U94" i="48"/>
  <c r="BL93" i="48"/>
  <c r="BS93" i="48" s="1"/>
  <c r="BH93" i="48"/>
  <c r="BA93" i="48"/>
  <c r="AT93" i="48"/>
  <c r="AM93" i="48"/>
  <c r="AF93" i="48"/>
  <c r="Y93" i="48"/>
  <c r="U93" i="48"/>
  <c r="BL92" i="48"/>
  <c r="BS92" i="48" s="1"/>
  <c r="BH92" i="48"/>
  <c r="BA92" i="48"/>
  <c r="AT92" i="48"/>
  <c r="AM92" i="48"/>
  <c r="AF92" i="48"/>
  <c r="Y92" i="48"/>
  <c r="U92" i="48"/>
  <c r="BL87" i="48"/>
  <c r="BS87" i="48" s="1"/>
  <c r="BH87" i="48"/>
  <c r="BA87" i="48"/>
  <c r="AT87" i="48"/>
  <c r="AM87" i="48"/>
  <c r="AF87" i="48"/>
  <c r="Y87" i="48"/>
  <c r="U87" i="48"/>
  <c r="BL86" i="48"/>
  <c r="BS86" i="48" s="1"/>
  <c r="BH86" i="48"/>
  <c r="BA86" i="48"/>
  <c r="AT86" i="48"/>
  <c r="AM86" i="48"/>
  <c r="AF86" i="48"/>
  <c r="Y86" i="48"/>
  <c r="U86" i="48"/>
  <c r="BL51" i="48"/>
  <c r="BS51" i="48" s="1"/>
  <c r="BH51" i="48"/>
  <c r="BA51" i="48"/>
  <c r="AT51" i="48"/>
  <c r="AM51" i="48"/>
  <c r="AF51" i="48"/>
  <c r="Y51" i="48"/>
  <c r="U51" i="48"/>
  <c r="BL50" i="48"/>
  <c r="BS50" i="48" s="1"/>
  <c r="BH50" i="48"/>
  <c r="BA50" i="48"/>
  <c r="AT50" i="48"/>
  <c r="AM50" i="48"/>
  <c r="AF50" i="48"/>
  <c r="Y50" i="48"/>
  <c r="U50" i="48"/>
  <c r="Y572" i="48" l="1"/>
  <c r="BL681" i="48" l="1"/>
  <c r="BS681" i="48" s="1"/>
  <c r="BH681" i="48"/>
  <c r="BA681" i="48"/>
  <c r="AT681" i="48"/>
  <c r="AM681" i="48"/>
  <c r="AF681" i="48"/>
  <c r="Y681" i="48"/>
  <c r="BL680" i="48"/>
  <c r="BS680" i="48" s="1"/>
  <c r="BH680" i="48"/>
  <c r="BA680" i="48"/>
  <c r="AT680" i="48"/>
  <c r="AM680" i="48"/>
  <c r="AF680" i="48"/>
  <c r="Y680" i="48"/>
  <c r="BL679" i="48"/>
  <c r="BS679" i="48" s="1"/>
  <c r="BH679" i="48"/>
  <c r="BA679" i="48"/>
  <c r="AT679" i="48"/>
  <c r="AM679" i="48"/>
  <c r="AF679" i="48"/>
  <c r="Y679" i="48"/>
  <c r="BL678" i="48"/>
  <c r="BS678" i="48" s="1"/>
  <c r="BH678" i="48"/>
  <c r="BA678" i="48"/>
  <c r="AT678" i="48"/>
  <c r="AM678" i="48"/>
  <c r="AF678" i="48"/>
  <c r="Y678" i="48"/>
  <c r="BL677" i="48"/>
  <c r="BS677" i="48" s="1"/>
  <c r="BH677" i="48"/>
  <c r="BA677" i="48"/>
  <c r="AT677" i="48"/>
  <c r="AM677" i="48"/>
  <c r="AF677" i="48"/>
  <c r="Y677" i="48"/>
  <c r="BL676" i="48"/>
  <c r="BS676" i="48" s="1"/>
  <c r="BH676" i="48"/>
  <c r="BA676" i="48"/>
  <c r="AT676" i="48"/>
  <c r="AM676" i="48"/>
  <c r="AF676" i="48"/>
  <c r="Y676" i="48"/>
  <c r="BL670" i="48"/>
  <c r="BS670" i="48" s="1"/>
  <c r="BH670" i="48"/>
  <c r="BA670" i="48"/>
  <c r="AT670" i="48"/>
  <c r="AM670" i="48"/>
  <c r="AF670" i="48"/>
  <c r="Y670" i="48"/>
  <c r="BL669" i="48"/>
  <c r="BS669" i="48" s="1"/>
  <c r="BH669" i="48"/>
  <c r="BA669" i="48"/>
  <c r="AT669" i="48"/>
  <c r="AM669" i="48"/>
  <c r="AF669" i="48"/>
  <c r="Y669" i="48"/>
  <c r="BL668" i="48"/>
  <c r="BS668" i="48" s="1"/>
  <c r="BH668" i="48"/>
  <c r="BA668" i="48"/>
  <c r="AT668" i="48"/>
  <c r="AM668" i="48"/>
  <c r="AF668" i="48"/>
  <c r="Y668" i="48"/>
  <c r="BL667" i="48"/>
  <c r="BS667" i="48" s="1"/>
  <c r="BH667" i="48"/>
  <c r="BA667" i="48"/>
  <c r="AT667" i="48"/>
  <c r="AM667" i="48"/>
  <c r="AF667" i="48"/>
  <c r="Y667" i="48"/>
  <c r="BL666" i="48"/>
  <c r="BS666" i="48" s="1"/>
  <c r="BH666" i="48"/>
  <c r="BA666" i="48"/>
  <c r="AT666" i="48"/>
  <c r="AM666" i="48"/>
  <c r="AF666" i="48"/>
  <c r="Y666" i="48"/>
  <c r="BL134" i="48"/>
  <c r="BS134" i="48" s="1"/>
  <c r="BH134" i="48"/>
  <c r="BA134" i="48"/>
  <c r="AT134" i="48"/>
  <c r="AM134" i="48"/>
  <c r="AF134" i="48"/>
  <c r="Y134" i="48"/>
  <c r="U134" i="48"/>
  <c r="U412" i="48" l="1"/>
  <c r="Y412" i="48"/>
  <c r="AF412" i="48"/>
  <c r="AM412" i="48"/>
  <c r="AT412" i="48"/>
  <c r="BA412" i="48"/>
  <c r="BH412" i="48"/>
  <c r="BL412" i="48"/>
  <c r="BS412" i="48" s="1"/>
  <c r="BL271" i="48"/>
  <c r="BS271" i="48" s="1"/>
  <c r="BH271" i="48"/>
  <c r="BA271" i="48"/>
  <c r="AT271" i="48"/>
  <c r="AM271" i="48"/>
  <c r="AF271" i="48"/>
  <c r="Y271" i="48"/>
  <c r="U271" i="48"/>
  <c r="BL266" i="48"/>
  <c r="BS266" i="48" s="1"/>
  <c r="BH266" i="48"/>
  <c r="BA266" i="48"/>
  <c r="AT266" i="48"/>
  <c r="AM266" i="48"/>
  <c r="AF266" i="48"/>
  <c r="Y266" i="48"/>
  <c r="U266" i="48"/>
  <c r="BL261" i="48"/>
  <c r="BS261" i="48" s="1"/>
  <c r="BH261" i="48"/>
  <c r="BA261" i="48"/>
  <c r="AT261" i="48"/>
  <c r="AM261" i="48"/>
  <c r="AF261" i="48"/>
  <c r="Y261" i="48"/>
  <c r="U261" i="48"/>
  <c r="BL252" i="48"/>
  <c r="BS252" i="48" s="1"/>
  <c r="BH252" i="48"/>
  <c r="BA252" i="48"/>
  <c r="AT252" i="48"/>
  <c r="AM252" i="48"/>
  <c r="AF252" i="48"/>
  <c r="Y252" i="48"/>
  <c r="U252" i="48"/>
  <c r="BL250" i="48"/>
  <c r="BS250" i="48" s="1"/>
  <c r="BH250" i="48"/>
  <c r="BA250" i="48"/>
  <c r="AT250" i="48"/>
  <c r="AM250" i="48"/>
  <c r="AF250" i="48"/>
  <c r="Y250" i="48"/>
  <c r="U250" i="48"/>
  <c r="BL249" i="48"/>
  <c r="BS249" i="48" s="1"/>
  <c r="BH249" i="48"/>
  <c r="BA249" i="48"/>
  <c r="AT249" i="48"/>
  <c r="AM249" i="48"/>
  <c r="AF249" i="48"/>
  <c r="Y249" i="48"/>
  <c r="U249" i="48"/>
  <c r="BL248" i="48"/>
  <c r="BS248" i="48" s="1"/>
  <c r="BH248" i="48"/>
  <c r="BA248" i="48"/>
  <c r="AT248" i="48"/>
  <c r="AM248" i="48"/>
  <c r="AF248" i="48"/>
  <c r="Y248" i="48"/>
  <c r="U248" i="48"/>
  <c r="BL247" i="48"/>
  <c r="BS247" i="48" s="1"/>
  <c r="BH247" i="48"/>
  <c r="BA247" i="48"/>
  <c r="AT247" i="48"/>
  <c r="AM247" i="48"/>
  <c r="AF247" i="48"/>
  <c r="Y247" i="48"/>
  <c r="U247" i="48"/>
  <c r="BL246" i="48"/>
  <c r="BS246" i="48" s="1"/>
  <c r="BH246" i="48"/>
  <c r="BA246" i="48"/>
  <c r="AT246" i="48"/>
  <c r="AM246" i="48"/>
  <c r="AF246" i="48"/>
  <c r="Y246" i="48"/>
  <c r="U246" i="48"/>
  <c r="BL245" i="48"/>
  <c r="BS245" i="48" s="1"/>
  <c r="BH245" i="48"/>
  <c r="BA245" i="48"/>
  <c r="AT245" i="48"/>
  <c r="AM245" i="48"/>
  <c r="AF245" i="48"/>
  <c r="Y245" i="48"/>
  <c r="U245" i="48"/>
  <c r="BL244" i="48"/>
  <c r="BS244" i="48" s="1"/>
  <c r="BH244" i="48"/>
  <c r="BA244" i="48"/>
  <c r="AT244" i="48"/>
  <c r="AM244" i="48"/>
  <c r="AF244" i="48"/>
  <c r="Y244" i="48"/>
  <c r="U244" i="48"/>
  <c r="BL243" i="48"/>
  <c r="BS243" i="48" s="1"/>
  <c r="BH243" i="48"/>
  <c r="BA243" i="48"/>
  <c r="AT243" i="48"/>
  <c r="AM243" i="48"/>
  <c r="AF243" i="48"/>
  <c r="Y243" i="48"/>
  <c r="U243" i="48"/>
  <c r="BL242" i="48"/>
  <c r="BS242" i="48" s="1"/>
  <c r="BH242" i="48"/>
  <c r="BA242" i="48"/>
  <c r="AT242" i="48"/>
  <c r="AM242" i="48"/>
  <c r="AF242" i="48"/>
  <c r="Y242" i="48"/>
  <c r="U242" i="48"/>
  <c r="BL241" i="48"/>
  <c r="BS241" i="48" s="1"/>
  <c r="BH241" i="48"/>
  <c r="BA241" i="48"/>
  <c r="AT241" i="48"/>
  <c r="AM241" i="48"/>
  <c r="AF241" i="48"/>
  <c r="Y241" i="48"/>
  <c r="U241" i="48"/>
  <c r="BL240" i="48"/>
  <c r="BS240" i="48" s="1"/>
  <c r="BH240" i="48"/>
  <c r="BA240" i="48"/>
  <c r="AT240" i="48"/>
  <c r="AM240" i="48"/>
  <c r="AF240" i="48"/>
  <c r="Y240" i="48"/>
  <c r="U240" i="48"/>
  <c r="BL239" i="48"/>
  <c r="BS239" i="48" s="1"/>
  <c r="BH239" i="48"/>
  <c r="BA239" i="48"/>
  <c r="AT239" i="48"/>
  <c r="AM239" i="48"/>
  <c r="AF239" i="48"/>
  <c r="Y239" i="48"/>
  <c r="U239" i="48"/>
  <c r="BL238" i="48"/>
  <c r="BS238" i="48" s="1"/>
  <c r="BH238" i="48"/>
  <c r="BA238" i="48"/>
  <c r="AT238" i="48"/>
  <c r="AM238" i="48"/>
  <c r="AF238" i="48"/>
  <c r="Y238" i="48"/>
  <c r="U238" i="48"/>
  <c r="BL237" i="48"/>
  <c r="BS237" i="48" s="1"/>
  <c r="BH237" i="48"/>
  <c r="BA237" i="48"/>
  <c r="AT237" i="48"/>
  <c r="AM237" i="48"/>
  <c r="AF237" i="48"/>
  <c r="Y237" i="48"/>
  <c r="U237" i="48"/>
  <c r="BL236" i="48"/>
  <c r="BS236" i="48" s="1"/>
  <c r="BH236" i="48"/>
  <c r="BA236" i="48"/>
  <c r="AT236" i="48"/>
  <c r="AM236" i="48"/>
  <c r="AF236" i="48"/>
  <c r="Y236" i="48"/>
  <c r="U236" i="48"/>
  <c r="BL235" i="48"/>
  <c r="BS235" i="48" s="1"/>
  <c r="BH235" i="48"/>
  <c r="BA235" i="48"/>
  <c r="AT235" i="48"/>
  <c r="AM235" i="48"/>
  <c r="AF235" i="48"/>
  <c r="Y235" i="48"/>
  <c r="U235" i="48"/>
  <c r="BL234" i="48"/>
  <c r="BS234" i="48" s="1"/>
  <c r="BH234" i="48"/>
  <c r="BA234" i="48"/>
  <c r="AT234" i="48"/>
  <c r="AM234" i="48"/>
  <c r="AF234" i="48"/>
  <c r="Y234" i="48"/>
  <c r="U234" i="48"/>
  <c r="BL233" i="48"/>
  <c r="BS233" i="48" s="1"/>
  <c r="BH233" i="48"/>
  <c r="BA233" i="48"/>
  <c r="AT233" i="48"/>
  <c r="AM233" i="48"/>
  <c r="AF233" i="48"/>
  <c r="Y233" i="48"/>
  <c r="U233" i="48"/>
  <c r="BL232" i="48"/>
  <c r="BS232" i="48" s="1"/>
  <c r="BH232" i="48"/>
  <c r="BA232" i="48"/>
  <c r="AT232" i="48"/>
  <c r="AM232" i="48"/>
  <c r="AF232" i="48"/>
  <c r="Y232" i="48"/>
  <c r="U232" i="48"/>
  <c r="BL231" i="48"/>
  <c r="BS231" i="48" s="1"/>
  <c r="BH231" i="48"/>
  <c r="BA231" i="48"/>
  <c r="AT231" i="48"/>
  <c r="AM231" i="48"/>
  <c r="AF231" i="48"/>
  <c r="Y231" i="48"/>
  <c r="U231" i="48"/>
  <c r="BL230" i="48"/>
  <c r="BS230" i="48" s="1"/>
  <c r="BH230" i="48"/>
  <c r="BA230" i="48"/>
  <c r="AT230" i="48"/>
  <c r="AM230" i="48"/>
  <c r="AF230" i="48"/>
  <c r="Y230" i="48"/>
  <c r="U230" i="48"/>
  <c r="BL229" i="48"/>
  <c r="BS229" i="48" s="1"/>
  <c r="BH229" i="48"/>
  <c r="BA229" i="48"/>
  <c r="AT229" i="48"/>
  <c r="AM229" i="48"/>
  <c r="AF229" i="48"/>
  <c r="Y229" i="48"/>
  <c r="U229" i="48"/>
  <c r="BL228" i="48"/>
  <c r="BS228" i="48" s="1"/>
  <c r="BH228" i="48"/>
  <c r="BA228" i="48"/>
  <c r="AT228" i="48"/>
  <c r="AM228" i="48"/>
  <c r="AF228" i="48"/>
  <c r="Y228" i="48"/>
  <c r="U228" i="48"/>
  <c r="BL227" i="48"/>
  <c r="BS227" i="48" s="1"/>
  <c r="BH227" i="48"/>
  <c r="BA227" i="48"/>
  <c r="AT227" i="48"/>
  <c r="AM227" i="48"/>
  <c r="AF227" i="48"/>
  <c r="Y227" i="48"/>
  <c r="U227" i="48"/>
  <c r="BL226" i="48"/>
  <c r="BS226" i="48" s="1"/>
  <c r="BH226" i="48"/>
  <c r="BA226" i="48"/>
  <c r="AT226" i="48"/>
  <c r="AM226" i="48"/>
  <c r="AF226" i="48"/>
  <c r="Y226" i="48"/>
  <c r="U226" i="48"/>
  <c r="BL225" i="48"/>
  <c r="BS225" i="48" s="1"/>
  <c r="BH225" i="48"/>
  <c r="BA225" i="48"/>
  <c r="AT225" i="48"/>
  <c r="AM225" i="48"/>
  <c r="AF225" i="48"/>
  <c r="Y225" i="48"/>
  <c r="U225" i="48"/>
  <c r="BL224" i="48"/>
  <c r="BS224" i="48" s="1"/>
  <c r="BH224" i="48"/>
  <c r="BA224" i="48"/>
  <c r="AT224" i="48"/>
  <c r="AM224" i="48"/>
  <c r="AF224" i="48"/>
  <c r="Y224" i="48"/>
  <c r="U224" i="48"/>
  <c r="BL223" i="48"/>
  <c r="BS223" i="48" s="1"/>
  <c r="BH223" i="48"/>
  <c r="BA223" i="48"/>
  <c r="AT223" i="48"/>
  <c r="AM223" i="48"/>
  <c r="AF223" i="48"/>
  <c r="Y223" i="48"/>
  <c r="U223" i="48"/>
  <c r="BL219" i="48"/>
  <c r="BS219" i="48" s="1"/>
  <c r="BH219" i="48"/>
  <c r="BA219" i="48"/>
  <c r="AT219" i="48"/>
  <c r="AM219" i="48"/>
  <c r="AF219" i="48"/>
  <c r="Y219" i="48"/>
  <c r="U219" i="48"/>
  <c r="BL218" i="48"/>
  <c r="BS218" i="48" s="1"/>
  <c r="BH218" i="48"/>
  <c r="BA218" i="48"/>
  <c r="AT218" i="48"/>
  <c r="AM218" i="48"/>
  <c r="AF218" i="48"/>
  <c r="Y218" i="48"/>
  <c r="U218" i="48"/>
  <c r="BL217" i="48"/>
  <c r="BS217" i="48" s="1"/>
  <c r="BH217" i="48"/>
  <c r="BA217" i="48"/>
  <c r="AT217" i="48"/>
  <c r="AM217" i="48"/>
  <c r="AF217" i="48"/>
  <c r="Y217" i="48"/>
  <c r="BL181" i="48"/>
  <c r="BS181" i="48" s="1"/>
  <c r="BH181" i="48"/>
  <c r="BA181" i="48"/>
  <c r="AT181" i="48"/>
  <c r="AM181" i="48"/>
  <c r="AF181" i="48"/>
  <c r="Y181" i="48"/>
  <c r="U181" i="48"/>
  <c r="BL172" i="48"/>
  <c r="BS172" i="48" s="1"/>
  <c r="BH172" i="48"/>
  <c r="BA172" i="48"/>
  <c r="AT172" i="48"/>
  <c r="AM172" i="48"/>
  <c r="AF172" i="48"/>
  <c r="Y172" i="48"/>
  <c r="U172" i="48"/>
  <c r="BL170" i="48"/>
  <c r="BS170" i="48" s="1"/>
  <c r="BH170" i="48"/>
  <c r="BA170" i="48"/>
  <c r="AT170" i="48"/>
  <c r="AM170" i="48"/>
  <c r="AF170" i="48"/>
  <c r="Y170" i="48"/>
  <c r="U170" i="48"/>
  <c r="BL168" i="48"/>
  <c r="BS168" i="48" s="1"/>
  <c r="BH168" i="48"/>
  <c r="BA168" i="48"/>
  <c r="AT168" i="48"/>
  <c r="AM168" i="48"/>
  <c r="AF168" i="48"/>
  <c r="Y168" i="48"/>
  <c r="U168" i="48"/>
  <c r="BL147" i="48"/>
  <c r="BS147" i="48" s="1"/>
  <c r="BH147" i="48"/>
  <c r="BA147" i="48"/>
  <c r="AT147" i="48"/>
  <c r="AM147" i="48"/>
  <c r="AF147" i="48"/>
  <c r="Y147" i="48"/>
  <c r="U147" i="48"/>
  <c r="BL133" i="48"/>
  <c r="BS133" i="48" s="1"/>
  <c r="BH133" i="48"/>
  <c r="BA133" i="48"/>
  <c r="AT133" i="48"/>
  <c r="AM133" i="48"/>
  <c r="AF133" i="48"/>
  <c r="Y133" i="48"/>
  <c r="U133" i="48"/>
  <c r="BL119" i="48"/>
  <c r="BS119" i="48" s="1"/>
  <c r="BH119" i="48"/>
  <c r="BA119" i="48"/>
  <c r="AT119" i="48"/>
  <c r="AM119" i="48"/>
  <c r="AF119" i="48"/>
  <c r="Y119" i="48"/>
  <c r="U119" i="48"/>
  <c r="BL100" i="48"/>
  <c r="BS100" i="48" s="1"/>
  <c r="BH100" i="48"/>
  <c r="BA100" i="48"/>
  <c r="AT100" i="48"/>
  <c r="AM100" i="48"/>
  <c r="AF100" i="48"/>
  <c r="Y100" i="48"/>
  <c r="U100" i="48"/>
  <c r="AM653" i="48" l="1"/>
  <c r="AT653" i="48"/>
  <c r="BA653" i="48"/>
  <c r="BH653" i="48"/>
  <c r="BL653" i="48"/>
  <c r="BS653" i="48" s="1"/>
  <c r="BL308" i="48"/>
  <c r="BS308" i="48" s="1"/>
  <c r="U653" i="48"/>
  <c r="AM308" i="48"/>
  <c r="AT308" i="48"/>
  <c r="BA308" i="48"/>
  <c r="BH308" i="48"/>
  <c r="U308" i="48"/>
  <c r="U664" i="48"/>
  <c r="U663" i="48"/>
  <c r="U662" i="48"/>
  <c r="U661" i="48"/>
  <c r="U660" i="48"/>
  <c r="U659" i="48"/>
  <c r="U658" i="48"/>
  <c r="U657" i="48"/>
  <c r="U656" i="48"/>
  <c r="U655" i="48"/>
  <c r="U654" i="48"/>
  <c r="U590" i="48"/>
  <c r="U589" i="48"/>
  <c r="U588" i="48"/>
  <c r="U587" i="48"/>
  <c r="U586" i="48"/>
  <c r="U585" i="48"/>
  <c r="U584" i="48"/>
  <c r="U583" i="48"/>
  <c r="U582" i="48"/>
  <c r="U581" i="48"/>
  <c r="U580" i="48"/>
  <c r="U579" i="48"/>
  <c r="U578" i="48"/>
  <c r="U577" i="48"/>
  <c r="U576" i="48"/>
  <c r="U575" i="48"/>
  <c r="U574" i="48"/>
  <c r="U573" i="48"/>
  <c r="U572" i="48"/>
  <c r="U571" i="48"/>
  <c r="U570" i="48"/>
  <c r="U569" i="48"/>
  <c r="U568" i="48"/>
  <c r="U567" i="48"/>
  <c r="U566" i="48"/>
  <c r="U565" i="48"/>
  <c r="U564" i="48"/>
  <c r="U563" i="48"/>
  <c r="U562" i="48"/>
  <c r="U561" i="48"/>
  <c r="U560" i="48"/>
  <c r="U559" i="48"/>
  <c r="U554" i="48"/>
  <c r="U553" i="48"/>
  <c r="U552" i="48"/>
  <c r="U551" i="48"/>
  <c r="U550" i="48"/>
  <c r="U549" i="48"/>
  <c r="U548" i="48"/>
  <c r="U547" i="48"/>
  <c r="U546" i="48"/>
  <c r="U545" i="48"/>
  <c r="U544" i="48"/>
  <c r="U543" i="48"/>
  <c r="U542" i="48"/>
  <c r="U541" i="48"/>
  <c r="U540" i="48"/>
  <c r="U539" i="48"/>
  <c r="U538" i="48"/>
  <c r="U537" i="48"/>
  <c r="U536" i="48"/>
  <c r="U535" i="48"/>
  <c r="U534" i="48"/>
  <c r="U533" i="48"/>
  <c r="U532" i="48"/>
  <c r="U531" i="48"/>
  <c r="U530" i="48"/>
  <c r="U403" i="48"/>
  <c r="U402" i="48"/>
  <c r="U401" i="48"/>
  <c r="U400" i="48"/>
  <c r="U399" i="48"/>
  <c r="U398" i="48"/>
  <c r="U397" i="48"/>
  <c r="U396" i="48"/>
  <c r="U395" i="48"/>
  <c r="U394" i="48"/>
  <c r="U393" i="48"/>
  <c r="U392" i="48"/>
  <c r="U391" i="48"/>
  <c r="U390" i="48"/>
  <c r="U389" i="48"/>
  <c r="U388" i="48"/>
  <c r="U387" i="48"/>
  <c r="U386" i="48"/>
  <c r="U385" i="48"/>
  <c r="U384" i="48"/>
  <c r="U383" i="48"/>
  <c r="U382" i="48"/>
  <c r="U381" i="48"/>
  <c r="U380" i="48"/>
  <c r="U379" i="48"/>
  <c r="U378" i="48"/>
  <c r="U377" i="48"/>
  <c r="U376" i="48"/>
  <c r="U375" i="48"/>
  <c r="U374" i="48"/>
  <c r="U373" i="48"/>
  <c r="U307" i="48"/>
  <c r="U216" i="48"/>
  <c r="U81" i="48"/>
  <c r="U80" i="48"/>
  <c r="U79" i="48"/>
  <c r="U78" i="48"/>
  <c r="U74" i="48"/>
  <c r="U75" i="48"/>
  <c r="U76" i="48"/>
  <c r="U77" i="48"/>
  <c r="U71" i="48"/>
  <c r="U72" i="48"/>
  <c r="U73" i="48"/>
  <c r="U70" i="48"/>
  <c r="U68" i="48"/>
  <c r="U69" i="48"/>
  <c r="U66" i="48"/>
  <c r="U67" i="48"/>
  <c r="U65" i="48"/>
  <c r="U64" i="48"/>
  <c r="BL307" i="48"/>
  <c r="BS307" i="48" s="1"/>
  <c r="BH307" i="48"/>
  <c r="BA307" i="48"/>
  <c r="AT307" i="48"/>
  <c r="AM307" i="48"/>
  <c r="AF307" i="48"/>
  <c r="Y307" i="48"/>
  <c r="Y547" i="48" l="1"/>
  <c r="Y546" i="48"/>
  <c r="BL77" i="48" l="1"/>
  <c r="BS77" i="48" s="1"/>
  <c r="BH77" i="48"/>
  <c r="BA77" i="48"/>
  <c r="BL69" i="48"/>
  <c r="BS69" i="48" s="1"/>
  <c r="BH69" i="48"/>
  <c r="BA69" i="48"/>
  <c r="Y548" i="48" l="1"/>
  <c r="AF535" i="48"/>
  <c r="BL590" i="48" l="1"/>
  <c r="BS590" i="48" s="1"/>
  <c r="BH590" i="48"/>
  <c r="BA590" i="48"/>
  <c r="AT590" i="48"/>
  <c r="AM590" i="48"/>
  <c r="AF590" i="48"/>
  <c r="Y590" i="48"/>
  <c r="BL589" i="48"/>
  <c r="BS589" i="48" s="1"/>
  <c r="BH589" i="48"/>
  <c r="BA589" i="48"/>
  <c r="AT589" i="48"/>
  <c r="AM589" i="48"/>
  <c r="AF589" i="48"/>
  <c r="Y589" i="48"/>
  <c r="BL588" i="48"/>
  <c r="BS588" i="48" s="1"/>
  <c r="BH588" i="48"/>
  <c r="BA588" i="48"/>
  <c r="AT588" i="48"/>
  <c r="AM588" i="48"/>
  <c r="AF588" i="48"/>
  <c r="Y588" i="48"/>
  <c r="BL587" i="48"/>
  <c r="BS587" i="48" s="1"/>
  <c r="BH587" i="48"/>
  <c r="BA587" i="48"/>
  <c r="AT587" i="48"/>
  <c r="AM587" i="48"/>
  <c r="AF587" i="48"/>
  <c r="Y587" i="48"/>
  <c r="BL586" i="48"/>
  <c r="BS586" i="48" s="1"/>
  <c r="BH586" i="48"/>
  <c r="BA586" i="48"/>
  <c r="AT586" i="48"/>
  <c r="AM586" i="48"/>
  <c r="AF586" i="48"/>
  <c r="Y586" i="48"/>
  <c r="BL585" i="48"/>
  <c r="BS585" i="48" s="1"/>
  <c r="BH585" i="48"/>
  <c r="BA585" i="48"/>
  <c r="AT585" i="48"/>
  <c r="AM585" i="48"/>
  <c r="AF585" i="48"/>
  <c r="Y585" i="48"/>
  <c r="BL584" i="48"/>
  <c r="BS584" i="48" s="1"/>
  <c r="BH584" i="48"/>
  <c r="BA584" i="48"/>
  <c r="AT584" i="48"/>
  <c r="AM584" i="48"/>
  <c r="AF584" i="48"/>
  <c r="Y584" i="48"/>
  <c r="BL583" i="48"/>
  <c r="BS583" i="48" s="1"/>
  <c r="BH583" i="48"/>
  <c r="BA583" i="48"/>
  <c r="AT583" i="48"/>
  <c r="AM583" i="48"/>
  <c r="AF583" i="48"/>
  <c r="Y583" i="48"/>
  <c r="BL582" i="48"/>
  <c r="BS582" i="48" s="1"/>
  <c r="BH582" i="48"/>
  <c r="BA582" i="48"/>
  <c r="AT582" i="48"/>
  <c r="AM582" i="48"/>
  <c r="AF582" i="48"/>
  <c r="Y582" i="48"/>
  <c r="BL581" i="48"/>
  <c r="BS581" i="48" s="1"/>
  <c r="BH581" i="48"/>
  <c r="BA581" i="48"/>
  <c r="AT581" i="48"/>
  <c r="AM581" i="48"/>
  <c r="AF581" i="48"/>
  <c r="Y581" i="48"/>
  <c r="BL580" i="48"/>
  <c r="BS580" i="48" s="1"/>
  <c r="BH580" i="48"/>
  <c r="BA580" i="48"/>
  <c r="AT580" i="48"/>
  <c r="AM580" i="48"/>
  <c r="AF580" i="48"/>
  <c r="Y580" i="48"/>
  <c r="BL579" i="48"/>
  <c r="BS579" i="48" s="1"/>
  <c r="BH579" i="48"/>
  <c r="BA579" i="48"/>
  <c r="AT579" i="48"/>
  <c r="AM579" i="48"/>
  <c r="AF579" i="48"/>
  <c r="Y579" i="48"/>
  <c r="BL578" i="48"/>
  <c r="BS578" i="48" s="1"/>
  <c r="BH578" i="48"/>
  <c r="BA578" i="48"/>
  <c r="AT578" i="48"/>
  <c r="AM578" i="48"/>
  <c r="AF578" i="48"/>
  <c r="Y578" i="48"/>
  <c r="BL577" i="48"/>
  <c r="BS577" i="48" s="1"/>
  <c r="BH577" i="48"/>
  <c r="BA577" i="48"/>
  <c r="AT577" i="48"/>
  <c r="AM577" i="48"/>
  <c r="AF577" i="48"/>
  <c r="Y577" i="48"/>
  <c r="BL576" i="48"/>
  <c r="BS576" i="48" s="1"/>
  <c r="BH576" i="48"/>
  <c r="BA576" i="48"/>
  <c r="AT576" i="48"/>
  <c r="AM576" i="48"/>
  <c r="AF576" i="48"/>
  <c r="Y576" i="48"/>
  <c r="BL575" i="48"/>
  <c r="BS575" i="48" s="1"/>
  <c r="BH575" i="48"/>
  <c r="BA575" i="48"/>
  <c r="AT575" i="48"/>
  <c r="AM575" i="48"/>
  <c r="AF575" i="48"/>
  <c r="Y575" i="48"/>
  <c r="BL574" i="48"/>
  <c r="BS574" i="48" s="1"/>
  <c r="BH574" i="48"/>
  <c r="BA574" i="48"/>
  <c r="AT574" i="48"/>
  <c r="AM574" i="48"/>
  <c r="AF574" i="48"/>
  <c r="Y574" i="48"/>
  <c r="BL573" i="48"/>
  <c r="BS573" i="48" s="1"/>
  <c r="BH573" i="48"/>
  <c r="BA573" i="48"/>
  <c r="AT573" i="48"/>
  <c r="AM573" i="48"/>
  <c r="AF573" i="48"/>
  <c r="Y573" i="48"/>
  <c r="BL572" i="48"/>
  <c r="BS572" i="48" s="1"/>
  <c r="BH572" i="48"/>
  <c r="BA572" i="48"/>
  <c r="AT572" i="48"/>
  <c r="AM572" i="48"/>
  <c r="AF572" i="48"/>
  <c r="BL571" i="48"/>
  <c r="BS571" i="48" s="1"/>
  <c r="BH571" i="48"/>
  <c r="BA571" i="48"/>
  <c r="AT571" i="48"/>
  <c r="AM571" i="48"/>
  <c r="AF571" i="48"/>
  <c r="Y571" i="48"/>
  <c r="BL570" i="48"/>
  <c r="BS570" i="48" s="1"/>
  <c r="BH570" i="48"/>
  <c r="BA570" i="48"/>
  <c r="AT570" i="48"/>
  <c r="AM570" i="48"/>
  <c r="AF570" i="48"/>
  <c r="Y570" i="48"/>
  <c r="BL569" i="48"/>
  <c r="BS569" i="48" s="1"/>
  <c r="BH569" i="48"/>
  <c r="BA569" i="48"/>
  <c r="AT569" i="48"/>
  <c r="AM569" i="48"/>
  <c r="AF569" i="48"/>
  <c r="Y569" i="48"/>
  <c r="BL568" i="48"/>
  <c r="BS568" i="48" s="1"/>
  <c r="BH568" i="48"/>
  <c r="BA568" i="48"/>
  <c r="AT568" i="48"/>
  <c r="AM568" i="48"/>
  <c r="AF568" i="48"/>
  <c r="Y568" i="48"/>
  <c r="BL567" i="48"/>
  <c r="BS567" i="48" s="1"/>
  <c r="BH567" i="48"/>
  <c r="BA567" i="48"/>
  <c r="AT567" i="48"/>
  <c r="AM567" i="48"/>
  <c r="AF567" i="48"/>
  <c r="Y567" i="48"/>
  <c r="BL566" i="48"/>
  <c r="BS566" i="48" s="1"/>
  <c r="BH566" i="48"/>
  <c r="BA566" i="48"/>
  <c r="AT566" i="48"/>
  <c r="AM566" i="48"/>
  <c r="AF566" i="48"/>
  <c r="Y566" i="48"/>
  <c r="BL565" i="48"/>
  <c r="BS565" i="48" s="1"/>
  <c r="BH565" i="48"/>
  <c r="BA565" i="48"/>
  <c r="AT565" i="48"/>
  <c r="AM565" i="48"/>
  <c r="AF565" i="48"/>
  <c r="Y565" i="48"/>
  <c r="BL564" i="48"/>
  <c r="BS564" i="48" s="1"/>
  <c r="BH564" i="48"/>
  <c r="BA564" i="48"/>
  <c r="AT564" i="48"/>
  <c r="AM564" i="48"/>
  <c r="AF564" i="48"/>
  <c r="Y564" i="48"/>
  <c r="BL563" i="48"/>
  <c r="BS563" i="48" s="1"/>
  <c r="BH563" i="48"/>
  <c r="BA563" i="48"/>
  <c r="AT563" i="48"/>
  <c r="AM563" i="48"/>
  <c r="AF563" i="48"/>
  <c r="Y563" i="48"/>
  <c r="BL562" i="48"/>
  <c r="BS562" i="48" s="1"/>
  <c r="BH562" i="48"/>
  <c r="BA562" i="48"/>
  <c r="AT562" i="48"/>
  <c r="AM562" i="48"/>
  <c r="AF562" i="48"/>
  <c r="Y562" i="48"/>
  <c r="BL561" i="48"/>
  <c r="BS561" i="48" s="1"/>
  <c r="BH561" i="48"/>
  <c r="BA561" i="48"/>
  <c r="AT561" i="48"/>
  <c r="AM561" i="48"/>
  <c r="AF561" i="48"/>
  <c r="Y561" i="48"/>
  <c r="BL560" i="48"/>
  <c r="BS560" i="48" s="1"/>
  <c r="BH560" i="48"/>
  <c r="BA560" i="48"/>
  <c r="AT560" i="48"/>
  <c r="AM560" i="48"/>
  <c r="AF560" i="48"/>
  <c r="Y560" i="48"/>
  <c r="BL559" i="48"/>
  <c r="BS559" i="48" s="1"/>
  <c r="BH559" i="48"/>
  <c r="BA559" i="48"/>
  <c r="AT559" i="48"/>
  <c r="AM559" i="48"/>
  <c r="AF559" i="48"/>
  <c r="Y559" i="48"/>
  <c r="BL216" i="48"/>
  <c r="BS216" i="48" s="1"/>
  <c r="BH216" i="48"/>
  <c r="BA216" i="48"/>
  <c r="AT216" i="48"/>
  <c r="AM216" i="48"/>
  <c r="AF216" i="48"/>
  <c r="Y216" i="48"/>
  <c r="BL382" i="48"/>
  <c r="BS382" i="48" s="1"/>
  <c r="BH382" i="48"/>
  <c r="BA382" i="48"/>
  <c r="AT382" i="48"/>
  <c r="AM382" i="48"/>
  <c r="AF382" i="48"/>
  <c r="Y382" i="48"/>
  <c r="BL381" i="48"/>
  <c r="BS381" i="48" s="1"/>
  <c r="BH381" i="48"/>
  <c r="BA381" i="48"/>
  <c r="AT381" i="48"/>
  <c r="AM381" i="48"/>
  <c r="AF381" i="48"/>
  <c r="Y381" i="48"/>
  <c r="BL380" i="48"/>
  <c r="BS380" i="48" s="1"/>
  <c r="BH380" i="48"/>
  <c r="BA380" i="48"/>
  <c r="AT380" i="48"/>
  <c r="AM380" i="48"/>
  <c r="AF380" i="48"/>
  <c r="Y380" i="48"/>
  <c r="BL379" i="48"/>
  <c r="BS379" i="48" s="1"/>
  <c r="BH379" i="48"/>
  <c r="BA379" i="48"/>
  <c r="AT379" i="48"/>
  <c r="AM379" i="48"/>
  <c r="AF379" i="48"/>
  <c r="Y379" i="48"/>
  <c r="BL378" i="48"/>
  <c r="BS378" i="48" s="1"/>
  <c r="BH378" i="48"/>
  <c r="BA378" i="48"/>
  <c r="AT378" i="48"/>
  <c r="AM378" i="48"/>
  <c r="AF378" i="48"/>
  <c r="Y378" i="48"/>
  <c r="BL377" i="48"/>
  <c r="BS377" i="48" s="1"/>
  <c r="BH377" i="48"/>
  <c r="BA377" i="48"/>
  <c r="AT377" i="48"/>
  <c r="AM377" i="48"/>
  <c r="AF377" i="48"/>
  <c r="Y377" i="48"/>
  <c r="BL376" i="48"/>
  <c r="BS376" i="48" s="1"/>
  <c r="BH376" i="48"/>
  <c r="BA376" i="48"/>
  <c r="AT376" i="48"/>
  <c r="AM376" i="48"/>
  <c r="AF376" i="48"/>
  <c r="Y376" i="48"/>
  <c r="BL375" i="48"/>
  <c r="BS375" i="48" s="1"/>
  <c r="BH375" i="48"/>
  <c r="BA375" i="48"/>
  <c r="AT375" i="48"/>
  <c r="AM375" i="48"/>
  <c r="AF375" i="48"/>
  <c r="Y375" i="48"/>
  <c r="BL374" i="48"/>
  <c r="BS374" i="48" s="1"/>
  <c r="BH374" i="48"/>
  <c r="BA374" i="48"/>
  <c r="AT374" i="48"/>
  <c r="AM374" i="48"/>
  <c r="AF374" i="48"/>
  <c r="Y374" i="48"/>
  <c r="BL373" i="48"/>
  <c r="BS373" i="48" s="1"/>
  <c r="BH373" i="48"/>
  <c r="BA373" i="48"/>
  <c r="AT373" i="48"/>
  <c r="AM373" i="48"/>
  <c r="AF373" i="48"/>
  <c r="Y373" i="48"/>
  <c r="BL558" i="48"/>
  <c r="BS558" i="48" s="1"/>
  <c r="BH558" i="48"/>
  <c r="BA558" i="48"/>
  <c r="AT558" i="48"/>
  <c r="AM558" i="48"/>
  <c r="AF558" i="48"/>
  <c r="Y558" i="48"/>
  <c r="U558" i="48"/>
  <c r="BL557" i="48"/>
  <c r="BS557" i="48" s="1"/>
  <c r="BH557" i="48"/>
  <c r="BA557" i="48"/>
  <c r="AT557" i="48"/>
  <c r="AM557" i="48"/>
  <c r="AF557" i="48"/>
  <c r="Y557" i="48"/>
  <c r="U557" i="48"/>
  <c r="BL556" i="48"/>
  <c r="BS556" i="48" s="1"/>
  <c r="BH556" i="48"/>
  <c r="BA556" i="48"/>
  <c r="AT556" i="48"/>
  <c r="AM556" i="48"/>
  <c r="AF556" i="48"/>
  <c r="Y556" i="48"/>
  <c r="U556" i="48"/>
  <c r="BL555" i="48"/>
  <c r="BS555" i="48" s="1"/>
  <c r="BH555" i="48"/>
  <c r="BA555" i="48"/>
  <c r="AT555" i="48"/>
  <c r="AM555" i="48"/>
  <c r="AF555" i="48"/>
  <c r="Y555" i="48"/>
  <c r="U555" i="48"/>
  <c r="BL10" i="48"/>
  <c r="BS10" i="48" s="1"/>
  <c r="BH10" i="48"/>
  <c r="BA10" i="48"/>
  <c r="AT10" i="48"/>
  <c r="AM10" i="48"/>
  <c r="AF10" i="48"/>
  <c r="Y10" i="48"/>
  <c r="U10" i="48"/>
  <c r="BL403" i="48"/>
  <c r="BS403" i="48" s="1"/>
  <c r="BH403" i="48"/>
  <c r="BA403" i="48"/>
  <c r="AT403" i="48"/>
  <c r="AM403" i="48"/>
  <c r="AF403" i="48"/>
  <c r="Y403" i="48"/>
  <c r="BL402" i="48"/>
  <c r="BS402" i="48" s="1"/>
  <c r="BH402" i="48"/>
  <c r="BA402" i="48"/>
  <c r="AT402" i="48"/>
  <c r="AM402" i="48"/>
  <c r="AF402" i="48"/>
  <c r="Y402" i="48"/>
  <c r="BL401" i="48"/>
  <c r="BS401" i="48" s="1"/>
  <c r="BH401" i="48"/>
  <c r="BA401" i="48"/>
  <c r="AT401" i="48"/>
  <c r="AM401" i="48"/>
  <c r="AF401" i="48"/>
  <c r="Y401" i="48"/>
  <c r="BL400" i="48"/>
  <c r="BS400" i="48" s="1"/>
  <c r="BH400" i="48"/>
  <c r="BA400" i="48"/>
  <c r="AT400" i="48"/>
  <c r="AM400" i="48"/>
  <c r="AF400" i="48"/>
  <c r="Y400" i="48"/>
  <c r="BL399" i="48"/>
  <c r="BS399" i="48" s="1"/>
  <c r="BH399" i="48"/>
  <c r="BA399" i="48"/>
  <c r="AT399" i="48"/>
  <c r="AM399" i="48"/>
  <c r="AF399" i="48"/>
  <c r="Y399" i="48"/>
  <c r="BL398" i="48"/>
  <c r="BS398" i="48" s="1"/>
  <c r="BH398" i="48"/>
  <c r="BA398" i="48"/>
  <c r="AT398" i="48"/>
  <c r="AM398" i="48"/>
  <c r="AF398" i="48"/>
  <c r="Y398" i="48"/>
  <c r="BL397" i="48"/>
  <c r="BS397" i="48" s="1"/>
  <c r="BH397" i="48"/>
  <c r="BA397" i="48"/>
  <c r="AT397" i="48"/>
  <c r="AM397" i="48"/>
  <c r="AF397" i="48"/>
  <c r="Y397" i="48"/>
  <c r="BL396" i="48"/>
  <c r="BS396" i="48" s="1"/>
  <c r="BH396" i="48"/>
  <c r="BA396" i="48"/>
  <c r="AT396" i="48"/>
  <c r="AM396" i="48"/>
  <c r="AF396" i="48"/>
  <c r="Y396" i="48"/>
  <c r="BL395" i="48"/>
  <c r="BS395" i="48" s="1"/>
  <c r="BH395" i="48"/>
  <c r="BA395" i="48"/>
  <c r="AT395" i="48"/>
  <c r="AM395" i="48"/>
  <c r="AF395" i="48"/>
  <c r="Y395" i="48"/>
  <c r="BL394" i="48"/>
  <c r="BS394" i="48" s="1"/>
  <c r="BH394" i="48"/>
  <c r="BA394" i="48"/>
  <c r="AT394" i="48"/>
  <c r="AM394" i="48"/>
  <c r="AF394" i="48"/>
  <c r="Y394" i="48"/>
  <c r="BL393" i="48"/>
  <c r="BS393" i="48" s="1"/>
  <c r="BH393" i="48"/>
  <c r="BA393" i="48"/>
  <c r="AT393" i="48"/>
  <c r="AM393" i="48"/>
  <c r="AF393" i="48"/>
  <c r="Y393" i="48"/>
  <c r="BL392" i="48"/>
  <c r="BS392" i="48" s="1"/>
  <c r="BH392" i="48"/>
  <c r="BA392" i="48"/>
  <c r="AT392" i="48"/>
  <c r="AM392" i="48"/>
  <c r="AF392" i="48"/>
  <c r="Y392" i="48"/>
  <c r="BL391" i="48"/>
  <c r="BS391" i="48" s="1"/>
  <c r="BH391" i="48"/>
  <c r="BA391" i="48"/>
  <c r="AT391" i="48"/>
  <c r="AM391" i="48"/>
  <c r="AF391" i="48"/>
  <c r="Y391" i="48"/>
  <c r="BL390" i="48"/>
  <c r="BS390" i="48" s="1"/>
  <c r="BH390" i="48"/>
  <c r="BA390" i="48"/>
  <c r="AT390" i="48"/>
  <c r="AM390" i="48"/>
  <c r="AF390" i="48"/>
  <c r="Y390" i="48"/>
  <c r="BL389" i="48"/>
  <c r="BS389" i="48" s="1"/>
  <c r="BH389" i="48"/>
  <c r="BA389" i="48"/>
  <c r="AT389" i="48"/>
  <c r="AM389" i="48"/>
  <c r="AF389" i="48"/>
  <c r="Y389" i="48"/>
  <c r="BL388" i="48"/>
  <c r="BS388" i="48" s="1"/>
  <c r="BH388" i="48"/>
  <c r="BA388" i="48"/>
  <c r="AT388" i="48"/>
  <c r="AM388" i="48"/>
  <c r="AF388" i="48"/>
  <c r="Y388" i="48"/>
  <c r="BL387" i="48"/>
  <c r="BS387" i="48" s="1"/>
  <c r="BH387" i="48"/>
  <c r="BA387" i="48"/>
  <c r="AT387" i="48"/>
  <c r="AM387" i="48"/>
  <c r="AF387" i="48"/>
  <c r="Y387" i="48"/>
  <c r="BL386" i="48"/>
  <c r="BS386" i="48" s="1"/>
  <c r="BH386" i="48"/>
  <c r="BA386" i="48"/>
  <c r="AT386" i="48"/>
  <c r="AM386" i="48"/>
  <c r="AF386" i="48"/>
  <c r="Y386" i="48"/>
  <c r="BL385" i="48"/>
  <c r="BS385" i="48" s="1"/>
  <c r="BH385" i="48"/>
  <c r="BA385" i="48"/>
  <c r="AT385" i="48"/>
  <c r="AM385" i="48"/>
  <c r="AF385" i="48"/>
  <c r="Y385" i="48"/>
  <c r="BL384" i="48"/>
  <c r="BS384" i="48" s="1"/>
  <c r="BH384" i="48"/>
  <c r="BA384" i="48"/>
  <c r="AT384" i="48"/>
  <c r="AM384" i="48"/>
  <c r="AF384" i="48"/>
  <c r="Y384" i="48"/>
  <c r="BL383" i="48"/>
  <c r="BS383" i="48" s="1"/>
  <c r="BH383" i="48"/>
  <c r="BA383" i="48"/>
  <c r="AT383" i="48"/>
  <c r="AM383" i="48"/>
  <c r="AF383" i="48"/>
  <c r="Y383" i="48"/>
  <c r="BL554" i="48"/>
  <c r="BS554" i="48" s="1"/>
  <c r="BH554" i="48"/>
  <c r="BA554" i="48"/>
  <c r="AT554" i="48"/>
  <c r="AM554" i="48"/>
  <c r="AF554" i="48"/>
  <c r="Y554" i="48"/>
  <c r="BL553" i="48"/>
  <c r="BS553" i="48" s="1"/>
  <c r="BH553" i="48"/>
  <c r="BA553" i="48"/>
  <c r="AT553" i="48"/>
  <c r="AM553" i="48"/>
  <c r="AF553" i="48"/>
  <c r="Y553" i="48"/>
  <c r="BL552" i="48"/>
  <c r="BS552" i="48" s="1"/>
  <c r="BH552" i="48"/>
  <c r="BA552" i="48"/>
  <c r="AT552" i="48"/>
  <c r="AM552" i="48"/>
  <c r="AF552" i="48"/>
  <c r="Y552" i="48"/>
  <c r="BL551" i="48"/>
  <c r="BS551" i="48" s="1"/>
  <c r="BH551" i="48"/>
  <c r="BA551" i="48"/>
  <c r="AT551" i="48"/>
  <c r="AM551" i="48"/>
  <c r="AF551" i="48"/>
  <c r="Y551" i="48"/>
  <c r="BL550" i="48"/>
  <c r="BS550" i="48" s="1"/>
  <c r="BH550" i="48"/>
  <c r="BA550" i="48"/>
  <c r="AT550" i="48"/>
  <c r="AM550" i="48"/>
  <c r="AF550" i="48"/>
  <c r="Y550" i="48"/>
  <c r="BL549" i="48"/>
  <c r="BS549" i="48" s="1"/>
  <c r="BH549" i="48"/>
  <c r="BA549" i="48"/>
  <c r="AT549" i="48"/>
  <c r="AM549" i="48"/>
  <c r="AF549" i="48"/>
  <c r="Y549" i="48"/>
  <c r="BL548" i="48"/>
  <c r="BS548" i="48" s="1"/>
  <c r="BH548" i="48"/>
  <c r="BA548" i="48"/>
  <c r="AT548" i="48"/>
  <c r="AM548" i="48"/>
  <c r="AF548" i="48"/>
  <c r="BL547" i="48"/>
  <c r="BS547" i="48" s="1"/>
  <c r="BH547" i="48"/>
  <c r="BA547" i="48"/>
  <c r="AT547" i="48"/>
  <c r="AM547" i="48"/>
  <c r="AF547" i="48"/>
  <c r="BL546" i="48"/>
  <c r="BS546" i="48" s="1"/>
  <c r="BH546" i="48"/>
  <c r="BA546" i="48"/>
  <c r="AT546" i="48"/>
  <c r="AM546" i="48"/>
  <c r="AF546" i="48"/>
  <c r="BL545" i="48"/>
  <c r="BS545" i="48" s="1"/>
  <c r="BH545" i="48"/>
  <c r="BA545" i="48"/>
  <c r="AT545" i="48"/>
  <c r="AM545" i="48"/>
  <c r="AF545" i="48"/>
  <c r="Y545" i="48"/>
  <c r="BL544" i="48"/>
  <c r="BS544" i="48" s="1"/>
  <c r="BH544" i="48"/>
  <c r="BA544" i="48"/>
  <c r="AT544" i="48"/>
  <c r="AM544" i="48"/>
  <c r="AF544" i="48"/>
  <c r="Y544" i="48"/>
  <c r="BL543" i="48"/>
  <c r="BS543" i="48" s="1"/>
  <c r="BH543" i="48"/>
  <c r="BA543" i="48"/>
  <c r="AT543" i="48"/>
  <c r="AM543" i="48"/>
  <c r="AF543" i="48"/>
  <c r="Y543" i="48"/>
  <c r="BL542" i="48"/>
  <c r="BS542" i="48" s="1"/>
  <c r="BH542" i="48"/>
  <c r="BA542" i="48"/>
  <c r="AT542" i="48"/>
  <c r="AM542" i="48"/>
  <c r="AF542" i="48"/>
  <c r="Y542" i="48"/>
  <c r="BL541" i="48"/>
  <c r="BS541" i="48" s="1"/>
  <c r="BH541" i="48"/>
  <c r="BA541" i="48"/>
  <c r="AT541" i="48"/>
  <c r="AM541" i="48"/>
  <c r="AF541" i="48"/>
  <c r="Y541" i="48"/>
  <c r="BL540" i="48"/>
  <c r="BS540" i="48" s="1"/>
  <c r="BH540" i="48"/>
  <c r="BA540" i="48"/>
  <c r="AT540" i="48"/>
  <c r="AM540" i="48"/>
  <c r="AF540" i="48"/>
  <c r="Y540" i="48"/>
  <c r="BL539" i="48"/>
  <c r="BS539" i="48" s="1"/>
  <c r="BH539" i="48"/>
  <c r="BA539" i="48"/>
  <c r="AT539" i="48"/>
  <c r="AM539" i="48"/>
  <c r="AF539" i="48"/>
  <c r="Y539" i="48"/>
  <c r="BL538" i="48"/>
  <c r="BS538" i="48" s="1"/>
  <c r="BH538" i="48"/>
  <c r="BA538" i="48"/>
  <c r="AT538" i="48"/>
  <c r="AM538" i="48"/>
  <c r="AF538" i="48"/>
  <c r="Y538" i="48"/>
  <c r="BL537" i="48"/>
  <c r="BS537" i="48" s="1"/>
  <c r="BH537" i="48"/>
  <c r="BA537" i="48"/>
  <c r="AT537" i="48"/>
  <c r="AM537" i="48"/>
  <c r="AF537" i="48"/>
  <c r="Y537" i="48"/>
  <c r="BL536" i="48"/>
  <c r="BS536" i="48" s="1"/>
  <c r="BH536" i="48"/>
  <c r="BA536" i="48"/>
  <c r="AT536" i="48"/>
  <c r="AM536" i="48"/>
  <c r="AF536" i="48"/>
  <c r="Y536" i="48"/>
  <c r="BL535" i="48"/>
  <c r="BS535" i="48" s="1"/>
  <c r="BH535" i="48"/>
  <c r="BA535" i="48"/>
  <c r="AT535" i="48"/>
  <c r="AM535" i="48"/>
  <c r="Y535" i="48"/>
  <c r="BL534" i="48"/>
  <c r="BS534" i="48" s="1"/>
  <c r="BH534" i="48"/>
  <c r="BA534" i="48"/>
  <c r="AT534" i="48"/>
  <c r="AM534" i="48"/>
  <c r="AF534" i="48"/>
  <c r="Y534" i="48"/>
  <c r="BL533" i="48"/>
  <c r="BS533" i="48" s="1"/>
  <c r="BH533" i="48"/>
  <c r="BA533" i="48"/>
  <c r="AT533" i="48"/>
  <c r="AM533" i="48"/>
  <c r="AF533" i="48"/>
  <c r="Y533" i="48"/>
  <c r="BL532" i="48"/>
  <c r="BS532" i="48" s="1"/>
  <c r="BH532" i="48"/>
  <c r="BA532" i="48"/>
  <c r="AT532" i="48"/>
  <c r="AM532" i="48"/>
  <c r="AF532" i="48"/>
  <c r="Y532" i="48"/>
  <c r="BL531" i="48"/>
  <c r="BS531" i="48" s="1"/>
  <c r="BH531" i="48"/>
  <c r="BA531" i="48"/>
  <c r="AT531" i="48"/>
  <c r="AM531" i="48"/>
  <c r="AF531" i="48"/>
  <c r="Y531" i="48"/>
  <c r="BL530" i="48"/>
  <c r="BS530" i="48" s="1"/>
  <c r="BH530" i="48"/>
  <c r="BA530" i="48"/>
  <c r="AT530" i="48"/>
  <c r="AM530" i="48"/>
  <c r="AF530" i="48"/>
  <c r="Y530" i="48"/>
  <c r="BL594" i="48"/>
  <c r="BS594" i="48" s="1"/>
  <c r="BH594" i="48"/>
  <c r="BA594" i="48"/>
  <c r="AT594" i="48"/>
  <c r="AM594" i="48"/>
  <c r="AF594" i="48"/>
  <c r="Y594" i="48"/>
  <c r="U594" i="48"/>
  <c r="BL593" i="48"/>
  <c r="BS593" i="48" s="1"/>
  <c r="BH593" i="48"/>
  <c r="BA593" i="48"/>
  <c r="AT593" i="48"/>
  <c r="AM593" i="48"/>
  <c r="AF593" i="48"/>
  <c r="Y593" i="48"/>
  <c r="U593" i="48"/>
  <c r="BL592" i="48"/>
  <c r="BS592" i="48" s="1"/>
  <c r="BH592" i="48"/>
  <c r="BA592" i="48"/>
  <c r="AT592" i="48"/>
  <c r="AM592" i="48"/>
  <c r="AF592" i="48"/>
  <c r="Y592" i="48"/>
  <c r="U592" i="48"/>
  <c r="BL591" i="48"/>
  <c r="BS591" i="48" s="1"/>
  <c r="BH591" i="48"/>
  <c r="BA591" i="48"/>
  <c r="AT591" i="48"/>
  <c r="AM591" i="48"/>
  <c r="AF591" i="48"/>
  <c r="Y591" i="48"/>
  <c r="U591" i="48"/>
  <c r="BL81" i="48"/>
  <c r="BS81" i="48" s="1"/>
  <c r="BH81" i="48"/>
  <c r="BA81" i="48"/>
  <c r="AT81" i="48"/>
  <c r="AM81" i="48"/>
  <c r="AF81" i="48"/>
  <c r="Y81" i="48"/>
  <c r="BL80" i="48"/>
  <c r="BS80" i="48" s="1"/>
  <c r="BH80" i="48"/>
  <c r="BA80" i="48"/>
  <c r="AT80" i="48"/>
  <c r="AM80" i="48"/>
  <c r="AF80" i="48"/>
  <c r="Y80" i="48"/>
  <c r="BL79" i="48"/>
  <c r="BS79" i="48" s="1"/>
  <c r="BH79" i="48"/>
  <c r="BA79" i="48"/>
  <c r="AT79" i="48"/>
  <c r="AM79" i="48"/>
  <c r="AF79" i="48"/>
  <c r="Y79" i="48"/>
  <c r="BL78" i="48"/>
  <c r="BS78" i="48" s="1"/>
  <c r="BH78" i="48"/>
  <c r="BA78" i="48"/>
  <c r="AT78" i="48"/>
  <c r="AM78" i="48"/>
  <c r="AF78" i="48"/>
  <c r="Y78" i="48"/>
  <c r="AT77" i="48"/>
  <c r="AM77" i="48"/>
  <c r="AF77" i="48"/>
  <c r="Y77" i="48"/>
  <c r="BL76" i="48"/>
  <c r="BS76" i="48" s="1"/>
  <c r="BH76" i="48"/>
  <c r="BA76" i="48"/>
  <c r="AT76" i="48"/>
  <c r="AM76" i="48"/>
  <c r="AF76" i="48"/>
  <c r="Y76" i="48"/>
  <c r="BL75" i="48"/>
  <c r="BS75" i="48" s="1"/>
  <c r="BH75" i="48"/>
  <c r="BA75" i="48"/>
  <c r="AT75" i="48"/>
  <c r="AM75" i="48"/>
  <c r="AF75" i="48"/>
  <c r="Y75" i="48"/>
  <c r="BL74" i="48"/>
  <c r="BS74" i="48" s="1"/>
  <c r="BH74" i="48"/>
  <c r="BA74" i="48"/>
  <c r="AT74" i="48"/>
  <c r="AM74" i="48"/>
  <c r="AF74" i="48"/>
  <c r="Y74" i="48"/>
  <c r="BL73" i="48"/>
  <c r="BS73" i="48" s="1"/>
  <c r="BH73" i="48"/>
  <c r="BA73" i="48"/>
  <c r="AT73" i="48"/>
  <c r="AM73" i="48"/>
  <c r="AF73" i="48"/>
  <c r="Y73" i="48"/>
  <c r="BL72" i="48"/>
  <c r="BS72" i="48" s="1"/>
  <c r="BH72" i="48"/>
  <c r="BA72" i="48"/>
  <c r="AT72" i="48"/>
  <c r="AM72" i="48"/>
  <c r="AF72" i="48"/>
  <c r="Y72" i="48"/>
  <c r="BL71" i="48"/>
  <c r="BS71" i="48" s="1"/>
  <c r="BH71" i="48"/>
  <c r="BA71" i="48"/>
  <c r="AT71" i="48"/>
  <c r="AM71" i="48"/>
  <c r="AF71" i="48"/>
  <c r="Y71" i="48"/>
  <c r="BL70" i="48"/>
  <c r="BS70" i="48" s="1"/>
  <c r="BH70" i="48"/>
  <c r="BA70" i="48"/>
  <c r="AT70" i="48"/>
  <c r="AM70" i="48"/>
  <c r="AF70" i="48"/>
  <c r="Y70" i="48"/>
  <c r="AT69" i="48"/>
  <c r="AM69" i="48"/>
  <c r="AF69" i="48"/>
  <c r="Y69" i="48"/>
  <c r="BL68" i="48"/>
  <c r="BS68" i="48" s="1"/>
  <c r="BH68" i="48"/>
  <c r="BA68" i="48"/>
  <c r="AT68" i="48"/>
  <c r="AM68" i="48"/>
  <c r="AF68" i="48"/>
  <c r="Y68" i="48"/>
  <c r="BL67" i="48"/>
  <c r="BS67" i="48" s="1"/>
  <c r="BH67" i="48"/>
  <c r="BA67" i="48"/>
  <c r="AT67" i="48"/>
  <c r="AM67" i="48"/>
  <c r="AF67" i="48"/>
  <c r="Y67" i="48"/>
  <c r="BL66" i="48"/>
  <c r="BS66" i="48" s="1"/>
  <c r="BH66" i="48"/>
  <c r="BA66" i="48"/>
  <c r="AT66" i="48"/>
  <c r="AM66" i="48"/>
  <c r="AF66" i="48"/>
  <c r="Y66" i="48"/>
  <c r="BL65" i="48"/>
  <c r="BS65" i="48" s="1"/>
  <c r="BH65" i="48"/>
  <c r="BA65" i="48"/>
  <c r="AT65" i="48"/>
  <c r="AM65" i="48"/>
  <c r="AF65" i="48"/>
  <c r="Y65" i="48"/>
  <c r="BL64" i="48"/>
  <c r="BS64" i="48" s="1"/>
  <c r="BH64" i="48"/>
  <c r="BA64" i="48"/>
  <c r="AT64" i="48"/>
  <c r="AM64" i="48"/>
  <c r="AF64" i="48"/>
  <c r="Y64" i="48"/>
  <c r="BL55" i="48" l="1"/>
  <c r="BS55" i="48" s="1"/>
  <c r="BH55" i="48"/>
  <c r="BA55" i="48"/>
  <c r="AT55" i="48"/>
  <c r="AM55" i="48"/>
  <c r="AF55" i="48"/>
  <c r="Y55" i="48"/>
  <c r="U55" i="48"/>
  <c r="BL54" i="48"/>
  <c r="BS54" i="48" s="1"/>
  <c r="BH54" i="48"/>
  <c r="BA54" i="48"/>
  <c r="AT54" i="48"/>
  <c r="AM54" i="48"/>
  <c r="AF54" i="48"/>
  <c r="Y54" i="48"/>
  <c r="U54" i="48"/>
  <c r="BL53" i="48"/>
  <c r="BS53" i="48" s="1"/>
  <c r="BH53" i="48"/>
  <c r="BA53" i="48"/>
  <c r="AT53" i="48"/>
  <c r="AM53" i="48"/>
  <c r="AF53" i="48"/>
  <c r="Y53" i="48"/>
  <c r="U53" i="48"/>
  <c r="BL52" i="48"/>
  <c r="BS52" i="48" s="1"/>
  <c r="BH52" i="48"/>
  <c r="BA52" i="48"/>
  <c r="AT52" i="48"/>
  <c r="AM52" i="48"/>
  <c r="AF52" i="48"/>
  <c r="Y52" i="48"/>
  <c r="U52" i="48"/>
  <c r="BL11" i="48" l="1"/>
  <c r="BS11" i="48" s="1"/>
  <c r="BL12" i="48"/>
  <c r="BS12" i="48" s="1"/>
  <c r="BL13" i="48"/>
  <c r="BS13" i="48" s="1"/>
  <c r="BL14" i="48"/>
  <c r="BS14" i="48" s="1"/>
  <c r="BL15" i="48"/>
  <c r="BS15" i="48" s="1"/>
  <c r="BL16" i="48"/>
  <c r="BS16" i="48" s="1"/>
  <c r="BL17" i="48"/>
  <c r="BS17" i="48" s="1"/>
  <c r="BL18" i="48"/>
  <c r="BS18" i="48" s="1"/>
  <c r="BL19" i="48"/>
  <c r="BS19" i="48" s="1"/>
  <c r="BL20" i="48"/>
  <c r="BS20" i="48" s="1"/>
  <c r="BL21" i="48"/>
  <c r="BS21" i="48" s="1"/>
  <c r="BL25" i="48"/>
  <c r="BS25" i="48" s="1"/>
  <c r="BL26" i="48"/>
  <c r="BS26" i="48" s="1"/>
  <c r="BL27" i="48"/>
  <c r="BS27" i="48" s="1"/>
  <c r="BL28" i="48"/>
  <c r="BS28" i="48" s="1"/>
  <c r="BL29" i="48"/>
  <c r="BS29" i="48" s="1"/>
  <c r="BL30" i="48"/>
  <c r="BS30" i="48" s="1"/>
  <c r="BL31" i="48"/>
  <c r="BS31" i="48" s="1"/>
  <c r="BL32" i="48"/>
  <c r="BS32" i="48" s="1"/>
  <c r="BL33" i="48"/>
  <c r="BS33" i="48" s="1"/>
  <c r="BL34" i="48"/>
  <c r="BS34" i="48" s="1"/>
  <c r="BL35" i="48"/>
  <c r="BS35" i="48" s="1"/>
  <c r="BL36" i="48"/>
  <c r="BS36" i="48" s="1"/>
  <c r="BL37" i="48"/>
  <c r="BS37" i="48" s="1"/>
  <c r="BL38" i="48"/>
  <c r="BS38" i="48" s="1"/>
  <c r="BL39" i="48"/>
  <c r="BS39" i="48" s="1"/>
  <c r="BL40" i="48"/>
  <c r="BS40" i="48" s="1"/>
  <c r="BL41" i="48"/>
  <c r="BS41" i="48" s="1"/>
  <c r="BL42" i="48"/>
  <c r="BS42" i="48" s="1"/>
  <c r="BL43" i="48"/>
  <c r="BS43" i="48" s="1"/>
  <c r="BL44" i="48"/>
  <c r="BS44" i="48" s="1"/>
  <c r="BL45" i="48"/>
  <c r="BS45" i="48" s="1"/>
  <c r="BL46" i="48"/>
  <c r="BS46" i="48" s="1"/>
  <c r="BL47" i="48"/>
  <c r="BS47" i="48" s="1"/>
  <c r="BL48" i="48"/>
  <c r="BS48" i="48" s="1"/>
  <c r="BL49" i="48"/>
  <c r="BS49" i="48" s="1"/>
  <c r="BL56" i="48"/>
  <c r="BS56" i="48" s="1"/>
  <c r="BL57" i="48"/>
  <c r="BS57" i="48" s="1"/>
  <c r="BL58" i="48"/>
  <c r="BS58" i="48" s="1"/>
  <c r="BL59" i="48"/>
  <c r="BS59" i="48" s="1"/>
  <c r="BL60" i="48"/>
  <c r="BS60" i="48" s="1"/>
  <c r="BL61" i="48"/>
  <c r="BS61" i="48" s="1"/>
  <c r="BL62" i="48"/>
  <c r="BS62" i="48" s="1"/>
  <c r="BL63" i="48"/>
  <c r="BS63" i="48" s="1"/>
  <c r="BL82" i="48"/>
  <c r="BS82" i="48" s="1"/>
  <c r="BL83" i="48"/>
  <c r="BS83" i="48" s="1"/>
  <c r="BL84" i="48"/>
  <c r="BS84" i="48" s="1"/>
  <c r="BL85" i="48"/>
  <c r="BS85" i="48" s="1"/>
  <c r="BL88" i="48"/>
  <c r="BS88" i="48" s="1"/>
  <c r="BL89" i="48"/>
  <c r="BS89" i="48" s="1"/>
  <c r="BL90" i="48"/>
  <c r="BS90" i="48" s="1"/>
  <c r="BL91" i="48"/>
  <c r="BS91" i="48" s="1"/>
  <c r="BL95" i="48"/>
  <c r="BS95" i="48" s="1"/>
  <c r="BL96" i="48"/>
  <c r="BS96" i="48" s="1"/>
  <c r="BL97" i="48"/>
  <c r="BS97" i="48" s="1"/>
  <c r="BL98" i="48"/>
  <c r="BS98" i="48" s="1"/>
  <c r="BL99" i="48"/>
  <c r="BS99" i="48" s="1"/>
  <c r="BL101" i="48"/>
  <c r="BS101" i="48" s="1"/>
  <c r="BL102" i="48"/>
  <c r="BS102" i="48" s="1"/>
  <c r="BL103" i="48"/>
  <c r="BS103" i="48" s="1"/>
  <c r="BL105" i="48"/>
  <c r="BS105" i="48" s="1"/>
  <c r="BL106" i="48"/>
  <c r="BS106" i="48" s="1"/>
  <c r="BL107" i="48"/>
  <c r="BS107" i="48" s="1"/>
  <c r="BL108" i="48"/>
  <c r="BS108" i="48" s="1"/>
  <c r="BL109" i="48"/>
  <c r="BS109" i="48" s="1"/>
  <c r="BL110" i="48"/>
  <c r="BS110" i="48" s="1"/>
  <c r="BL111" i="48"/>
  <c r="BS111" i="48" s="1"/>
  <c r="BL116" i="48"/>
  <c r="BS116" i="48" s="1"/>
  <c r="BL117" i="48"/>
  <c r="BS117" i="48" s="1"/>
  <c r="BL118" i="48"/>
  <c r="BS118" i="48" s="1"/>
  <c r="BL120" i="48"/>
  <c r="BS120" i="48" s="1"/>
  <c r="BL121" i="48"/>
  <c r="BS121" i="48" s="1"/>
  <c r="BL122" i="48"/>
  <c r="BS122" i="48" s="1"/>
  <c r="BL125" i="48"/>
  <c r="BS125" i="48" s="1"/>
  <c r="BL126" i="48"/>
  <c r="BS126" i="48" s="1"/>
  <c r="BL127" i="48"/>
  <c r="BS127" i="48" s="1"/>
  <c r="BL128" i="48"/>
  <c r="BS128" i="48" s="1"/>
  <c r="BL129" i="48"/>
  <c r="BS129" i="48" s="1"/>
  <c r="BL130" i="48"/>
  <c r="BS130" i="48" s="1"/>
  <c r="BL131" i="48"/>
  <c r="BS131" i="48" s="1"/>
  <c r="BL132" i="48"/>
  <c r="BS132" i="48" s="1"/>
  <c r="BL135" i="48"/>
  <c r="BS135" i="48" s="1"/>
  <c r="BL136" i="48"/>
  <c r="BS136" i="48" s="1"/>
  <c r="BL137" i="48"/>
  <c r="BS137" i="48" s="1"/>
  <c r="BL138" i="48"/>
  <c r="BS138" i="48" s="1"/>
  <c r="BL140" i="48"/>
  <c r="BS140" i="48" s="1"/>
  <c r="BL141" i="48"/>
  <c r="BS141" i="48" s="1"/>
  <c r="BL142" i="48"/>
  <c r="BS142" i="48" s="1"/>
  <c r="BL143" i="48"/>
  <c r="BS143" i="48" s="1"/>
  <c r="BL144" i="48"/>
  <c r="BS144" i="48" s="1"/>
  <c r="BL145" i="48"/>
  <c r="BS145" i="48" s="1"/>
  <c r="BL146" i="48"/>
  <c r="BS146" i="48" s="1"/>
  <c r="BL148" i="48"/>
  <c r="BS148" i="48" s="1"/>
  <c r="BL149" i="48"/>
  <c r="BS149" i="48" s="1"/>
  <c r="BL150" i="48"/>
  <c r="BS150" i="48" s="1"/>
  <c r="BL151" i="48"/>
  <c r="BS151" i="48" s="1"/>
  <c r="BL153" i="48"/>
  <c r="BS153" i="48" s="1"/>
  <c r="BL154" i="48"/>
  <c r="BS154" i="48" s="1"/>
  <c r="BL155" i="48"/>
  <c r="BS155" i="48" s="1"/>
  <c r="BL157" i="48"/>
  <c r="BS157" i="48" s="1"/>
  <c r="BL159" i="48"/>
  <c r="BS159" i="48" s="1"/>
  <c r="BL160" i="48"/>
  <c r="BS160" i="48" s="1"/>
  <c r="BL161" i="48"/>
  <c r="BS161" i="48" s="1"/>
  <c r="BL162" i="48"/>
  <c r="BS162" i="48" s="1"/>
  <c r="BL163" i="48"/>
  <c r="BS163" i="48" s="1"/>
  <c r="BL164" i="48"/>
  <c r="BS164" i="48" s="1"/>
  <c r="BL165" i="48"/>
  <c r="BS165" i="48" s="1"/>
  <c r="BL166" i="48"/>
  <c r="BS166" i="48" s="1"/>
  <c r="BL167" i="48"/>
  <c r="BS167" i="48" s="1"/>
  <c r="BL169" i="48"/>
  <c r="BS169" i="48" s="1"/>
  <c r="BL171" i="48"/>
  <c r="BS171" i="48" s="1"/>
  <c r="BL173" i="48"/>
  <c r="BS173" i="48" s="1"/>
  <c r="BL174" i="48"/>
  <c r="BS174" i="48" s="1"/>
  <c r="BL176" i="48"/>
  <c r="BS176" i="48" s="1"/>
  <c r="BL177" i="48"/>
  <c r="BS177" i="48" s="1"/>
  <c r="BL178" i="48"/>
  <c r="BS178" i="48" s="1"/>
  <c r="BL179" i="48"/>
  <c r="BS179" i="48" s="1"/>
  <c r="BL180" i="48"/>
  <c r="BS180" i="48" s="1"/>
  <c r="BL182" i="48"/>
  <c r="BS182" i="48" s="1"/>
  <c r="BL183" i="48"/>
  <c r="BS183" i="48" s="1"/>
  <c r="BL184" i="48"/>
  <c r="BS184" i="48" s="1"/>
  <c r="BL185" i="48"/>
  <c r="BS185" i="48" s="1"/>
  <c r="BL186" i="48"/>
  <c r="BS186" i="48" s="1"/>
  <c r="BL187" i="48"/>
  <c r="BS187" i="48" s="1"/>
  <c r="BL189" i="48"/>
  <c r="BS189" i="48" s="1"/>
  <c r="BL191" i="48"/>
  <c r="BS191" i="48" s="1"/>
  <c r="BL192" i="48"/>
  <c r="BS192" i="48" s="1"/>
  <c r="BL193" i="48"/>
  <c r="BS193" i="48" s="1"/>
  <c r="BL194" i="48"/>
  <c r="BS194" i="48" s="1"/>
  <c r="BL195" i="48"/>
  <c r="BS195" i="48" s="1"/>
  <c r="BL197" i="48"/>
  <c r="BS197" i="48" s="1"/>
  <c r="BL198" i="48"/>
  <c r="BS198" i="48" s="1"/>
  <c r="BL199" i="48"/>
  <c r="BS199" i="48" s="1"/>
  <c r="BL200" i="48"/>
  <c r="BS200" i="48" s="1"/>
  <c r="BL202" i="48"/>
  <c r="BS202" i="48" s="1"/>
  <c r="BL204" i="48"/>
  <c r="BS204" i="48" s="1"/>
  <c r="BL206" i="48"/>
  <c r="BS206" i="48" s="1"/>
  <c r="BL208" i="48"/>
  <c r="BS208" i="48" s="1"/>
  <c r="BL209" i="48"/>
  <c r="BS209" i="48" s="1"/>
  <c r="BL221" i="48"/>
  <c r="BS221" i="48" s="1"/>
  <c r="BL222" i="48"/>
  <c r="BS222" i="48" s="1"/>
  <c r="BL251" i="48"/>
  <c r="BS251" i="48" s="1"/>
  <c r="BL255" i="48"/>
  <c r="BS255" i="48" s="1"/>
  <c r="BL256" i="48"/>
  <c r="BS256" i="48" s="1"/>
  <c r="BL258" i="48"/>
  <c r="BS258" i="48" s="1"/>
  <c r="BL259" i="48"/>
  <c r="BS259" i="48" s="1"/>
  <c r="BL264" i="48"/>
  <c r="BS264" i="48" s="1"/>
  <c r="BL265" i="48"/>
  <c r="BS265" i="48" s="1"/>
  <c r="BL269" i="48"/>
  <c r="BS269" i="48" s="1"/>
  <c r="BL270" i="48"/>
  <c r="BS270" i="48" s="1"/>
  <c r="BL274" i="48"/>
  <c r="BS274" i="48" s="1"/>
  <c r="BL275" i="48"/>
  <c r="BS275" i="48" s="1"/>
  <c r="BL276" i="48"/>
  <c r="BS276" i="48" s="1"/>
  <c r="BL300" i="48"/>
  <c r="BS300" i="48" s="1"/>
  <c r="BL301" i="48"/>
  <c r="BS301" i="48" s="1"/>
  <c r="BL302" i="48"/>
  <c r="BS302" i="48" s="1"/>
  <c r="BL306" i="48"/>
  <c r="BS306" i="48" s="1"/>
  <c r="BL309" i="48"/>
  <c r="BS309" i="48" s="1"/>
  <c r="BL314" i="48"/>
  <c r="BS314" i="48" s="1"/>
  <c r="BL315" i="48"/>
  <c r="BS315" i="48" s="1"/>
  <c r="BL316" i="48"/>
  <c r="BS316" i="48" s="1"/>
  <c r="BL318" i="48"/>
  <c r="BS318" i="48" s="1"/>
  <c r="BL319" i="48"/>
  <c r="BS319" i="48" s="1"/>
  <c r="BL320" i="48"/>
  <c r="BS320" i="48" s="1"/>
  <c r="BL321" i="48"/>
  <c r="BS321" i="48" s="1"/>
  <c r="BL322" i="48"/>
  <c r="BS322" i="48" s="1"/>
  <c r="BL323" i="48"/>
  <c r="BS323" i="48" s="1"/>
  <c r="BL327" i="48"/>
  <c r="BS327" i="48" s="1"/>
  <c r="BL328" i="48"/>
  <c r="BS328" i="48" s="1"/>
  <c r="BL329" i="48"/>
  <c r="BS329" i="48" s="1"/>
  <c r="BL331" i="48"/>
  <c r="BS331" i="48" s="1"/>
  <c r="BL332" i="48"/>
  <c r="BS332" i="48" s="1"/>
  <c r="BL333" i="48"/>
  <c r="BS333" i="48" s="1"/>
  <c r="BL334" i="48"/>
  <c r="BS334" i="48" s="1"/>
  <c r="BL335" i="48"/>
  <c r="BS335" i="48" s="1"/>
  <c r="BL339" i="48"/>
  <c r="BS339" i="48" s="1"/>
  <c r="BL343" i="48"/>
  <c r="BS343" i="48" s="1"/>
  <c r="BL347" i="48"/>
  <c r="BS347" i="48" s="1"/>
  <c r="BL351" i="48"/>
  <c r="BS351" i="48" s="1"/>
  <c r="BL355" i="48"/>
  <c r="BS355" i="48" s="1"/>
  <c r="BL361" i="48"/>
  <c r="BS361" i="48" s="1"/>
  <c r="BL362" i="48"/>
  <c r="BS362" i="48" s="1"/>
  <c r="BL363" i="48"/>
  <c r="BS363" i="48" s="1"/>
  <c r="BL364" i="48"/>
  <c r="BS364" i="48" s="1"/>
  <c r="BL365" i="48"/>
  <c r="BS365" i="48" s="1"/>
  <c r="BL366" i="48"/>
  <c r="BS366" i="48" s="1"/>
  <c r="BL370" i="48"/>
  <c r="BS370" i="48" s="1"/>
  <c r="BL371" i="48"/>
  <c r="BS371" i="48" s="1"/>
  <c r="BL372" i="48"/>
  <c r="BS372" i="48" s="1"/>
  <c r="BL405" i="48"/>
  <c r="BS405" i="48" s="1"/>
  <c r="BL407" i="48"/>
  <c r="BS407" i="48" s="1"/>
  <c r="BL408" i="48"/>
  <c r="BS408" i="48" s="1"/>
  <c r="BL409" i="48"/>
  <c r="BS409" i="48" s="1"/>
  <c r="BL411" i="48"/>
  <c r="BS411" i="48" s="1"/>
  <c r="BL413" i="48"/>
  <c r="BS413" i="48" s="1"/>
  <c r="BL414" i="48"/>
  <c r="BS414" i="48" s="1"/>
  <c r="BL426" i="48"/>
  <c r="BS426" i="48" s="1"/>
  <c r="BL427" i="48"/>
  <c r="BS427" i="48" s="1"/>
  <c r="BL428" i="48"/>
  <c r="BS428" i="48" s="1"/>
  <c r="BL429" i="48"/>
  <c r="BS429" i="48" s="1"/>
  <c r="BL431" i="48"/>
  <c r="BS431" i="48" s="1"/>
  <c r="BL432" i="48"/>
  <c r="BS432" i="48" s="1"/>
  <c r="BL434" i="48"/>
  <c r="BS434" i="48" s="1"/>
  <c r="BL437" i="48"/>
  <c r="BS437" i="48" s="1"/>
  <c r="BL443" i="48"/>
  <c r="BS443" i="48" s="1"/>
  <c r="BL444" i="48"/>
  <c r="BS444" i="48" s="1"/>
  <c r="BL445" i="48"/>
  <c r="BS445" i="48" s="1"/>
  <c r="BL447" i="48"/>
  <c r="BS447" i="48" s="1"/>
  <c r="BL448" i="48"/>
  <c r="BS448" i="48" s="1"/>
  <c r="BL449" i="48"/>
  <c r="BS449" i="48" s="1"/>
  <c r="BL450" i="48"/>
  <c r="BS450" i="48" s="1"/>
  <c r="BL451" i="48"/>
  <c r="BS451" i="48" s="1"/>
  <c r="BL459" i="48"/>
  <c r="BS459" i="48" s="1"/>
  <c r="BL460" i="48"/>
  <c r="BS460" i="48" s="1"/>
  <c r="BL461" i="48"/>
  <c r="BS461" i="48" s="1"/>
  <c r="BL462" i="48"/>
  <c r="BS462" i="48" s="1"/>
  <c r="BL463" i="48"/>
  <c r="BS463" i="48" s="1"/>
  <c r="BL466" i="48"/>
  <c r="BS466" i="48" s="1"/>
  <c r="BL467" i="48"/>
  <c r="BS467" i="48" s="1"/>
  <c r="BL468" i="48"/>
  <c r="BS468" i="48" s="1"/>
  <c r="BL470" i="48"/>
  <c r="BS470" i="48" s="1"/>
  <c r="BL472" i="48"/>
  <c r="BS472" i="48" s="1"/>
  <c r="BL473" i="48"/>
  <c r="BS473" i="48" s="1"/>
  <c r="BL475" i="48"/>
  <c r="BS475" i="48" s="1"/>
  <c r="BL476" i="48"/>
  <c r="BS476" i="48" s="1"/>
  <c r="BL477" i="48"/>
  <c r="BS477" i="48" s="1"/>
  <c r="BL479" i="48"/>
  <c r="BS479" i="48" s="1"/>
  <c r="BL480" i="48"/>
  <c r="BS480" i="48" s="1"/>
  <c r="BL481" i="48"/>
  <c r="BS481" i="48" s="1"/>
  <c r="BL482" i="48"/>
  <c r="BS482" i="48" s="1"/>
  <c r="BL483" i="48"/>
  <c r="BS483" i="48" s="1"/>
  <c r="BL484" i="48"/>
  <c r="BS484" i="48" s="1"/>
  <c r="BL485" i="48"/>
  <c r="BS485" i="48" s="1"/>
  <c r="BL486" i="48"/>
  <c r="BS486" i="48" s="1"/>
  <c r="BL487" i="48"/>
  <c r="BS487" i="48" s="1"/>
  <c r="BL488" i="48"/>
  <c r="BS488" i="48" s="1"/>
  <c r="BL490" i="48"/>
  <c r="BS490" i="48" s="1"/>
  <c r="BL492" i="48"/>
  <c r="BS492" i="48" s="1"/>
  <c r="BL500" i="48"/>
  <c r="BS500" i="48" s="1"/>
  <c r="BL503" i="48"/>
  <c r="BS503" i="48" s="1"/>
  <c r="BL505" i="48"/>
  <c r="BS505" i="48" s="1"/>
  <c r="BL506" i="48"/>
  <c r="BS506" i="48" s="1"/>
  <c r="BL511" i="48"/>
  <c r="BS511" i="48" s="1"/>
  <c r="BL514" i="48"/>
  <c r="BS514" i="48" s="1"/>
  <c r="BL515" i="48"/>
  <c r="BS515" i="48" s="1"/>
  <c r="BL517" i="48"/>
  <c r="BS517" i="48" s="1"/>
  <c r="BL518" i="48"/>
  <c r="BS518" i="48" s="1"/>
  <c r="BL519" i="48"/>
  <c r="BS519" i="48" s="1"/>
  <c r="BL520" i="48"/>
  <c r="BS520" i="48" s="1"/>
  <c r="BL521" i="48"/>
  <c r="BS521" i="48" s="1"/>
  <c r="BL523" i="48"/>
  <c r="BS523" i="48" s="1"/>
  <c r="BL524" i="48"/>
  <c r="BS524" i="48" s="1"/>
  <c r="BL525" i="48"/>
  <c r="BS525" i="48" s="1"/>
  <c r="BL526" i="48"/>
  <c r="BS526" i="48" s="1"/>
  <c r="BL527" i="48"/>
  <c r="BS527" i="48" s="1"/>
  <c r="BL528" i="48"/>
  <c r="BS528" i="48" s="1"/>
  <c r="BL529" i="48"/>
  <c r="BS529" i="48" s="1"/>
  <c r="BL595" i="48"/>
  <c r="BS595" i="48" s="1"/>
  <c r="BL596" i="48"/>
  <c r="BS596" i="48" s="1"/>
  <c r="BL597" i="48"/>
  <c r="BS597" i="48" s="1"/>
  <c r="BL598" i="48"/>
  <c r="BS598" i="48" s="1"/>
  <c r="BL599" i="48"/>
  <c r="BS599" i="48" s="1"/>
  <c r="BL600" i="48"/>
  <c r="BS600" i="48" s="1"/>
  <c r="BL601" i="48"/>
  <c r="BS601" i="48" s="1"/>
  <c r="BL602" i="48"/>
  <c r="BS602" i="48" s="1"/>
  <c r="BL603" i="48"/>
  <c r="BS603" i="48" s="1"/>
  <c r="BL604" i="48"/>
  <c r="BS604" i="48" s="1"/>
  <c r="BL605" i="48"/>
  <c r="BS605" i="48" s="1"/>
  <c r="BL606" i="48"/>
  <c r="BS606" i="48" s="1"/>
  <c r="BL607" i="48"/>
  <c r="BS607" i="48" s="1"/>
  <c r="BL608" i="48"/>
  <c r="BS608" i="48" s="1"/>
  <c r="BL609" i="48"/>
  <c r="BS609" i="48" s="1"/>
  <c r="BL610" i="48"/>
  <c r="BS610" i="48" s="1"/>
  <c r="BL611" i="48"/>
  <c r="BS611" i="48" s="1"/>
  <c r="BL613" i="48"/>
  <c r="BS613" i="48" s="1"/>
  <c r="BL615" i="48"/>
  <c r="BS615" i="48" s="1"/>
  <c r="BL617" i="48"/>
  <c r="BS617" i="48" s="1"/>
  <c r="BL619" i="48"/>
  <c r="BS619" i="48" s="1"/>
  <c r="BL620" i="48"/>
  <c r="BS620" i="48" s="1"/>
  <c r="BL621" i="48"/>
  <c r="BS621" i="48" s="1"/>
  <c r="BL623" i="48"/>
  <c r="BS623" i="48" s="1"/>
  <c r="BL624" i="48"/>
  <c r="BS624" i="48" s="1"/>
  <c r="BL626" i="48"/>
  <c r="BS626" i="48" s="1"/>
  <c r="BL627" i="48"/>
  <c r="BS627" i="48" s="1"/>
  <c r="BL628" i="48"/>
  <c r="BS628" i="48" s="1"/>
  <c r="BL629" i="48"/>
  <c r="BS629" i="48" s="1"/>
  <c r="BL630" i="48"/>
  <c r="BS630" i="48" s="1"/>
  <c r="BL631" i="48"/>
  <c r="BS631" i="48" s="1"/>
  <c r="BL632" i="48"/>
  <c r="BS632" i="48" s="1"/>
  <c r="BL633" i="48"/>
  <c r="BS633" i="48" s="1"/>
  <c r="BL634" i="48"/>
  <c r="BS634" i="48" s="1"/>
  <c r="BL635" i="48"/>
  <c r="BS635" i="48" s="1"/>
  <c r="BL636" i="48"/>
  <c r="BS636" i="48" s="1"/>
  <c r="BL639" i="48"/>
  <c r="BS639" i="48" s="1"/>
  <c r="BL641" i="48"/>
  <c r="BS641" i="48" s="1"/>
  <c r="BL642" i="48"/>
  <c r="BS642" i="48" s="1"/>
  <c r="BL643" i="48"/>
  <c r="BS643" i="48" s="1"/>
  <c r="BL645" i="48"/>
  <c r="BS645" i="48" s="1"/>
  <c r="BL646" i="48"/>
  <c r="BS646" i="48" s="1"/>
  <c r="BL647" i="48"/>
  <c r="BS647" i="48" s="1"/>
  <c r="BL648" i="48"/>
  <c r="BS648" i="48" s="1"/>
  <c r="BL649" i="48"/>
  <c r="BS649" i="48" s="1"/>
  <c r="BL650" i="48"/>
  <c r="BS650" i="48" s="1"/>
  <c r="BL651" i="48"/>
  <c r="BS651" i="48" s="1"/>
  <c r="BL652" i="48"/>
  <c r="BS652" i="48" s="1"/>
  <c r="BH11" i="48"/>
  <c r="BH12" i="48"/>
  <c r="BH13" i="48"/>
  <c r="BH14" i="48"/>
  <c r="BH15" i="48"/>
  <c r="BH16" i="48"/>
  <c r="BH17" i="48"/>
  <c r="BH18" i="48"/>
  <c r="BH19" i="48"/>
  <c r="BH20" i="48"/>
  <c r="BH21" i="48"/>
  <c r="BH25" i="48"/>
  <c r="BH26" i="48"/>
  <c r="BH27" i="48"/>
  <c r="BH28" i="48"/>
  <c r="BH29" i="48"/>
  <c r="BH30" i="48"/>
  <c r="BH31" i="48"/>
  <c r="BH32" i="48"/>
  <c r="BH33" i="48"/>
  <c r="BH34" i="48"/>
  <c r="BH35" i="48"/>
  <c r="BH36" i="48"/>
  <c r="BH37" i="48"/>
  <c r="BH38" i="48"/>
  <c r="BH39" i="48"/>
  <c r="BH40" i="48"/>
  <c r="BH41" i="48"/>
  <c r="BH42" i="48"/>
  <c r="BH43" i="48"/>
  <c r="BH44" i="48"/>
  <c r="BH45" i="48"/>
  <c r="BH46" i="48"/>
  <c r="BH47" i="48"/>
  <c r="BH48" i="48"/>
  <c r="BH49" i="48"/>
  <c r="BH56" i="48"/>
  <c r="BH57" i="48"/>
  <c r="BH58" i="48"/>
  <c r="BH59" i="48"/>
  <c r="BH60" i="48"/>
  <c r="BH61" i="48"/>
  <c r="BH62" i="48"/>
  <c r="BH63" i="48"/>
  <c r="BH82" i="48"/>
  <c r="BH83" i="48"/>
  <c r="BH84" i="48"/>
  <c r="BH85" i="48"/>
  <c r="BH88" i="48"/>
  <c r="BH89" i="48"/>
  <c r="BH90" i="48"/>
  <c r="BH91" i="48"/>
  <c r="BH95" i="48"/>
  <c r="BH96" i="48"/>
  <c r="BH97" i="48"/>
  <c r="BH98" i="48"/>
  <c r="BH99" i="48"/>
  <c r="BH101" i="48"/>
  <c r="BH102" i="48"/>
  <c r="BH103" i="48"/>
  <c r="BH105" i="48"/>
  <c r="BH106" i="48"/>
  <c r="BH107" i="48"/>
  <c r="BH108" i="48"/>
  <c r="BH109" i="48"/>
  <c r="BH110" i="48"/>
  <c r="BH111" i="48"/>
  <c r="BH116" i="48"/>
  <c r="BH117" i="48"/>
  <c r="BH118" i="48"/>
  <c r="BH120" i="48"/>
  <c r="BH121" i="48"/>
  <c r="BH122" i="48"/>
  <c r="BH125" i="48"/>
  <c r="BH126" i="48"/>
  <c r="BH127" i="48"/>
  <c r="BH128" i="48"/>
  <c r="BH129" i="48"/>
  <c r="BH130" i="48"/>
  <c r="BH131" i="48"/>
  <c r="BH132" i="48"/>
  <c r="BH135" i="48"/>
  <c r="BH136" i="48"/>
  <c r="BH137" i="48"/>
  <c r="BH138" i="48"/>
  <c r="BH140" i="48"/>
  <c r="BH141" i="48"/>
  <c r="BH142" i="48"/>
  <c r="BH143" i="48"/>
  <c r="BH144" i="48"/>
  <c r="BH145" i="48"/>
  <c r="BH146" i="48"/>
  <c r="BH148" i="48"/>
  <c r="BH149" i="48"/>
  <c r="BH150" i="48"/>
  <c r="BH151" i="48"/>
  <c r="BH153" i="48"/>
  <c r="BH154" i="48"/>
  <c r="BH155" i="48"/>
  <c r="BH157" i="48"/>
  <c r="BH159" i="48"/>
  <c r="BH160" i="48"/>
  <c r="BH161" i="48"/>
  <c r="BH162" i="48"/>
  <c r="BH163" i="48"/>
  <c r="BH164" i="48"/>
  <c r="BH165" i="48"/>
  <c r="BH166" i="48"/>
  <c r="BH167" i="48"/>
  <c r="BH169" i="48"/>
  <c r="BH171" i="48"/>
  <c r="BH173" i="48"/>
  <c r="BH174" i="48"/>
  <c r="BH176" i="48"/>
  <c r="BH177" i="48"/>
  <c r="BH178" i="48"/>
  <c r="BH179" i="48"/>
  <c r="BH180" i="48"/>
  <c r="BH182" i="48"/>
  <c r="BH183" i="48"/>
  <c r="BH184" i="48"/>
  <c r="BH185" i="48"/>
  <c r="BH186" i="48"/>
  <c r="BH187" i="48"/>
  <c r="BH189" i="48"/>
  <c r="BH191" i="48"/>
  <c r="BH192" i="48"/>
  <c r="BH193" i="48"/>
  <c r="BH194" i="48"/>
  <c r="BH195" i="48"/>
  <c r="BH197" i="48"/>
  <c r="BH198" i="48"/>
  <c r="BH199" i="48"/>
  <c r="BH200" i="48"/>
  <c r="BH202" i="48"/>
  <c r="BH204" i="48"/>
  <c r="BH206" i="48"/>
  <c r="BH208" i="48"/>
  <c r="BH209" i="48"/>
  <c r="BH221" i="48"/>
  <c r="BH222" i="48"/>
  <c r="BH251" i="48"/>
  <c r="BH255" i="48"/>
  <c r="BH256" i="48"/>
  <c r="BH258" i="48"/>
  <c r="BH259" i="48"/>
  <c r="BH264" i="48"/>
  <c r="BH265" i="48"/>
  <c r="BH269" i="48"/>
  <c r="BH270" i="48"/>
  <c r="BH274" i="48"/>
  <c r="BH275" i="48"/>
  <c r="BH276" i="48"/>
  <c r="BH300" i="48"/>
  <c r="BH301" i="48"/>
  <c r="BH302" i="48"/>
  <c r="BH306" i="48"/>
  <c r="BH309" i="48"/>
  <c r="BH314" i="48"/>
  <c r="BH315" i="48"/>
  <c r="BH316" i="48"/>
  <c r="BH318" i="48"/>
  <c r="BH319" i="48"/>
  <c r="BH320" i="48"/>
  <c r="BH321" i="48"/>
  <c r="BH322" i="48"/>
  <c r="BH323" i="48"/>
  <c r="BH327" i="48"/>
  <c r="BH328" i="48"/>
  <c r="BH329" i="48"/>
  <c r="BH331" i="48"/>
  <c r="BH332" i="48"/>
  <c r="BH333" i="48"/>
  <c r="BH334" i="48"/>
  <c r="BH335" i="48"/>
  <c r="BH339" i="48"/>
  <c r="BH343" i="48"/>
  <c r="BH347" i="48"/>
  <c r="BH351" i="48"/>
  <c r="BH355" i="48"/>
  <c r="BH361" i="48"/>
  <c r="BH362" i="48"/>
  <c r="BH363" i="48"/>
  <c r="BH364" i="48"/>
  <c r="BH365" i="48"/>
  <c r="BH366" i="48"/>
  <c r="BH370" i="48"/>
  <c r="BH371" i="48"/>
  <c r="BH372" i="48"/>
  <c r="BH405" i="48"/>
  <c r="BH407" i="48"/>
  <c r="BH408" i="48"/>
  <c r="BH409" i="48"/>
  <c r="BH411" i="48"/>
  <c r="BH413" i="48"/>
  <c r="BH414" i="48"/>
  <c r="BH426" i="48"/>
  <c r="BH427" i="48"/>
  <c r="BH428" i="48"/>
  <c r="BH429" i="48"/>
  <c r="BH431" i="48"/>
  <c r="BH432" i="48"/>
  <c r="BH434" i="48"/>
  <c r="BH437" i="48"/>
  <c r="BH443" i="48"/>
  <c r="BH444" i="48"/>
  <c r="BH445" i="48"/>
  <c r="BH447" i="48"/>
  <c r="BH448" i="48"/>
  <c r="BH449" i="48"/>
  <c r="BH450" i="48"/>
  <c r="BH451" i="48"/>
  <c r="BH459" i="48"/>
  <c r="BH460" i="48"/>
  <c r="BH461" i="48"/>
  <c r="BH462" i="48"/>
  <c r="BH463" i="48"/>
  <c r="BH466" i="48"/>
  <c r="BH467" i="48"/>
  <c r="BH468" i="48"/>
  <c r="BH470" i="48"/>
  <c r="BH472" i="48"/>
  <c r="BH473" i="48"/>
  <c r="BH475" i="48"/>
  <c r="BH476" i="48"/>
  <c r="BH477" i="48"/>
  <c r="BH479" i="48"/>
  <c r="BH480" i="48"/>
  <c r="BH481" i="48"/>
  <c r="BH482" i="48"/>
  <c r="BH483" i="48"/>
  <c r="BH484" i="48"/>
  <c r="BH485" i="48"/>
  <c r="BH486" i="48"/>
  <c r="BH487" i="48"/>
  <c r="BH488" i="48"/>
  <c r="BH490" i="48"/>
  <c r="BH492" i="48"/>
  <c r="BH500" i="48"/>
  <c r="BH503" i="48"/>
  <c r="BH505" i="48"/>
  <c r="BH506" i="48"/>
  <c r="BH511" i="48"/>
  <c r="BH514" i="48"/>
  <c r="BH515" i="48"/>
  <c r="BH517" i="48"/>
  <c r="BH518" i="48"/>
  <c r="BH519" i="48"/>
  <c r="BH520" i="48"/>
  <c r="BH521" i="48"/>
  <c r="BH523" i="48"/>
  <c r="BH524" i="48"/>
  <c r="BH525" i="48"/>
  <c r="BH526" i="48"/>
  <c r="BH527" i="48"/>
  <c r="BH528" i="48"/>
  <c r="BH529" i="48"/>
  <c r="BH595" i="48"/>
  <c r="BH596" i="48"/>
  <c r="BH597" i="48"/>
  <c r="BH598" i="48"/>
  <c r="BH599" i="48"/>
  <c r="BH600" i="48"/>
  <c r="BH601" i="48"/>
  <c r="BH602" i="48"/>
  <c r="BH603" i="48"/>
  <c r="BH604" i="48"/>
  <c r="BH605" i="48"/>
  <c r="BH606" i="48"/>
  <c r="BH607" i="48"/>
  <c r="BH608" i="48"/>
  <c r="BH609" i="48"/>
  <c r="BH610" i="48"/>
  <c r="BH611" i="48"/>
  <c r="BH613" i="48"/>
  <c r="BH615" i="48"/>
  <c r="BH617" i="48"/>
  <c r="BH619" i="48"/>
  <c r="BH620" i="48"/>
  <c r="BH621" i="48"/>
  <c r="BH623" i="48"/>
  <c r="BH624" i="48"/>
  <c r="BH626" i="48"/>
  <c r="BH627" i="48"/>
  <c r="BH628" i="48"/>
  <c r="BH629" i="48"/>
  <c r="BH630" i="48"/>
  <c r="BH631" i="48"/>
  <c r="BH632" i="48"/>
  <c r="BH633" i="48"/>
  <c r="BH634" i="48"/>
  <c r="BH635" i="48"/>
  <c r="BH636" i="48"/>
  <c r="BH639" i="48"/>
  <c r="BH641" i="48"/>
  <c r="BH642" i="48"/>
  <c r="BH643" i="48"/>
  <c r="BH645" i="48"/>
  <c r="BH646" i="48"/>
  <c r="BH647" i="48"/>
  <c r="BH648" i="48"/>
  <c r="BH649" i="48"/>
  <c r="BH650" i="48"/>
  <c r="BH651" i="48"/>
  <c r="BH652" i="48"/>
  <c r="BA11" i="48"/>
  <c r="BA12" i="48"/>
  <c r="BA13" i="48"/>
  <c r="BA14" i="48"/>
  <c r="BA15" i="48"/>
  <c r="BA16" i="48"/>
  <c r="BA17" i="48"/>
  <c r="BA18" i="48"/>
  <c r="BA19" i="48"/>
  <c r="BA20" i="48"/>
  <c r="BA21" i="48"/>
  <c r="BA25" i="48"/>
  <c r="BA26" i="48"/>
  <c r="BA27" i="48"/>
  <c r="BA28" i="48"/>
  <c r="BA29" i="48"/>
  <c r="BA30" i="48"/>
  <c r="BA31" i="48"/>
  <c r="BA32" i="48"/>
  <c r="BA33" i="48"/>
  <c r="BA34" i="48"/>
  <c r="BA35" i="48"/>
  <c r="BA36" i="48"/>
  <c r="BA37" i="48"/>
  <c r="BA38" i="48"/>
  <c r="BA39" i="48"/>
  <c r="BA40" i="48"/>
  <c r="BA41" i="48"/>
  <c r="BA42" i="48"/>
  <c r="BA43" i="48"/>
  <c r="BA44" i="48"/>
  <c r="BA45" i="48"/>
  <c r="BA46" i="48"/>
  <c r="BA47" i="48"/>
  <c r="BA48" i="48"/>
  <c r="BA49" i="48"/>
  <c r="BA56" i="48"/>
  <c r="BA57" i="48"/>
  <c r="BA58" i="48"/>
  <c r="BA59" i="48"/>
  <c r="BA60" i="48"/>
  <c r="BA61" i="48"/>
  <c r="BA62" i="48"/>
  <c r="BA63" i="48"/>
  <c r="BA82" i="48"/>
  <c r="BA83" i="48"/>
  <c r="BA84" i="48"/>
  <c r="BA85" i="48"/>
  <c r="BA88" i="48"/>
  <c r="BA89" i="48"/>
  <c r="BA90" i="48"/>
  <c r="BA91" i="48"/>
  <c r="BA95" i="48"/>
  <c r="BA96" i="48"/>
  <c r="BA97" i="48"/>
  <c r="BA98" i="48"/>
  <c r="BA99" i="48"/>
  <c r="BA101" i="48"/>
  <c r="BA102" i="48"/>
  <c r="BA103" i="48"/>
  <c r="BA105" i="48"/>
  <c r="BA106" i="48"/>
  <c r="BA107" i="48"/>
  <c r="BA108" i="48"/>
  <c r="BA109" i="48"/>
  <c r="BA110" i="48"/>
  <c r="BA111" i="48"/>
  <c r="BA116" i="48"/>
  <c r="BA117" i="48"/>
  <c r="BA118" i="48"/>
  <c r="BA120" i="48"/>
  <c r="BA121" i="48"/>
  <c r="BA122" i="48"/>
  <c r="BA125" i="48"/>
  <c r="BA126" i="48"/>
  <c r="BA127" i="48"/>
  <c r="BA128" i="48"/>
  <c r="BA129" i="48"/>
  <c r="BA130" i="48"/>
  <c r="BA131" i="48"/>
  <c r="BA132" i="48"/>
  <c r="BA135" i="48"/>
  <c r="BA136" i="48"/>
  <c r="BA137" i="48"/>
  <c r="BA138" i="48"/>
  <c r="BA140" i="48"/>
  <c r="BA141" i="48"/>
  <c r="BA142" i="48"/>
  <c r="BA143" i="48"/>
  <c r="BA144" i="48"/>
  <c r="BA145" i="48"/>
  <c r="BA146" i="48"/>
  <c r="BA148" i="48"/>
  <c r="BA149" i="48"/>
  <c r="BA150" i="48"/>
  <c r="BA151" i="48"/>
  <c r="BA153" i="48"/>
  <c r="BA154" i="48"/>
  <c r="BA155" i="48"/>
  <c r="BA157" i="48"/>
  <c r="BA159" i="48"/>
  <c r="BA160" i="48"/>
  <c r="BA161" i="48"/>
  <c r="BA162" i="48"/>
  <c r="BA163" i="48"/>
  <c r="BA164" i="48"/>
  <c r="BA165" i="48"/>
  <c r="BA166" i="48"/>
  <c r="BA167" i="48"/>
  <c r="BA169" i="48"/>
  <c r="BA171" i="48"/>
  <c r="BA173" i="48"/>
  <c r="BA174" i="48"/>
  <c r="BA176" i="48"/>
  <c r="BA177" i="48"/>
  <c r="BA178" i="48"/>
  <c r="BA179" i="48"/>
  <c r="BA180" i="48"/>
  <c r="BA182" i="48"/>
  <c r="BA183" i="48"/>
  <c r="BA184" i="48"/>
  <c r="BA185" i="48"/>
  <c r="BA186" i="48"/>
  <c r="BA187" i="48"/>
  <c r="BA189" i="48"/>
  <c r="BA191" i="48"/>
  <c r="BA192" i="48"/>
  <c r="BA193" i="48"/>
  <c r="BA194" i="48"/>
  <c r="BA195" i="48"/>
  <c r="BA197" i="48"/>
  <c r="BA198" i="48"/>
  <c r="BA199" i="48"/>
  <c r="BA200" i="48"/>
  <c r="BA202" i="48"/>
  <c r="BA204" i="48"/>
  <c r="BA206" i="48"/>
  <c r="BA208" i="48"/>
  <c r="BA209" i="48"/>
  <c r="BA221" i="48"/>
  <c r="BA222" i="48"/>
  <c r="BA251" i="48"/>
  <c r="BA255" i="48"/>
  <c r="BA256" i="48"/>
  <c r="BA258" i="48"/>
  <c r="BA259" i="48"/>
  <c r="BA264" i="48"/>
  <c r="BA265" i="48"/>
  <c r="BA269" i="48"/>
  <c r="BA270" i="48"/>
  <c r="BA274" i="48"/>
  <c r="BA275" i="48"/>
  <c r="BA276" i="48"/>
  <c r="BA300" i="48"/>
  <c r="BA301" i="48"/>
  <c r="BA302" i="48"/>
  <c r="BA306" i="48"/>
  <c r="BA309" i="48"/>
  <c r="BA314" i="48"/>
  <c r="BA315" i="48"/>
  <c r="BA316" i="48"/>
  <c r="BA318" i="48"/>
  <c r="BA319" i="48"/>
  <c r="BA320" i="48"/>
  <c r="BA321" i="48"/>
  <c r="BA322" i="48"/>
  <c r="BA323" i="48"/>
  <c r="BA327" i="48"/>
  <c r="BA328" i="48"/>
  <c r="BA329" i="48"/>
  <c r="BA331" i="48"/>
  <c r="BA332" i="48"/>
  <c r="BA333" i="48"/>
  <c r="BA334" i="48"/>
  <c r="BA335" i="48"/>
  <c r="BA339" i="48"/>
  <c r="BA343" i="48"/>
  <c r="BA347" i="48"/>
  <c r="BA351" i="48"/>
  <c r="BA355" i="48"/>
  <c r="BA361" i="48"/>
  <c r="BA362" i="48"/>
  <c r="BA363" i="48"/>
  <c r="BA364" i="48"/>
  <c r="BA365" i="48"/>
  <c r="BA366" i="48"/>
  <c r="BA370" i="48"/>
  <c r="BA371" i="48"/>
  <c r="BA372" i="48"/>
  <c r="BA405" i="48"/>
  <c r="BA407" i="48"/>
  <c r="BA408" i="48"/>
  <c r="BA409" i="48"/>
  <c r="BA411" i="48"/>
  <c r="BA413" i="48"/>
  <c r="BA414" i="48"/>
  <c r="BA426" i="48"/>
  <c r="BA427" i="48"/>
  <c r="BA428" i="48"/>
  <c r="BA429" i="48"/>
  <c r="BA431" i="48"/>
  <c r="BA432" i="48"/>
  <c r="BA434" i="48"/>
  <c r="BA437" i="48"/>
  <c r="BA443" i="48"/>
  <c r="BA444" i="48"/>
  <c r="BA445" i="48"/>
  <c r="BA447" i="48"/>
  <c r="BA448" i="48"/>
  <c r="BA449" i="48"/>
  <c r="BA450" i="48"/>
  <c r="BA451" i="48"/>
  <c r="BA459" i="48"/>
  <c r="BA460" i="48"/>
  <c r="BA461" i="48"/>
  <c r="BA462" i="48"/>
  <c r="BA463" i="48"/>
  <c r="BA466" i="48"/>
  <c r="BA467" i="48"/>
  <c r="BA468" i="48"/>
  <c r="BA470" i="48"/>
  <c r="BA472" i="48"/>
  <c r="BA473" i="48"/>
  <c r="BA475" i="48"/>
  <c r="BA476" i="48"/>
  <c r="BA477" i="48"/>
  <c r="BA479" i="48"/>
  <c r="BA480" i="48"/>
  <c r="BA481" i="48"/>
  <c r="BA482" i="48"/>
  <c r="BA483" i="48"/>
  <c r="BA484" i="48"/>
  <c r="BA485" i="48"/>
  <c r="BA486" i="48"/>
  <c r="BA487" i="48"/>
  <c r="BA488" i="48"/>
  <c r="BA490" i="48"/>
  <c r="BA492" i="48"/>
  <c r="BA500" i="48"/>
  <c r="BA503" i="48"/>
  <c r="BA505" i="48"/>
  <c r="BA506" i="48"/>
  <c r="BA511" i="48"/>
  <c r="BA514" i="48"/>
  <c r="BA515" i="48"/>
  <c r="BA517" i="48"/>
  <c r="BA518" i="48"/>
  <c r="BA519" i="48"/>
  <c r="BA520" i="48"/>
  <c r="BA521" i="48"/>
  <c r="BA523" i="48"/>
  <c r="BA524" i="48"/>
  <c r="BA525" i="48"/>
  <c r="BA526" i="48"/>
  <c r="BA527" i="48"/>
  <c r="BA528" i="48"/>
  <c r="BA529" i="48"/>
  <c r="BA595" i="48"/>
  <c r="BA596" i="48"/>
  <c r="BA597" i="48"/>
  <c r="BA598" i="48"/>
  <c r="BA599" i="48"/>
  <c r="BA600" i="48"/>
  <c r="BA601" i="48"/>
  <c r="BA602" i="48"/>
  <c r="BA603" i="48"/>
  <c r="BA604" i="48"/>
  <c r="BA605" i="48"/>
  <c r="BA606" i="48"/>
  <c r="BA607" i="48"/>
  <c r="BA608" i="48"/>
  <c r="BA609" i="48"/>
  <c r="BA610" i="48"/>
  <c r="BA611" i="48"/>
  <c r="BA613" i="48"/>
  <c r="BA615" i="48"/>
  <c r="BA617" i="48"/>
  <c r="BA619" i="48"/>
  <c r="BA620" i="48"/>
  <c r="BA621" i="48"/>
  <c r="BA623" i="48"/>
  <c r="BA624" i="48"/>
  <c r="BA626" i="48"/>
  <c r="BA627" i="48"/>
  <c r="BA628" i="48"/>
  <c r="BA629" i="48"/>
  <c r="BA630" i="48"/>
  <c r="BA631" i="48"/>
  <c r="BA632" i="48"/>
  <c r="BA633" i="48"/>
  <c r="BA634" i="48"/>
  <c r="BA635" i="48"/>
  <c r="BA636" i="48"/>
  <c r="BA639" i="48"/>
  <c r="BA641" i="48"/>
  <c r="BA642" i="48"/>
  <c r="BA643" i="48"/>
  <c r="BA645" i="48"/>
  <c r="BA646" i="48"/>
  <c r="BA647" i="48"/>
  <c r="BA648" i="48"/>
  <c r="BA649" i="48"/>
  <c r="BA650" i="48"/>
  <c r="BA651" i="48"/>
  <c r="BA652" i="48"/>
  <c r="AT11" i="48"/>
  <c r="AT12" i="48"/>
  <c r="AT13" i="48"/>
  <c r="AT14" i="48"/>
  <c r="AT15" i="48"/>
  <c r="AT16" i="48"/>
  <c r="AT17" i="48"/>
  <c r="AT18" i="48"/>
  <c r="AT19" i="48"/>
  <c r="AT20" i="48"/>
  <c r="AT21" i="48"/>
  <c r="AT25" i="48"/>
  <c r="AT26" i="48"/>
  <c r="AT27" i="48"/>
  <c r="AT28" i="48"/>
  <c r="AT29" i="48"/>
  <c r="AT30" i="48"/>
  <c r="AT31" i="48"/>
  <c r="AT32" i="48"/>
  <c r="AT33" i="48"/>
  <c r="AT34" i="48"/>
  <c r="AT35" i="48"/>
  <c r="AT36" i="48"/>
  <c r="AT37" i="48"/>
  <c r="AT38" i="48"/>
  <c r="AT39" i="48"/>
  <c r="AT40" i="48"/>
  <c r="AT41" i="48"/>
  <c r="AT42" i="48"/>
  <c r="AT43" i="48"/>
  <c r="AT44" i="48"/>
  <c r="AT45" i="48"/>
  <c r="AT46" i="48"/>
  <c r="AT47" i="48"/>
  <c r="AT48" i="48"/>
  <c r="AT49" i="48"/>
  <c r="AT56" i="48"/>
  <c r="AT57" i="48"/>
  <c r="AT58" i="48"/>
  <c r="AT59" i="48"/>
  <c r="AT60" i="48"/>
  <c r="AT61" i="48"/>
  <c r="AT62" i="48"/>
  <c r="AT63" i="48"/>
  <c r="AT82" i="48"/>
  <c r="AT83" i="48"/>
  <c r="AT84" i="48"/>
  <c r="AT85" i="48"/>
  <c r="AT88" i="48"/>
  <c r="AT89" i="48"/>
  <c r="AT90" i="48"/>
  <c r="AT91" i="48"/>
  <c r="AT95" i="48"/>
  <c r="AT96" i="48"/>
  <c r="AT97" i="48"/>
  <c r="AT98" i="48"/>
  <c r="AT99" i="48"/>
  <c r="AT101" i="48"/>
  <c r="AT102" i="48"/>
  <c r="AT103" i="48"/>
  <c r="AT105" i="48"/>
  <c r="AT106" i="48"/>
  <c r="AT107" i="48"/>
  <c r="AT108" i="48"/>
  <c r="AT109" i="48"/>
  <c r="AT110" i="48"/>
  <c r="AT111" i="48"/>
  <c r="AT116" i="48"/>
  <c r="AT117" i="48"/>
  <c r="AT118" i="48"/>
  <c r="AT120" i="48"/>
  <c r="AT121" i="48"/>
  <c r="AT122" i="48"/>
  <c r="AT125" i="48"/>
  <c r="AT126" i="48"/>
  <c r="AT127" i="48"/>
  <c r="AT128" i="48"/>
  <c r="AT129" i="48"/>
  <c r="AT130" i="48"/>
  <c r="AT131" i="48"/>
  <c r="AT132" i="48"/>
  <c r="AT135" i="48"/>
  <c r="AT136" i="48"/>
  <c r="AT137" i="48"/>
  <c r="AT138" i="48"/>
  <c r="AT140" i="48"/>
  <c r="AT141" i="48"/>
  <c r="AT142" i="48"/>
  <c r="AT143" i="48"/>
  <c r="AT144" i="48"/>
  <c r="AT145" i="48"/>
  <c r="AT146" i="48"/>
  <c r="AT148" i="48"/>
  <c r="AT149" i="48"/>
  <c r="AT150" i="48"/>
  <c r="AT151" i="48"/>
  <c r="AT153" i="48"/>
  <c r="AT154" i="48"/>
  <c r="AT155" i="48"/>
  <c r="AT157" i="48"/>
  <c r="AT159" i="48"/>
  <c r="AT160" i="48"/>
  <c r="AT161" i="48"/>
  <c r="AT162" i="48"/>
  <c r="AT163" i="48"/>
  <c r="AT164" i="48"/>
  <c r="AT165" i="48"/>
  <c r="AT166" i="48"/>
  <c r="AT167" i="48"/>
  <c r="AT169" i="48"/>
  <c r="AT171" i="48"/>
  <c r="AT173" i="48"/>
  <c r="AT174" i="48"/>
  <c r="AT176" i="48"/>
  <c r="AT177" i="48"/>
  <c r="AT178" i="48"/>
  <c r="AT179" i="48"/>
  <c r="AT180" i="48"/>
  <c r="AT182" i="48"/>
  <c r="AT183" i="48"/>
  <c r="AT184" i="48"/>
  <c r="AT185" i="48"/>
  <c r="AT186" i="48"/>
  <c r="AT187" i="48"/>
  <c r="AT189" i="48"/>
  <c r="AT191" i="48"/>
  <c r="AT192" i="48"/>
  <c r="AT193" i="48"/>
  <c r="AT194" i="48"/>
  <c r="AT195" i="48"/>
  <c r="AT197" i="48"/>
  <c r="AT198" i="48"/>
  <c r="AT199" i="48"/>
  <c r="AT200" i="48"/>
  <c r="AT202" i="48"/>
  <c r="AT204" i="48"/>
  <c r="AT206" i="48"/>
  <c r="AT208" i="48"/>
  <c r="AT209" i="48"/>
  <c r="AT221" i="48"/>
  <c r="AT222" i="48"/>
  <c r="AT251" i="48"/>
  <c r="AT255" i="48"/>
  <c r="AT256" i="48"/>
  <c r="AT258" i="48"/>
  <c r="AT259" i="48"/>
  <c r="AT264" i="48"/>
  <c r="AT265" i="48"/>
  <c r="AT269" i="48"/>
  <c r="AT270" i="48"/>
  <c r="AT274" i="48"/>
  <c r="AT275" i="48"/>
  <c r="AT276" i="48"/>
  <c r="AT300" i="48"/>
  <c r="AT301" i="48"/>
  <c r="AT302" i="48"/>
  <c r="AT306" i="48"/>
  <c r="AT309" i="48"/>
  <c r="AT314" i="48"/>
  <c r="AT315" i="48"/>
  <c r="AT316" i="48"/>
  <c r="AT318" i="48"/>
  <c r="AT319" i="48"/>
  <c r="AT320" i="48"/>
  <c r="AT321" i="48"/>
  <c r="AT322" i="48"/>
  <c r="AT323" i="48"/>
  <c r="AT327" i="48"/>
  <c r="AT328" i="48"/>
  <c r="AT329" i="48"/>
  <c r="AT331" i="48"/>
  <c r="AT332" i="48"/>
  <c r="AT333" i="48"/>
  <c r="AT334" i="48"/>
  <c r="AT335" i="48"/>
  <c r="AT339" i="48"/>
  <c r="AT343" i="48"/>
  <c r="AT347" i="48"/>
  <c r="AT351" i="48"/>
  <c r="AT355" i="48"/>
  <c r="AT361" i="48"/>
  <c r="AT362" i="48"/>
  <c r="AT363" i="48"/>
  <c r="AT364" i="48"/>
  <c r="AT365" i="48"/>
  <c r="AT366" i="48"/>
  <c r="AT370" i="48"/>
  <c r="AT371" i="48"/>
  <c r="AT372" i="48"/>
  <c r="AT405" i="48"/>
  <c r="AT407" i="48"/>
  <c r="AT408" i="48"/>
  <c r="AT409" i="48"/>
  <c r="AT411" i="48"/>
  <c r="AT413" i="48"/>
  <c r="AT414" i="48"/>
  <c r="AT426" i="48"/>
  <c r="AT427" i="48"/>
  <c r="AT428" i="48"/>
  <c r="AT429" i="48"/>
  <c r="AT431" i="48"/>
  <c r="AT432" i="48"/>
  <c r="AT434" i="48"/>
  <c r="AT437" i="48"/>
  <c r="AT443" i="48"/>
  <c r="AT444" i="48"/>
  <c r="AT445" i="48"/>
  <c r="AT447" i="48"/>
  <c r="AT448" i="48"/>
  <c r="AT449" i="48"/>
  <c r="AT450" i="48"/>
  <c r="AT451" i="48"/>
  <c r="AT459" i="48"/>
  <c r="AT460" i="48"/>
  <c r="AT461" i="48"/>
  <c r="AT462" i="48"/>
  <c r="AT463" i="48"/>
  <c r="AT466" i="48"/>
  <c r="AT467" i="48"/>
  <c r="AT468" i="48"/>
  <c r="AT470" i="48"/>
  <c r="AT472" i="48"/>
  <c r="AT473" i="48"/>
  <c r="AT475" i="48"/>
  <c r="AT476" i="48"/>
  <c r="AT477" i="48"/>
  <c r="AT479" i="48"/>
  <c r="AT480" i="48"/>
  <c r="AT481" i="48"/>
  <c r="AT482" i="48"/>
  <c r="AT483" i="48"/>
  <c r="AT484" i="48"/>
  <c r="AT485" i="48"/>
  <c r="AT486" i="48"/>
  <c r="AT487" i="48"/>
  <c r="AT488" i="48"/>
  <c r="AT490" i="48"/>
  <c r="AT492" i="48"/>
  <c r="AT500" i="48"/>
  <c r="AT503" i="48"/>
  <c r="AT505" i="48"/>
  <c r="AT506" i="48"/>
  <c r="AT511" i="48"/>
  <c r="AT514" i="48"/>
  <c r="AT515" i="48"/>
  <c r="AT517" i="48"/>
  <c r="AT518" i="48"/>
  <c r="AT519" i="48"/>
  <c r="AT520" i="48"/>
  <c r="AT521" i="48"/>
  <c r="AT523" i="48"/>
  <c r="AT524" i="48"/>
  <c r="AT525" i="48"/>
  <c r="AT526" i="48"/>
  <c r="AT527" i="48"/>
  <c r="AT528" i="48"/>
  <c r="AT529" i="48"/>
  <c r="AT595" i="48"/>
  <c r="AT596" i="48"/>
  <c r="AT597" i="48"/>
  <c r="AT598" i="48"/>
  <c r="AT599" i="48"/>
  <c r="AT600" i="48"/>
  <c r="AT601" i="48"/>
  <c r="AT602" i="48"/>
  <c r="AT603" i="48"/>
  <c r="AT604" i="48"/>
  <c r="AT605" i="48"/>
  <c r="AT606" i="48"/>
  <c r="AT607" i="48"/>
  <c r="AT608" i="48"/>
  <c r="AT609" i="48"/>
  <c r="AT610" i="48"/>
  <c r="AT611" i="48"/>
  <c r="AT613" i="48"/>
  <c r="AT615" i="48"/>
  <c r="AT617" i="48"/>
  <c r="AT619" i="48"/>
  <c r="AT620" i="48"/>
  <c r="AT621" i="48"/>
  <c r="AT623" i="48"/>
  <c r="AT624" i="48"/>
  <c r="AT626" i="48"/>
  <c r="AT627" i="48"/>
  <c r="AT628" i="48"/>
  <c r="AT629" i="48"/>
  <c r="AT630" i="48"/>
  <c r="AT631" i="48"/>
  <c r="AT632" i="48"/>
  <c r="AT633" i="48"/>
  <c r="AT634" i="48"/>
  <c r="AT635" i="48"/>
  <c r="AT636" i="48"/>
  <c r="AT639" i="48"/>
  <c r="AT641" i="48"/>
  <c r="AT642" i="48"/>
  <c r="AT643" i="48"/>
  <c r="AT645" i="48"/>
  <c r="AT646" i="48"/>
  <c r="AT647" i="48"/>
  <c r="AT648" i="48"/>
  <c r="AT649" i="48"/>
  <c r="AT650" i="48"/>
  <c r="AT651" i="48"/>
  <c r="AT652" i="48"/>
  <c r="AM11" i="48"/>
  <c r="AM12" i="48"/>
  <c r="AM13" i="48"/>
  <c r="AM14" i="48"/>
  <c r="AM15" i="48"/>
  <c r="AM16" i="48"/>
  <c r="AM17" i="48"/>
  <c r="AM18" i="48"/>
  <c r="AM19" i="48"/>
  <c r="AM20" i="48"/>
  <c r="AM21" i="48"/>
  <c r="AM25" i="48"/>
  <c r="AM26" i="48"/>
  <c r="AM27" i="48"/>
  <c r="AM28" i="48"/>
  <c r="AM29" i="48"/>
  <c r="AM30" i="48"/>
  <c r="AM31" i="48"/>
  <c r="AM32" i="48"/>
  <c r="AM33" i="48"/>
  <c r="AM34" i="48"/>
  <c r="AM35" i="48"/>
  <c r="AM36" i="48"/>
  <c r="AM37" i="48"/>
  <c r="AM38" i="48"/>
  <c r="AM39" i="48"/>
  <c r="AM40" i="48"/>
  <c r="AM41" i="48"/>
  <c r="AM42" i="48"/>
  <c r="AM43" i="48"/>
  <c r="AM44" i="48"/>
  <c r="AM45" i="48"/>
  <c r="AM46" i="48"/>
  <c r="AM47" i="48"/>
  <c r="AM48" i="48"/>
  <c r="AM49" i="48"/>
  <c r="AM56" i="48"/>
  <c r="AM57" i="48"/>
  <c r="AM58" i="48"/>
  <c r="AM59" i="48"/>
  <c r="AM60" i="48"/>
  <c r="AM61" i="48"/>
  <c r="AM62" i="48"/>
  <c r="AM63" i="48"/>
  <c r="AM82" i="48"/>
  <c r="AM83" i="48"/>
  <c r="AM84" i="48"/>
  <c r="AM85" i="48"/>
  <c r="AM88" i="48"/>
  <c r="AM89" i="48"/>
  <c r="AM90" i="48"/>
  <c r="AM91" i="48"/>
  <c r="AM95" i="48"/>
  <c r="AM96" i="48"/>
  <c r="AM97" i="48"/>
  <c r="AM98" i="48"/>
  <c r="AM99" i="48"/>
  <c r="AM101" i="48"/>
  <c r="AM102" i="48"/>
  <c r="AM103" i="48"/>
  <c r="AM105" i="48"/>
  <c r="AM106" i="48"/>
  <c r="AM107" i="48"/>
  <c r="AM108" i="48"/>
  <c r="AM109" i="48"/>
  <c r="AM110" i="48"/>
  <c r="AM111" i="48"/>
  <c r="AM116" i="48"/>
  <c r="AM117" i="48"/>
  <c r="AM118" i="48"/>
  <c r="AM120" i="48"/>
  <c r="AM121" i="48"/>
  <c r="AM122" i="48"/>
  <c r="AM125" i="48"/>
  <c r="AM126" i="48"/>
  <c r="AM127" i="48"/>
  <c r="AM128" i="48"/>
  <c r="AM129" i="48"/>
  <c r="AM130" i="48"/>
  <c r="AM131" i="48"/>
  <c r="AM132" i="48"/>
  <c r="AM135" i="48"/>
  <c r="AM136" i="48"/>
  <c r="AM137" i="48"/>
  <c r="AM138" i="48"/>
  <c r="AM140" i="48"/>
  <c r="AM141" i="48"/>
  <c r="AM142" i="48"/>
  <c r="AM143" i="48"/>
  <c r="AM144" i="48"/>
  <c r="AM145" i="48"/>
  <c r="AM146" i="48"/>
  <c r="AM148" i="48"/>
  <c r="AM149" i="48"/>
  <c r="AM150" i="48"/>
  <c r="AM151" i="48"/>
  <c r="AM153" i="48"/>
  <c r="AM154" i="48"/>
  <c r="AM155" i="48"/>
  <c r="AM157" i="48"/>
  <c r="AM159" i="48"/>
  <c r="AM160" i="48"/>
  <c r="AM161" i="48"/>
  <c r="AM162" i="48"/>
  <c r="AM163" i="48"/>
  <c r="AM164" i="48"/>
  <c r="AM165" i="48"/>
  <c r="AM166" i="48"/>
  <c r="AM167" i="48"/>
  <c r="AM169" i="48"/>
  <c r="AM171" i="48"/>
  <c r="AM173" i="48"/>
  <c r="AM174" i="48"/>
  <c r="AM176" i="48"/>
  <c r="AM177" i="48"/>
  <c r="AM178" i="48"/>
  <c r="AM179" i="48"/>
  <c r="AM180" i="48"/>
  <c r="AM182" i="48"/>
  <c r="AM183" i="48"/>
  <c r="AM184" i="48"/>
  <c r="AM185" i="48"/>
  <c r="AM186" i="48"/>
  <c r="AM187" i="48"/>
  <c r="AM189" i="48"/>
  <c r="AM191" i="48"/>
  <c r="AM192" i="48"/>
  <c r="AM193" i="48"/>
  <c r="AM194" i="48"/>
  <c r="AM195" i="48"/>
  <c r="AM197" i="48"/>
  <c r="AM198" i="48"/>
  <c r="AM199" i="48"/>
  <c r="AM200" i="48"/>
  <c r="AM202" i="48"/>
  <c r="AM204" i="48"/>
  <c r="AM206" i="48"/>
  <c r="AM208" i="48"/>
  <c r="AM209" i="48"/>
  <c r="AM221" i="48"/>
  <c r="AM222" i="48"/>
  <c r="AM251" i="48"/>
  <c r="AM255" i="48"/>
  <c r="AM256" i="48"/>
  <c r="AM258" i="48"/>
  <c r="AM259" i="48"/>
  <c r="AM264" i="48"/>
  <c r="AM265" i="48"/>
  <c r="AM269" i="48"/>
  <c r="AM270" i="48"/>
  <c r="AM274" i="48"/>
  <c r="AM275" i="48"/>
  <c r="AM276" i="48"/>
  <c r="AM300" i="48"/>
  <c r="AM301" i="48"/>
  <c r="AM302" i="48"/>
  <c r="AM306" i="48"/>
  <c r="AM309" i="48"/>
  <c r="AM314" i="48"/>
  <c r="AM315" i="48"/>
  <c r="AM316" i="48"/>
  <c r="AM318" i="48"/>
  <c r="AM319" i="48"/>
  <c r="AM320" i="48"/>
  <c r="AM321" i="48"/>
  <c r="AM322" i="48"/>
  <c r="AM323" i="48"/>
  <c r="AM327" i="48"/>
  <c r="AM328" i="48"/>
  <c r="AM329" i="48"/>
  <c r="AM331" i="48"/>
  <c r="AM332" i="48"/>
  <c r="AM333" i="48"/>
  <c r="AM334" i="48"/>
  <c r="AM335" i="48"/>
  <c r="AM339" i="48"/>
  <c r="AM343" i="48"/>
  <c r="AM347" i="48"/>
  <c r="AM351" i="48"/>
  <c r="AM355" i="48"/>
  <c r="AM361" i="48"/>
  <c r="AM362" i="48"/>
  <c r="AM363" i="48"/>
  <c r="AM364" i="48"/>
  <c r="AM365" i="48"/>
  <c r="AM366" i="48"/>
  <c r="AM370" i="48"/>
  <c r="AM371" i="48"/>
  <c r="AM372" i="48"/>
  <c r="AM405" i="48"/>
  <c r="AM407" i="48"/>
  <c r="AM408" i="48"/>
  <c r="AM409" i="48"/>
  <c r="AM411" i="48"/>
  <c r="AM413" i="48"/>
  <c r="AM414" i="48"/>
  <c r="AM426" i="48"/>
  <c r="AM427" i="48"/>
  <c r="AM428" i="48"/>
  <c r="AM429" i="48"/>
  <c r="AM431" i="48"/>
  <c r="AM432" i="48"/>
  <c r="AM434" i="48"/>
  <c r="AM437" i="48"/>
  <c r="AM443" i="48"/>
  <c r="AM444" i="48"/>
  <c r="AM445" i="48"/>
  <c r="AM447" i="48"/>
  <c r="AM448" i="48"/>
  <c r="AM449" i="48"/>
  <c r="AM450" i="48"/>
  <c r="AM451" i="48"/>
  <c r="AM459" i="48"/>
  <c r="AM460" i="48"/>
  <c r="AM461" i="48"/>
  <c r="AM462" i="48"/>
  <c r="AM463" i="48"/>
  <c r="AM466" i="48"/>
  <c r="AM467" i="48"/>
  <c r="AM468" i="48"/>
  <c r="AM470" i="48"/>
  <c r="AM472" i="48"/>
  <c r="AM473" i="48"/>
  <c r="AM475" i="48"/>
  <c r="AM476" i="48"/>
  <c r="AM477" i="48"/>
  <c r="AM479" i="48"/>
  <c r="AM480" i="48"/>
  <c r="AM481" i="48"/>
  <c r="AM482" i="48"/>
  <c r="AM483" i="48"/>
  <c r="AM484" i="48"/>
  <c r="AM485" i="48"/>
  <c r="AM486" i="48"/>
  <c r="AM487" i="48"/>
  <c r="AM488" i="48"/>
  <c r="AM490" i="48"/>
  <c r="AM492" i="48"/>
  <c r="AM500" i="48"/>
  <c r="AM503" i="48"/>
  <c r="AM505" i="48"/>
  <c r="AM506" i="48"/>
  <c r="AM511" i="48"/>
  <c r="AM514" i="48"/>
  <c r="AM515" i="48"/>
  <c r="AM517" i="48"/>
  <c r="AM518" i="48"/>
  <c r="AM519" i="48"/>
  <c r="AM520" i="48"/>
  <c r="AM521" i="48"/>
  <c r="AM523" i="48"/>
  <c r="AM524" i="48"/>
  <c r="AM525" i="48"/>
  <c r="AM526" i="48"/>
  <c r="AM527" i="48"/>
  <c r="AM528" i="48"/>
  <c r="AM529" i="48"/>
  <c r="AM595" i="48"/>
  <c r="AM596" i="48"/>
  <c r="AM597" i="48"/>
  <c r="AM598" i="48"/>
  <c r="AM599" i="48"/>
  <c r="AM600" i="48"/>
  <c r="AM601" i="48"/>
  <c r="AM602" i="48"/>
  <c r="AM603" i="48"/>
  <c r="AM604" i="48"/>
  <c r="AM605" i="48"/>
  <c r="AM606" i="48"/>
  <c r="AM607" i="48"/>
  <c r="AM608" i="48"/>
  <c r="AM609" i="48"/>
  <c r="AM610" i="48"/>
  <c r="AM611" i="48"/>
  <c r="AM613" i="48"/>
  <c r="AM615" i="48"/>
  <c r="AM617" i="48"/>
  <c r="AM619" i="48"/>
  <c r="AM620" i="48"/>
  <c r="AM621" i="48"/>
  <c r="AM623" i="48"/>
  <c r="AM624" i="48"/>
  <c r="AM626" i="48"/>
  <c r="AM627" i="48"/>
  <c r="AM628" i="48"/>
  <c r="AM629" i="48"/>
  <c r="AM630" i="48"/>
  <c r="AM631" i="48"/>
  <c r="AM632" i="48"/>
  <c r="AM633" i="48"/>
  <c r="AM634" i="48"/>
  <c r="AM635" i="48"/>
  <c r="AM636" i="48"/>
  <c r="AM639" i="48"/>
  <c r="AM641" i="48"/>
  <c r="AM642" i="48"/>
  <c r="AM643" i="48"/>
  <c r="AM645" i="48"/>
  <c r="AM646" i="48"/>
  <c r="AM647" i="48"/>
  <c r="AM648" i="48"/>
  <c r="AM649" i="48"/>
  <c r="AM650" i="48"/>
  <c r="AM651" i="48"/>
  <c r="AM652" i="48"/>
  <c r="AF11" i="48"/>
  <c r="AF12" i="48"/>
  <c r="AF13" i="48"/>
  <c r="AF14" i="48"/>
  <c r="AF15" i="48"/>
  <c r="AF16" i="48"/>
  <c r="AF17" i="48"/>
  <c r="AF18" i="48"/>
  <c r="AF19" i="48"/>
  <c r="AF20" i="48"/>
  <c r="AF21" i="48"/>
  <c r="AF25" i="48"/>
  <c r="AF26" i="48"/>
  <c r="AF27" i="48"/>
  <c r="AF28" i="48"/>
  <c r="AF29" i="48"/>
  <c r="AF30" i="48"/>
  <c r="AF31" i="48"/>
  <c r="AF32" i="48"/>
  <c r="AF33" i="48"/>
  <c r="AF34" i="48"/>
  <c r="AF35" i="48"/>
  <c r="AF36" i="48"/>
  <c r="AF37" i="48"/>
  <c r="AF38" i="48"/>
  <c r="AF39" i="48"/>
  <c r="AF40" i="48"/>
  <c r="AF41" i="48"/>
  <c r="AF42" i="48"/>
  <c r="AF43" i="48"/>
  <c r="AF44" i="48"/>
  <c r="AF45" i="48"/>
  <c r="AF46" i="48"/>
  <c r="AF47" i="48"/>
  <c r="AF48" i="48"/>
  <c r="AF49" i="48"/>
  <c r="AF56" i="48"/>
  <c r="AF57" i="48"/>
  <c r="AF58" i="48"/>
  <c r="AF59" i="48"/>
  <c r="AF60" i="48"/>
  <c r="AF61" i="48"/>
  <c r="AF62" i="48"/>
  <c r="AF63" i="48"/>
  <c r="AF82" i="48"/>
  <c r="AF83" i="48"/>
  <c r="AF84" i="48"/>
  <c r="AF85" i="48"/>
  <c r="AF88" i="48"/>
  <c r="AF89" i="48"/>
  <c r="AF90" i="48"/>
  <c r="AF91" i="48"/>
  <c r="AF95" i="48"/>
  <c r="AF96" i="48"/>
  <c r="AF97" i="48"/>
  <c r="AF98" i="48"/>
  <c r="AF99" i="48"/>
  <c r="AF101" i="48"/>
  <c r="AF102" i="48"/>
  <c r="AF103" i="48"/>
  <c r="AF105" i="48"/>
  <c r="AF106" i="48"/>
  <c r="AF107" i="48"/>
  <c r="AF108" i="48"/>
  <c r="AF109" i="48"/>
  <c r="AF110" i="48"/>
  <c r="AF111" i="48"/>
  <c r="AF116" i="48"/>
  <c r="AF117" i="48"/>
  <c r="AF118" i="48"/>
  <c r="AF120" i="48"/>
  <c r="AF121" i="48"/>
  <c r="AF122" i="48"/>
  <c r="AF125" i="48"/>
  <c r="AF126" i="48"/>
  <c r="AF127" i="48"/>
  <c r="AF128" i="48"/>
  <c r="AF129" i="48"/>
  <c r="AF130" i="48"/>
  <c r="AF131" i="48"/>
  <c r="AF132" i="48"/>
  <c r="AF135" i="48"/>
  <c r="AF136" i="48"/>
  <c r="AF137" i="48"/>
  <c r="AF138" i="48"/>
  <c r="AF140" i="48"/>
  <c r="AF141" i="48"/>
  <c r="AF142" i="48"/>
  <c r="AF143" i="48"/>
  <c r="AF144" i="48"/>
  <c r="AF145" i="48"/>
  <c r="AF146" i="48"/>
  <c r="AF148" i="48"/>
  <c r="AF149" i="48"/>
  <c r="AF150" i="48"/>
  <c r="AF151" i="48"/>
  <c r="AF153" i="48"/>
  <c r="AF154" i="48"/>
  <c r="AF155" i="48"/>
  <c r="AF157" i="48"/>
  <c r="AF159" i="48"/>
  <c r="AF160" i="48"/>
  <c r="AF161" i="48"/>
  <c r="AF162" i="48"/>
  <c r="AF163" i="48"/>
  <c r="AF164" i="48"/>
  <c r="AF165" i="48"/>
  <c r="AF166" i="48"/>
  <c r="AF167" i="48"/>
  <c r="AF169" i="48"/>
  <c r="AF171" i="48"/>
  <c r="AF173" i="48"/>
  <c r="AF174" i="48"/>
  <c r="AF176" i="48"/>
  <c r="AF177" i="48"/>
  <c r="AF178" i="48"/>
  <c r="AF179" i="48"/>
  <c r="AF180" i="48"/>
  <c r="AF182" i="48"/>
  <c r="AF183" i="48"/>
  <c r="AF184" i="48"/>
  <c r="AF185" i="48"/>
  <c r="AF186" i="48"/>
  <c r="AF187" i="48"/>
  <c r="AF189" i="48"/>
  <c r="AF191" i="48"/>
  <c r="AF192" i="48"/>
  <c r="AF193" i="48"/>
  <c r="AF194" i="48"/>
  <c r="AF195" i="48"/>
  <c r="AF197" i="48"/>
  <c r="AF198" i="48"/>
  <c r="AF199" i="48"/>
  <c r="AF200" i="48"/>
  <c r="AF202" i="48"/>
  <c r="AF204" i="48"/>
  <c r="AF206" i="48"/>
  <c r="AF208" i="48"/>
  <c r="AF209" i="48"/>
  <c r="AF221" i="48"/>
  <c r="AF222" i="48"/>
  <c r="AF251" i="48"/>
  <c r="AF255" i="48"/>
  <c r="AF256" i="48"/>
  <c r="AF258" i="48"/>
  <c r="AF259" i="48"/>
  <c r="AF264" i="48"/>
  <c r="AF265" i="48"/>
  <c r="AF269" i="48"/>
  <c r="AF270" i="48"/>
  <c r="AF274" i="48"/>
  <c r="AF275" i="48"/>
  <c r="AF276" i="48"/>
  <c r="AF300" i="48"/>
  <c r="AF301" i="48"/>
  <c r="AF302" i="48"/>
  <c r="AF306" i="48"/>
  <c r="AF309" i="48"/>
  <c r="AF314" i="48"/>
  <c r="AF315" i="48"/>
  <c r="AF316" i="48"/>
  <c r="AF318" i="48"/>
  <c r="AF319" i="48"/>
  <c r="AF320" i="48"/>
  <c r="AF321" i="48"/>
  <c r="AF322" i="48"/>
  <c r="AF323" i="48"/>
  <c r="AF327" i="48"/>
  <c r="AF328" i="48"/>
  <c r="AF329" i="48"/>
  <c r="AF331" i="48"/>
  <c r="AF332" i="48"/>
  <c r="AF333" i="48"/>
  <c r="AF334" i="48"/>
  <c r="AF335" i="48"/>
  <c r="AF339" i="48"/>
  <c r="AF343" i="48"/>
  <c r="AF347" i="48"/>
  <c r="AF351" i="48"/>
  <c r="AF355" i="48"/>
  <c r="AF361" i="48"/>
  <c r="AF362" i="48"/>
  <c r="AF363" i="48"/>
  <c r="AF364" i="48"/>
  <c r="AF365" i="48"/>
  <c r="AF366" i="48"/>
  <c r="AF370" i="48"/>
  <c r="AF371" i="48"/>
  <c r="AF372" i="48"/>
  <c r="AF405" i="48"/>
  <c r="AF407" i="48"/>
  <c r="AF408" i="48"/>
  <c r="AF409" i="48"/>
  <c r="AF411" i="48"/>
  <c r="AF413" i="48"/>
  <c r="AF414" i="48"/>
  <c r="AF426" i="48"/>
  <c r="AF427" i="48"/>
  <c r="AF428" i="48"/>
  <c r="AF429" i="48"/>
  <c r="AF431" i="48"/>
  <c r="AF432" i="48"/>
  <c r="AF434" i="48"/>
  <c r="AF437" i="48"/>
  <c r="AF443" i="48"/>
  <c r="AF444" i="48"/>
  <c r="AF445" i="48"/>
  <c r="AF447" i="48"/>
  <c r="AF448" i="48"/>
  <c r="AF449" i="48"/>
  <c r="AF450" i="48"/>
  <c r="AF451" i="48"/>
  <c r="AF459" i="48"/>
  <c r="AF460" i="48"/>
  <c r="AF461" i="48"/>
  <c r="AF462" i="48"/>
  <c r="AF463" i="48"/>
  <c r="AF466" i="48"/>
  <c r="AF467" i="48"/>
  <c r="AF468" i="48"/>
  <c r="AF470" i="48"/>
  <c r="AF472" i="48"/>
  <c r="AF473" i="48"/>
  <c r="AF475" i="48"/>
  <c r="AF476" i="48"/>
  <c r="AF477" i="48"/>
  <c r="AF479" i="48"/>
  <c r="AF480" i="48"/>
  <c r="AF481" i="48"/>
  <c r="AF482" i="48"/>
  <c r="AF483" i="48"/>
  <c r="AF484" i="48"/>
  <c r="AF485" i="48"/>
  <c r="AF486" i="48"/>
  <c r="AF487" i="48"/>
  <c r="AF488" i="48"/>
  <c r="AF490" i="48"/>
  <c r="AF492" i="48"/>
  <c r="AF500" i="48"/>
  <c r="AF503" i="48"/>
  <c r="AF505" i="48"/>
  <c r="AF506" i="48"/>
  <c r="AF511" i="48"/>
  <c r="AF514" i="48"/>
  <c r="AF515" i="48"/>
  <c r="AF517" i="48"/>
  <c r="AF518" i="48"/>
  <c r="AF519" i="48"/>
  <c r="AF520" i="48"/>
  <c r="AF521" i="48"/>
  <c r="AF523" i="48"/>
  <c r="AF524" i="48"/>
  <c r="AF525" i="48"/>
  <c r="AF526" i="48"/>
  <c r="AF527" i="48"/>
  <c r="AF528" i="48"/>
  <c r="AF529" i="48"/>
  <c r="AF595" i="48"/>
  <c r="AF596" i="48"/>
  <c r="AF597" i="48"/>
  <c r="AF598" i="48"/>
  <c r="AF599" i="48"/>
  <c r="AF600" i="48"/>
  <c r="AF601" i="48"/>
  <c r="AF602" i="48"/>
  <c r="AF603" i="48"/>
  <c r="AF604" i="48"/>
  <c r="AF605" i="48"/>
  <c r="AF606" i="48"/>
  <c r="AF607" i="48"/>
  <c r="AF608" i="48"/>
  <c r="AF609" i="48"/>
  <c r="AF610" i="48"/>
  <c r="AF611" i="48"/>
  <c r="AF613" i="48"/>
  <c r="AF615" i="48"/>
  <c r="AF617" i="48"/>
  <c r="AF619" i="48"/>
  <c r="AF620" i="48"/>
  <c r="AF621" i="48"/>
  <c r="AF623" i="48"/>
  <c r="AF624" i="48"/>
  <c r="AF626" i="48"/>
  <c r="AF627" i="48"/>
  <c r="AF628" i="48"/>
  <c r="AF629" i="48"/>
  <c r="AF630" i="48"/>
  <c r="AF631" i="48"/>
  <c r="AF632" i="48"/>
  <c r="AF633" i="48"/>
  <c r="AF634" i="48"/>
  <c r="AF635" i="48"/>
  <c r="AF636" i="48"/>
  <c r="AF639" i="48"/>
  <c r="AF641" i="48"/>
  <c r="AF642" i="48"/>
  <c r="AF643" i="48"/>
  <c r="AF645" i="48"/>
  <c r="AF646" i="48"/>
  <c r="AF647" i="48"/>
  <c r="AF648" i="48"/>
  <c r="AF649" i="48"/>
  <c r="AF650" i="48"/>
  <c r="AF651" i="48"/>
  <c r="AF652" i="48"/>
  <c r="Y13" i="48"/>
  <c r="Y14" i="48"/>
  <c r="Y15" i="48"/>
  <c r="Y16" i="48"/>
  <c r="Y17" i="48"/>
  <c r="Y18" i="48"/>
  <c r="Y19" i="48"/>
  <c r="Y20" i="48"/>
  <c r="Y21" i="48"/>
  <c r="Y25" i="48"/>
  <c r="Y26" i="48"/>
  <c r="Y27" i="48"/>
  <c r="Y28" i="48"/>
  <c r="Y29" i="48"/>
  <c r="Y30" i="48"/>
  <c r="Y31" i="48"/>
  <c r="Y32" i="48"/>
  <c r="Y33" i="48"/>
  <c r="Y34" i="48"/>
  <c r="Y35" i="48"/>
  <c r="Y36" i="48"/>
  <c r="Y37" i="48"/>
  <c r="Y38" i="48"/>
  <c r="Y39" i="48"/>
  <c r="Y40" i="48"/>
  <c r="Y41" i="48"/>
  <c r="Y42" i="48"/>
  <c r="Y43" i="48"/>
  <c r="Y44" i="48"/>
  <c r="Y45" i="48"/>
  <c r="Y46" i="48"/>
  <c r="Y47" i="48"/>
  <c r="Y48" i="48"/>
  <c r="Y49" i="48"/>
  <c r="Y56" i="48"/>
  <c r="Y57" i="48"/>
  <c r="Y58" i="48"/>
  <c r="Y59" i="48"/>
  <c r="Y60" i="48"/>
  <c r="Y61" i="48"/>
  <c r="Y62" i="48"/>
  <c r="Y63" i="48"/>
  <c r="Y82" i="48"/>
  <c r="Y83" i="48"/>
  <c r="Y84" i="48"/>
  <c r="Y85" i="48"/>
  <c r="Y88" i="48"/>
  <c r="Y89" i="48"/>
  <c r="Y90" i="48"/>
  <c r="Y91" i="48"/>
  <c r="Y95" i="48"/>
  <c r="Y96" i="48"/>
  <c r="Y97" i="48"/>
  <c r="Y98" i="48"/>
  <c r="Y99" i="48"/>
  <c r="Y101" i="48"/>
  <c r="Y102" i="48"/>
  <c r="Y103" i="48"/>
  <c r="Y105" i="48"/>
  <c r="Y106" i="48"/>
  <c r="Y107" i="48"/>
  <c r="Y108" i="48"/>
  <c r="Y109" i="48"/>
  <c r="Y110" i="48"/>
  <c r="Y111" i="48"/>
  <c r="Y116" i="48"/>
  <c r="Y117" i="48"/>
  <c r="Y118" i="48"/>
  <c r="Y120" i="48"/>
  <c r="Y121" i="48"/>
  <c r="Y122" i="48"/>
  <c r="Y125" i="48"/>
  <c r="Y126" i="48"/>
  <c r="Y127" i="48"/>
  <c r="Y128" i="48"/>
  <c r="Y129" i="48"/>
  <c r="Y130" i="48"/>
  <c r="Y131" i="48"/>
  <c r="Y132" i="48"/>
  <c r="Y135" i="48"/>
  <c r="Y136" i="48"/>
  <c r="Y137" i="48"/>
  <c r="Y138" i="48"/>
  <c r="Y140" i="48"/>
  <c r="Y141" i="48"/>
  <c r="Y142" i="48"/>
  <c r="Y143" i="48"/>
  <c r="Y144" i="48"/>
  <c r="Y145" i="48"/>
  <c r="Y146" i="48"/>
  <c r="Y148" i="48"/>
  <c r="Y149" i="48"/>
  <c r="Y150" i="48"/>
  <c r="Y151" i="48"/>
  <c r="Y153" i="48"/>
  <c r="Y154" i="48"/>
  <c r="Y155" i="48"/>
  <c r="Y157" i="48"/>
  <c r="Y159" i="48"/>
  <c r="Y160" i="48"/>
  <c r="Y161" i="48"/>
  <c r="Y162" i="48"/>
  <c r="Y163" i="48"/>
  <c r="Y164" i="48"/>
  <c r="Y165" i="48"/>
  <c r="Y166" i="48"/>
  <c r="Y167" i="48"/>
  <c r="Y169" i="48"/>
  <c r="Y171" i="48"/>
  <c r="Y173" i="48"/>
  <c r="Y174" i="48"/>
  <c r="Y176" i="48"/>
  <c r="Y177" i="48"/>
  <c r="Y178" i="48"/>
  <c r="Y179" i="48"/>
  <c r="Y180" i="48"/>
  <c r="Y182" i="48"/>
  <c r="Y183" i="48"/>
  <c r="Y184" i="48"/>
  <c r="Y185" i="48"/>
  <c r="Y186" i="48"/>
  <c r="Y187" i="48"/>
  <c r="Y189" i="48"/>
  <c r="Y191" i="48"/>
  <c r="Y192" i="48"/>
  <c r="Y193" i="48"/>
  <c r="Y194" i="48"/>
  <c r="Y195" i="48"/>
  <c r="Y197" i="48"/>
  <c r="Y198" i="48"/>
  <c r="Y199" i="48"/>
  <c r="Y200" i="48"/>
  <c r="Y202" i="48"/>
  <c r="Y204" i="48"/>
  <c r="Y206" i="48"/>
  <c r="Y208" i="48"/>
  <c r="Y209" i="48"/>
  <c r="Y221" i="48"/>
  <c r="Y222" i="48"/>
  <c r="Y251" i="48"/>
  <c r="Y255" i="48"/>
  <c r="Y256" i="48"/>
  <c r="Y258" i="48"/>
  <c r="Y259" i="48"/>
  <c r="Y264" i="48"/>
  <c r="Y265" i="48"/>
  <c r="Y269" i="48"/>
  <c r="Y270" i="48"/>
  <c r="Y274" i="48"/>
  <c r="Y275" i="48"/>
  <c r="Y276" i="48"/>
  <c r="Y300" i="48"/>
  <c r="Y301" i="48"/>
  <c r="Y302" i="48"/>
  <c r="Y306" i="48"/>
  <c r="Y309" i="48"/>
  <c r="Y314" i="48"/>
  <c r="Y315" i="48"/>
  <c r="Y316" i="48"/>
  <c r="Y318" i="48"/>
  <c r="Y319" i="48"/>
  <c r="Y320" i="48"/>
  <c r="Y321" i="48"/>
  <c r="Y322" i="48"/>
  <c r="Y323" i="48"/>
  <c r="Y327" i="48"/>
  <c r="Y328" i="48"/>
  <c r="Y329" i="48"/>
  <c r="Y331" i="48"/>
  <c r="Y332" i="48"/>
  <c r="Y333" i="48"/>
  <c r="Y334" i="48"/>
  <c r="Y335" i="48"/>
  <c r="Y339" i="48"/>
  <c r="Y343" i="48"/>
  <c r="Y347" i="48"/>
  <c r="Y351" i="48"/>
  <c r="Y355" i="48"/>
  <c r="Y361" i="48"/>
  <c r="Y362" i="48"/>
  <c r="Y363" i="48"/>
  <c r="Y364" i="48"/>
  <c r="Y365" i="48"/>
  <c r="Y366" i="48"/>
  <c r="Y370" i="48"/>
  <c r="Y371" i="48"/>
  <c r="Y372" i="48"/>
  <c r="Y405" i="48"/>
  <c r="Y407" i="48"/>
  <c r="Y408" i="48"/>
  <c r="Y409" i="48"/>
  <c r="Y411" i="48"/>
  <c r="Y413" i="48"/>
  <c r="Y414" i="48"/>
  <c r="Y426" i="48"/>
  <c r="Y427" i="48"/>
  <c r="Y428" i="48"/>
  <c r="Y429" i="48"/>
  <c r="Y431" i="48"/>
  <c r="Y432" i="48"/>
  <c r="Y434" i="48"/>
  <c r="Y437" i="48"/>
  <c r="Y443" i="48"/>
  <c r="Y444" i="48"/>
  <c r="Y445" i="48"/>
  <c r="Y447" i="48"/>
  <c r="Y448" i="48"/>
  <c r="Y449" i="48"/>
  <c r="Y450" i="48"/>
  <c r="Y451" i="48"/>
  <c r="Y459" i="48"/>
  <c r="Y460" i="48"/>
  <c r="Y461" i="48"/>
  <c r="Y462" i="48"/>
  <c r="Y463" i="48"/>
  <c r="Y466" i="48"/>
  <c r="Y467" i="48"/>
  <c r="Y468" i="48"/>
  <c r="Y470" i="48"/>
  <c r="Y472" i="48"/>
  <c r="Y473" i="48"/>
  <c r="Y475" i="48"/>
  <c r="Y476" i="48"/>
  <c r="Y477" i="48"/>
  <c r="Y479" i="48"/>
  <c r="Y480" i="48"/>
  <c r="Y481" i="48"/>
  <c r="Y482" i="48"/>
  <c r="Y483" i="48"/>
  <c r="Y484" i="48"/>
  <c r="Y485" i="48"/>
  <c r="Y486" i="48"/>
  <c r="Y487" i="48"/>
  <c r="Y488" i="48"/>
  <c r="Y490" i="48"/>
  <c r="Y492" i="48"/>
  <c r="Y500" i="48"/>
  <c r="Y503" i="48"/>
  <c r="Y505" i="48"/>
  <c r="Y506" i="48"/>
  <c r="Y511" i="48"/>
  <c r="Y514" i="48"/>
  <c r="Y515" i="48"/>
  <c r="Y517" i="48"/>
  <c r="Y518" i="48"/>
  <c r="Y519" i="48"/>
  <c r="Y520" i="48"/>
  <c r="Y521" i="48"/>
  <c r="Y523" i="48"/>
  <c r="Y524" i="48"/>
  <c r="Y525" i="48"/>
  <c r="Y526" i="48"/>
  <c r="Y527" i="48"/>
  <c r="Y528" i="48"/>
  <c r="Y529" i="48"/>
  <c r="Y595" i="48"/>
  <c r="Y596" i="48"/>
  <c r="Y597" i="48"/>
  <c r="Y598" i="48"/>
  <c r="Y599" i="48"/>
  <c r="Y600" i="48"/>
  <c r="Y601" i="48"/>
  <c r="Y602" i="48"/>
  <c r="Y603" i="48"/>
  <c r="Y604" i="48"/>
  <c r="Y605" i="48"/>
  <c r="Y606" i="48"/>
  <c r="Y607" i="48"/>
  <c r="Y608" i="48"/>
  <c r="Y609" i="48"/>
  <c r="Y610" i="48"/>
  <c r="Y611" i="48"/>
  <c r="Y613" i="48"/>
  <c r="Y615" i="48"/>
  <c r="Y617" i="48"/>
  <c r="Y619" i="48"/>
  <c r="Y620" i="48"/>
  <c r="Y621" i="48"/>
  <c r="Y623" i="48"/>
  <c r="Y624" i="48"/>
  <c r="Y626" i="48"/>
  <c r="Y627" i="48"/>
  <c r="Y628" i="48"/>
  <c r="Y629" i="48"/>
  <c r="Y630" i="48"/>
  <c r="Y631" i="48"/>
  <c r="Y632" i="48"/>
  <c r="Y633" i="48"/>
  <c r="Y634" i="48"/>
  <c r="Y635" i="48"/>
  <c r="Y636" i="48"/>
  <c r="Y639" i="48"/>
  <c r="Y641" i="48"/>
  <c r="Y642" i="48"/>
  <c r="Y643" i="48"/>
  <c r="Y645" i="48"/>
  <c r="Y646" i="48"/>
  <c r="Y647" i="48"/>
  <c r="Y648" i="48"/>
  <c r="Y649" i="48"/>
  <c r="Y650" i="48"/>
  <c r="Y651" i="48"/>
  <c r="Y652" i="48"/>
  <c r="Y11" i="48"/>
  <c r="Y12" i="48"/>
  <c r="U21" i="50"/>
  <c r="BL19" i="50"/>
  <c r="BS19" i="50" s="1"/>
  <c r="BH19" i="50"/>
  <c r="BA19" i="50"/>
  <c r="AT19" i="50"/>
  <c r="AM19" i="50"/>
  <c r="AF19" i="50"/>
  <c r="Y19" i="50"/>
  <c r="U19" i="50"/>
  <c r="BL18" i="50"/>
  <c r="BS18" i="50" s="1"/>
  <c r="BH18" i="50"/>
  <c r="BA18" i="50"/>
  <c r="AT18" i="50"/>
  <c r="AM18" i="50"/>
  <c r="AF18" i="50"/>
  <c r="Y18" i="50"/>
  <c r="U18" i="50"/>
  <c r="BL17" i="50"/>
  <c r="BS17" i="50" s="1"/>
  <c r="BH17" i="50"/>
  <c r="BA17" i="50"/>
  <c r="AT17" i="50"/>
  <c r="AM17" i="50"/>
  <c r="AF17" i="50"/>
  <c r="Y17" i="50"/>
  <c r="U17" i="50"/>
  <c r="BL16" i="50"/>
  <c r="BS16" i="50" s="1"/>
  <c r="BH16" i="50"/>
  <c r="BA16" i="50"/>
  <c r="AT16" i="50"/>
  <c r="AM16" i="50"/>
  <c r="AF16" i="50"/>
  <c r="Y16" i="50"/>
  <c r="U16" i="50"/>
  <c r="BL15" i="50"/>
  <c r="BS15" i="50" s="1"/>
  <c r="BH15" i="50"/>
  <c r="BA15" i="50"/>
  <c r="AT15" i="50"/>
  <c r="AM15" i="50"/>
  <c r="AF15" i="50"/>
  <c r="Y15" i="50"/>
  <c r="U15" i="50"/>
  <c r="BL14" i="50"/>
  <c r="BS14" i="50" s="1"/>
  <c r="BH14" i="50"/>
  <c r="BA14" i="50"/>
  <c r="AT14" i="50"/>
  <c r="AM14" i="50"/>
  <c r="AF14" i="50"/>
  <c r="Y14" i="50"/>
  <c r="U14" i="50"/>
  <c r="BL13" i="50"/>
  <c r="BS13" i="50" s="1"/>
  <c r="BH13" i="50"/>
  <c r="BA13" i="50"/>
  <c r="AT13" i="50"/>
  <c r="AM13" i="50"/>
  <c r="AF13" i="50"/>
  <c r="Y13" i="50"/>
  <c r="U13" i="50"/>
  <c r="BL12" i="50"/>
  <c r="BS12" i="50" s="1"/>
  <c r="BH12" i="50"/>
  <c r="BA12" i="50"/>
  <c r="AT12" i="50"/>
  <c r="AM12" i="50"/>
  <c r="AF12" i="50"/>
  <c r="Y12" i="50"/>
  <c r="U12" i="50"/>
  <c r="BL11" i="50"/>
  <c r="BS11" i="50" s="1"/>
  <c r="BH11" i="50"/>
  <c r="BA11" i="50"/>
  <c r="AT11" i="50"/>
  <c r="AM11" i="50"/>
  <c r="AF11" i="50"/>
  <c r="Y11" i="50"/>
  <c r="U11" i="50"/>
  <c r="BL7" i="50"/>
  <c r="BS7" i="50" s="1"/>
  <c r="BH7" i="50"/>
  <c r="BA7" i="50"/>
  <c r="AT7" i="50"/>
  <c r="AM7" i="50"/>
  <c r="AF7" i="50"/>
  <c r="Y7" i="50"/>
  <c r="U7" i="50"/>
  <c r="BL7" i="48"/>
  <c r="BS7" i="48" s="1"/>
  <c r="BH7" i="48"/>
  <c r="BA7" i="48"/>
  <c r="AT7" i="48"/>
  <c r="AM7" i="48"/>
  <c r="AF7" i="48"/>
  <c r="Y7" i="48"/>
  <c r="U7" i="48"/>
  <c r="U301" i="48"/>
  <c r="U300" i="48"/>
  <c r="U437" i="48"/>
  <c r="U414" i="48"/>
  <c r="U411" i="48"/>
  <c r="U206" i="48"/>
  <c r="U200" i="48"/>
  <c r="U198" i="48"/>
  <c r="U197" i="48"/>
  <c r="U195" i="48"/>
  <c r="U194" i="48"/>
  <c r="U193" i="48"/>
  <c r="U192" i="48"/>
  <c r="U191" i="48"/>
  <c r="U189" i="48"/>
  <c r="U187" i="48"/>
  <c r="U186" i="48"/>
  <c r="U180" i="48"/>
  <c r="U179" i="48"/>
  <c r="U178" i="48"/>
  <c r="U177" i="48"/>
  <c r="U174" i="48"/>
  <c r="U173" i="48"/>
  <c r="U165" i="48"/>
  <c r="U161" i="48"/>
  <c r="U155" i="48"/>
  <c r="U149" i="48"/>
  <c r="U132" i="48"/>
  <c r="U131" i="48"/>
  <c r="U130" i="48"/>
  <c r="U222" i="48"/>
  <c r="U221" i="48"/>
  <c r="U331" i="48"/>
  <c r="U329" i="48"/>
  <c r="U328" i="48"/>
  <c r="U318" i="48"/>
  <c r="U314" i="48"/>
  <c r="U276" i="48"/>
  <c r="U258" i="48"/>
  <c r="U251" i="48"/>
  <c r="U652" i="48"/>
  <c r="U651" i="48"/>
  <c r="U650" i="48"/>
  <c r="U649" i="48"/>
  <c r="U648" i="48"/>
  <c r="U647" i="48"/>
  <c r="U646" i="48"/>
  <c r="U645" i="48"/>
  <c r="U643" i="48"/>
  <c r="U642" i="48"/>
  <c r="U641" i="48"/>
  <c r="U639" i="48"/>
  <c r="U636" i="48"/>
  <c r="U635" i="48"/>
  <c r="U634" i="48"/>
  <c r="U633" i="48"/>
  <c r="U632" i="48"/>
  <c r="U631" i="48"/>
  <c r="U630" i="48"/>
  <c r="U629" i="48"/>
  <c r="U628" i="48"/>
  <c r="U627" i="48"/>
  <c r="U626" i="48"/>
  <c r="U624" i="48"/>
  <c r="U623" i="48"/>
  <c r="U621" i="48"/>
  <c r="U620" i="48"/>
  <c r="U619" i="48"/>
  <c r="U617" i="48"/>
  <c r="U615" i="48"/>
  <c r="U613" i="48"/>
  <c r="U611" i="48"/>
  <c r="U610" i="48"/>
  <c r="U609" i="48"/>
  <c r="U608" i="48"/>
  <c r="U607" i="48"/>
  <c r="U606" i="48"/>
  <c r="U605" i="48"/>
  <c r="U604" i="48"/>
  <c r="U603" i="48"/>
  <c r="U602" i="48"/>
  <c r="U601" i="48"/>
  <c r="U600" i="48"/>
  <c r="U599" i="48"/>
  <c r="U598" i="48"/>
  <c r="U597" i="48"/>
  <c r="U596" i="48"/>
  <c r="U595" i="48"/>
  <c r="U366" i="48"/>
  <c r="U365" i="48"/>
  <c r="U355" i="48"/>
  <c r="U351" i="48"/>
  <c r="U347" i="48"/>
  <c r="U343" i="48"/>
  <c r="U339" i="48"/>
  <c r="U335" i="48"/>
  <c r="U334" i="48"/>
  <c r="U323" i="48"/>
  <c r="U322" i="48"/>
  <c r="U321" i="48"/>
  <c r="U320" i="48"/>
  <c r="U319" i="48"/>
  <c r="U316" i="48"/>
  <c r="U315" i="48"/>
  <c r="U309" i="48"/>
  <c r="U333" i="48"/>
  <c r="U332" i="48"/>
  <c r="U327" i="48"/>
  <c r="U302" i="48"/>
  <c r="U274" i="48"/>
  <c r="U269" i="48"/>
  <c r="U264" i="48"/>
  <c r="U255" i="48"/>
  <c r="U199" i="48"/>
  <c r="U182" i="48"/>
  <c r="U164" i="48"/>
  <c r="U163" i="48"/>
  <c r="U162" i="48"/>
  <c r="U150" i="48"/>
  <c r="U146" i="48"/>
  <c r="U145" i="48"/>
  <c r="U144" i="48"/>
  <c r="U143" i="48"/>
  <c r="U142" i="48"/>
  <c r="U141" i="48"/>
  <c r="U140" i="48"/>
  <c r="U128" i="48"/>
  <c r="U127" i="48"/>
  <c r="U118" i="48"/>
  <c r="U117" i="48"/>
  <c r="U116" i="48"/>
  <c r="U111" i="48"/>
  <c r="U110" i="48"/>
  <c r="U109" i="48"/>
  <c r="U108" i="48"/>
  <c r="U107" i="48"/>
  <c r="U88" i="48"/>
  <c r="U84" i="48"/>
  <c r="U83" i="48"/>
  <c r="U529" i="48"/>
  <c r="U528" i="48"/>
  <c r="U527" i="48"/>
  <c r="U526" i="48"/>
  <c r="U525" i="48"/>
  <c r="U524" i="48"/>
  <c r="U523" i="48"/>
  <c r="U521" i="48"/>
  <c r="U520" i="48"/>
  <c r="U519" i="48"/>
  <c r="U518" i="48"/>
  <c r="U517" i="48"/>
  <c r="U515" i="48"/>
  <c r="U514" i="48"/>
  <c r="U511" i="48"/>
  <c r="U506" i="48"/>
  <c r="U505" i="48"/>
  <c r="U503" i="48"/>
  <c r="U500" i="48"/>
  <c r="U492" i="48"/>
  <c r="U490" i="48"/>
  <c r="U488" i="48"/>
  <c r="U487" i="48"/>
  <c r="U486" i="48"/>
  <c r="U485" i="48"/>
  <c r="U484" i="48"/>
  <c r="U483" i="48"/>
  <c r="U482" i="48"/>
  <c r="U481" i="48"/>
  <c r="U480" i="48"/>
  <c r="U479" i="48"/>
  <c r="U477" i="48"/>
  <c r="U476" i="48"/>
  <c r="U475" i="48"/>
  <c r="U473" i="48"/>
  <c r="U472" i="48"/>
  <c r="U470" i="48"/>
  <c r="U468" i="48"/>
  <c r="U467" i="48"/>
  <c r="U466" i="48"/>
  <c r="U463" i="48"/>
  <c r="U462" i="48"/>
  <c r="U461" i="48"/>
  <c r="U460" i="48"/>
  <c r="U459" i="48"/>
  <c r="U451" i="48"/>
  <c r="U450" i="48"/>
  <c r="U449" i="48"/>
  <c r="U448" i="48"/>
  <c r="U447" i="48"/>
  <c r="U445" i="48"/>
  <c r="U444" i="48"/>
  <c r="U443" i="48"/>
  <c r="U434" i="48"/>
  <c r="U432" i="48"/>
  <c r="U431" i="48"/>
  <c r="U429" i="48"/>
  <c r="U428" i="48"/>
  <c r="U427" i="48"/>
  <c r="U426" i="48"/>
  <c r="U413" i="48"/>
  <c r="U409" i="48"/>
  <c r="U408" i="48"/>
  <c r="U407" i="48"/>
  <c r="U405" i="48"/>
  <c r="U270" i="48"/>
  <c r="U265" i="48"/>
  <c r="U275" i="48"/>
  <c r="U256" i="48"/>
  <c r="U157" i="48"/>
  <c r="U106" i="48"/>
  <c r="U105" i="48"/>
  <c r="U103" i="48"/>
  <c r="U102" i="48"/>
  <c r="U101" i="48"/>
  <c r="U98" i="48"/>
  <c r="U97" i="48"/>
  <c r="U95" i="48"/>
  <c r="U372" i="48"/>
  <c r="U371" i="48"/>
  <c r="U370" i="48"/>
  <c r="U364" i="48"/>
  <c r="U363" i="48"/>
  <c r="U362" i="48"/>
  <c r="U361" i="48"/>
  <c r="U306" i="48"/>
  <c r="U209" i="48"/>
  <c r="U208" i="48"/>
  <c r="U204" i="48"/>
  <c r="U202" i="48"/>
  <c r="U185" i="48"/>
  <c r="U184" i="48"/>
  <c r="U183" i="48"/>
  <c r="U176" i="48"/>
  <c r="U171" i="48"/>
  <c r="U169" i="48"/>
  <c r="U167" i="48"/>
  <c r="U166" i="48"/>
  <c r="U160" i="48"/>
  <c r="U159" i="48"/>
  <c r="U154" i="48"/>
  <c r="U153" i="48"/>
  <c r="U151" i="48"/>
  <c r="U148" i="48"/>
  <c r="U138" i="48"/>
  <c r="U137" i="48"/>
  <c r="U136" i="48"/>
  <c r="U135" i="48"/>
  <c r="U129" i="48"/>
  <c r="U126" i="48"/>
  <c r="U125" i="48"/>
  <c r="U122" i="48"/>
  <c r="U121" i="48"/>
  <c r="U120" i="48"/>
  <c r="U99" i="48"/>
  <c r="U96" i="48"/>
  <c r="U91" i="48"/>
  <c r="U90" i="48"/>
  <c r="U89" i="48"/>
  <c r="U85" i="48"/>
  <c r="U82" i="48"/>
  <c r="U63" i="48"/>
  <c r="U62" i="48"/>
  <c r="U61" i="48"/>
  <c r="U60" i="48"/>
  <c r="U59" i="48"/>
  <c r="U58" i="48"/>
  <c r="U57" i="48"/>
  <c r="U56" i="48"/>
  <c r="U49" i="48"/>
  <c r="U48" i="48"/>
  <c r="U47" i="48"/>
  <c r="U46" i="48"/>
  <c r="U45" i="48"/>
  <c r="U44" i="48"/>
  <c r="U43" i="48"/>
  <c r="U42" i="48"/>
  <c r="U41" i="48"/>
  <c r="U40" i="48"/>
  <c r="U39" i="48"/>
  <c r="U38" i="48"/>
  <c r="U37" i="48"/>
  <c r="U36" i="48"/>
  <c r="U35" i="48"/>
  <c r="U34" i="48"/>
  <c r="U33" i="48"/>
  <c r="U32" i="48"/>
  <c r="U31" i="48"/>
  <c r="U30" i="48"/>
  <c r="U29" i="48"/>
  <c r="U28" i="48"/>
  <c r="U27" i="48"/>
  <c r="U26" i="48"/>
  <c r="U25" i="48"/>
  <c r="U21" i="48"/>
  <c r="U20" i="48"/>
  <c r="U19" i="48"/>
  <c r="U18" i="48"/>
  <c r="U17" i="48"/>
  <c r="U16" i="48"/>
  <c r="U15" i="48"/>
  <c r="U14" i="48"/>
  <c r="U13" i="48"/>
  <c r="U12" i="48"/>
  <c r="U11" i="48"/>
</calcChain>
</file>

<file path=xl/sharedStrings.xml><?xml version="1.0" encoding="utf-8"?>
<sst xmlns="http://schemas.openxmlformats.org/spreadsheetml/2006/main" count="13106" uniqueCount="4395">
  <si>
    <t xml:space="preserve"> </t>
  </si>
  <si>
    <t>PROCESO AUDITORÍA Y CONTROL
FORMATO REGISTRO Y CONTROL DEL PLAN DE MEJORAMIENTO</t>
  </si>
  <si>
    <t>Código: FOR-AC-001</t>
  </si>
  <si>
    <t>Versión: 4</t>
  </si>
  <si>
    <t>Fecha: Memo  I2021027903 - 15/09/2021</t>
  </si>
  <si>
    <t>Página: 1 de 1</t>
  </si>
  <si>
    <t>SECCIÓN A.  PROVEEDOR DEL HALLAZGO</t>
  </si>
  <si>
    <t>SECCIÓN B. ETAPA DE FORMULACION</t>
  </si>
  <si>
    <t>SECCIÓN C. ETAPA SEGUIMIENTO</t>
  </si>
  <si>
    <t>IDENTIFICACIÓN DEL HALLAZGO (Diligenciado por la OCI)</t>
  </si>
  <si>
    <t>IDENTIFICACIÓN DE LA ACCIÓN</t>
  </si>
  <si>
    <t xml:space="preserve">Periodo definido para la ejecución de la acción </t>
  </si>
  <si>
    <t xml:space="preserve">1. Autocontrol por parte de la dependencia responsable de ejecutar o coordinar la acción </t>
  </si>
  <si>
    <t>1.Seguimiento Control Interno</t>
  </si>
  <si>
    <t xml:space="preserve">2. Autocontrol por parte de la dependencia responsable de ejecutar o coordinar la acción </t>
  </si>
  <si>
    <t>2.Seguimiento Control Interno</t>
  </si>
  <si>
    <t xml:space="preserve">3. Autocontrol por parte de la dependencia responsable de ejecutar o coordinar la acción </t>
  </si>
  <si>
    <t>3.Seguimiento Control Interno</t>
  </si>
  <si>
    <t xml:space="preserve">4. Autocontrol por parte de la dependencia responsable de ejecutar o coordinar la acción </t>
  </si>
  <si>
    <t>4.Seguimiento Control Interno</t>
  </si>
  <si>
    <t xml:space="preserve">5. Autocontrol por parte de la dependencia responsable de ejecutar o coordinar la acción </t>
  </si>
  <si>
    <t>5.Seguimiento Control Interno</t>
  </si>
  <si>
    <t xml:space="preserve">6. Autocontrol por parte de la dependencia responsable de ejecutar o coordinar la acción </t>
  </si>
  <si>
    <t>6.Seguimiento Control Interno</t>
  </si>
  <si>
    <t xml:space="preserve">% Avance </t>
  </si>
  <si>
    <t>Autocontrol por parte de la dependencia responsable de ejecutar o coordinar la acción</t>
  </si>
  <si>
    <t>Evaluación final de la acción por parte de Control Interno..</t>
  </si>
  <si>
    <t>(*) Origen del hallazgo</t>
  </si>
  <si>
    <t>(*) Fecha Identificación del hallazgo</t>
  </si>
  <si>
    <t>(*) Código del hallazgo</t>
  </si>
  <si>
    <t>(*) Nombre documento donde se identificó el hallazgo</t>
  </si>
  <si>
    <t>(*) Descripción del hallazgo</t>
  </si>
  <si>
    <t>(*) Tipo de hallazgo 
(Origen externo)</t>
  </si>
  <si>
    <t xml:space="preserve">(*) Proceso vinculado al hallazgo </t>
  </si>
  <si>
    <t>(*) Causas</t>
  </si>
  <si>
    <t>(*) Número acción</t>
  </si>
  <si>
    <t>(*) Descripción acción de mejora</t>
  </si>
  <si>
    <t xml:space="preserve">(*) Tipo de acción </t>
  </si>
  <si>
    <t>(*) Indicador</t>
  </si>
  <si>
    <t>(*) Formula Indicador</t>
  </si>
  <si>
    <t>(*) Cantidad meta</t>
  </si>
  <si>
    <t>(*) Descripción meta</t>
  </si>
  <si>
    <t>(*) Dependencia responsable de coordinar la acción</t>
  </si>
  <si>
    <t>(*) Dependencia responsable de ejecutar la acción</t>
  </si>
  <si>
    <t>(*) Fecha de inicio</t>
  </si>
  <si>
    <t>(*) Fecha de terminación</t>
  </si>
  <si>
    <t>Días de prorroga</t>
  </si>
  <si>
    <t>(*) Fecha final</t>
  </si>
  <si>
    <t>1.Fecha de reporte</t>
  </si>
  <si>
    <t xml:space="preserve">1. Descripción de evidencias o soportes de la ejecución de la acción / Descripción de la justificación y tramite de la modificación aprobada </t>
  </si>
  <si>
    <t>1.Valor de ejecución del indicador</t>
  </si>
  <si>
    <t>1.Semáforo</t>
  </si>
  <si>
    <t>1.Fecha del seguimiento</t>
  </si>
  <si>
    <t>1.Descripción de las acciones y evidencias aportadas para el seguimiento / Descripción de la modificación aprobada</t>
  </si>
  <si>
    <t>1.Profesionales OCI</t>
  </si>
  <si>
    <t>2.Fecha de reporte</t>
  </si>
  <si>
    <t xml:space="preserve">2. Descripción de evidencias o soportes de la ejecución de la acción  / Descripción de la justificación y tramite de la modificación aprobada </t>
  </si>
  <si>
    <t>2.Valor de ejecución del indicador</t>
  </si>
  <si>
    <t>2.Semáforo</t>
  </si>
  <si>
    <t>2.Fecha del seguimiento</t>
  </si>
  <si>
    <t>2.Descripción de las acciones y evidencias aportadas para el seguimiento / Descripción de la modificación aprobada</t>
  </si>
  <si>
    <t>2.Profesionales OCI</t>
  </si>
  <si>
    <t>3.Fecha de reporte</t>
  </si>
  <si>
    <t xml:space="preserve">3. Descripción de evidencias o soportes de la ejecución de la acción / Descripción de la justificación y tramite de la modificación aprobada </t>
  </si>
  <si>
    <t>3.Valor de ejecución del indicador</t>
  </si>
  <si>
    <t>3.Semáforo</t>
  </si>
  <si>
    <t>3.Fecha del seguimiento</t>
  </si>
  <si>
    <t>3.Descripción de las acciones y evidencias aportadas para el seguimiento / Descripción de la modificación aprobada</t>
  </si>
  <si>
    <t>3.Profesionales OCI</t>
  </si>
  <si>
    <t>4.Fecha de reporte</t>
  </si>
  <si>
    <t xml:space="preserve">4. Descripción de evidencias o soportes de la ejecución de la acción / Descripción de la justificación y tramite de la modificación aprobada </t>
  </si>
  <si>
    <t>4.Valor de ejecución del indicador</t>
  </si>
  <si>
    <t>4.Semáforo</t>
  </si>
  <si>
    <t>4.Fecha del seguimiento</t>
  </si>
  <si>
    <t>4.Descripción de las acciones y evidencias aportadas para el seguimiento / Descripción de la modificación aprobada</t>
  </si>
  <si>
    <t>4.Profesionales OCI</t>
  </si>
  <si>
    <t>5.Fecha de reporte</t>
  </si>
  <si>
    <t xml:space="preserve">5. Descripción de evidencias o soportes de la ejecución de la acción / Descripción de la justificación y tramite de la modificación aprobada </t>
  </si>
  <si>
    <t>5.Valor de ejecución del indicador</t>
  </si>
  <si>
    <t>5.Semáforo</t>
  </si>
  <si>
    <t>5.Fecha del seguimiento</t>
  </si>
  <si>
    <t>5.Descripción de las acciones y evidencias aportadas para el seguimiento / Descripción de la modificación aprobada</t>
  </si>
  <si>
    <t>5.Profesionales OCI</t>
  </si>
  <si>
    <t>6.Fecha de reporte</t>
  </si>
  <si>
    <t xml:space="preserve">6. Descripción de evidencias o soportes de la ejecución de la acción / Descripción de la justificación y tramite de la modificación aprobada </t>
  </si>
  <si>
    <t>6.Valor de ejecución del indicador</t>
  </si>
  <si>
    <t>6.Semáforo</t>
  </si>
  <si>
    <t>6.Fecha del seguimiento</t>
  </si>
  <si>
    <t>6.Descripción de las acciones y evidencias aportadas para el seguimiento / Descripción de la modificación aprobada</t>
  </si>
  <si>
    <t>6.Profesionales OCI</t>
  </si>
  <si>
    <t xml:space="preserve"> Acumulado de los seguimientos por parte de las dependencias </t>
  </si>
  <si>
    <t>Fue eficaz?</t>
  </si>
  <si>
    <t>Fue efectiva?</t>
  </si>
  <si>
    <t xml:space="preserve"> Fecha evaluación </t>
  </si>
  <si>
    <t xml:space="preserve">Análisis para la evaluación de la efectividad </t>
  </si>
  <si>
    <t xml:space="preserve">Estado de la acción </t>
  </si>
  <si>
    <t xml:space="preserve"> Soporte de cierre (Origen externo)</t>
  </si>
  <si>
    <t>Profesionales OCI</t>
  </si>
  <si>
    <t>Elija de la lista desplegable el origen del hallazgo. Si requiere ampliar información sobre los orígenes, por favor remitirse a las condiciones generales del procedimiento formulación plan de mejoramiento (numeral 3.1).
Nota:  (*) Estos caracteres significa que la columna estará bloqueada una vez se publique el plan de mejoramiento para evitar que se pueda editar la información registrada en la celda y asegurar la integridad de la información.</t>
  </si>
  <si>
    <t xml:space="preserve">Registre la fecha (dd/mm/aaaa) en la que se identificó el hallazgo. 
Escribir la fecha en que se radicó el documento que soporta la identificación del hallazgo.
Nota:  (*) Estos caracteres significa que la columna estará bloqueada una vez se publique el plan de mejoramiento para evitar que se pueda editar la información registrada en la celda y asegurar la integridad de la información.
</t>
  </si>
  <si>
    <r>
      <t xml:space="preserve">Corresponde al número que identifica el hallazgo.
</t>
    </r>
    <r>
      <rPr>
        <u/>
        <sz val="9"/>
        <color theme="4"/>
        <rFont val="Arial"/>
        <family val="2"/>
      </rPr>
      <t xml:space="preserve">*Cuando el origen del hallazgo corresponde a una auditoría externa: </t>
    </r>
    <r>
      <rPr>
        <sz val="9"/>
        <color theme="4"/>
        <rFont val="Arial"/>
        <family val="2"/>
      </rPr>
      <t xml:space="preserve">El código corresponde al número asignado por el ente de control.
</t>
    </r>
    <r>
      <rPr>
        <u/>
        <sz val="9"/>
        <color theme="4"/>
        <rFont val="Arial"/>
        <family val="2"/>
      </rPr>
      <t xml:space="preserve">*Cuando el origen del hallazgo corresponde a una auditoría interna: </t>
    </r>
    <r>
      <rPr>
        <sz val="9"/>
        <color theme="4"/>
        <rFont val="Arial"/>
        <family val="2"/>
      </rPr>
      <t>el código corresponde al número registrado en el informe así: para oportunidades de mejora 10.1.(x) y para no conformidades 10.2.(x) 
*</t>
    </r>
    <r>
      <rPr>
        <u/>
        <sz val="9"/>
        <color theme="4"/>
        <rFont val="Arial"/>
        <family val="2"/>
      </rPr>
      <t xml:space="preserve">Cuando el origen del hallazgo corresponde a una inefectividad: </t>
    </r>
    <r>
      <rPr>
        <sz val="9"/>
        <color theme="4"/>
        <rFont val="Arial"/>
        <family val="2"/>
      </rPr>
      <t xml:space="preserve">el código será el mismo del hallazgo del informe tal como fue comunicado en el documento (original). 
</t>
    </r>
    <r>
      <rPr>
        <u/>
        <sz val="9"/>
        <color theme="4"/>
        <rFont val="Arial"/>
        <family val="2"/>
      </rPr>
      <t>*Para los demás orígenes de hallazgos internos:</t>
    </r>
    <r>
      <rPr>
        <sz val="9"/>
        <color theme="4"/>
        <rFont val="Arial"/>
        <family val="2"/>
      </rPr>
      <t xml:space="preserve"> El código corresponde al número asignado en el documento que soporta el hallazgo.
Nota:  (*) Estos caracteres significa que la columna estará bloqueada una vez se publique el plan de mejoramiento para evitar que se pueda editar la información registrada en la celda y asegurar la integridad de la información.</t>
    </r>
  </si>
  <si>
    <r>
      <t xml:space="preserve">Relacione el nombre del documento en el cual se identificó el hallazgo.
</t>
    </r>
    <r>
      <rPr>
        <u/>
        <sz val="9"/>
        <color theme="4"/>
        <rFont val="Arial"/>
        <family val="2"/>
      </rPr>
      <t>*Cuando el origen del hallazgo corresponde a una auditoría interna o externa:</t>
    </r>
    <r>
      <rPr>
        <sz val="9"/>
        <color theme="4"/>
        <rFont val="Arial"/>
        <family val="2"/>
      </rPr>
      <t xml:space="preserve"> registre el nombre exacto del informe.
*Cuando el origen del hallazgo sea un control de advertencia: registre el tema de la advertencia.
</t>
    </r>
    <r>
      <rPr>
        <u/>
        <sz val="9"/>
        <color theme="4"/>
        <rFont val="Arial"/>
        <family val="2"/>
      </rPr>
      <t xml:space="preserve">*Para los demás orígenes de hallazgos: </t>
    </r>
    <r>
      <rPr>
        <sz val="9"/>
        <color theme="4"/>
        <rFont val="Arial"/>
        <family val="2"/>
      </rPr>
      <t xml:space="preserve"> refiera de manera puntual el documento de identificación del hallazgo de tal forma que permita identificar su origen.
Nota:  (*) Estos caracteres significa que la columna estará bloqueada una vez se publique el plan de mejoramiento para evitar que se pueda editar la información registrada en la celda y asegurar la integridad de la información.</t>
    </r>
  </si>
  <si>
    <r>
      <rPr>
        <u/>
        <sz val="9"/>
        <color theme="4"/>
        <rFont val="Arial"/>
        <family val="2"/>
      </rPr>
      <t xml:space="preserve">*Cuando el origen del hallazgo corresponde a una auditoría interna o externa:
</t>
    </r>
    <r>
      <rPr>
        <sz val="9"/>
        <color theme="4"/>
        <rFont val="Arial"/>
        <family val="2"/>
      </rPr>
      <t xml:space="preserve">Transcriba el hallazgo tal como fue comunicado en el documento que soporta su identificación.
</t>
    </r>
    <r>
      <rPr>
        <u/>
        <sz val="9"/>
        <color theme="4"/>
        <rFont val="Arial"/>
        <family val="2"/>
      </rPr>
      <t xml:space="preserve">*Para el caso de la inefectividad:
</t>
    </r>
    <r>
      <rPr>
        <sz val="9"/>
        <color theme="4"/>
        <rFont val="Arial"/>
        <family val="2"/>
      </rPr>
      <t>Transcriba el hallazgo tal como fue comunicado en el documento que soporta su identificación (original) posterior al año.
Ejemplo: 2019 - Al revisar los expedientes contentivos en los procesos judiciales y acciones de tutela, se observó que ...
Cuando el hallazgo supere la capacidad de la celda, se copia el inicio y el final con puntos suspensivos en el intermedio y se menciona la(s) página(s) del informe o documento que comunica el hallazgo.
Nota:  (*) Estos caracteres significa que la columna estará bloqueada una vez se publique el plan de mejoramiento para evitar que se pueda editar la información registrada en la celda y asegurar la integridad de la información.</t>
    </r>
  </si>
  <si>
    <t>Elija de la lista desplegable el tipo de hallazgo identificado  por parte del ente externo.
Nota:  (*) Estos caracteres significa que la columna estará bloqueada una vez se publique el plan de mejoramiento para evitar que se pueda editar la información registrada en la celda y asegurar la integridad de la información.</t>
  </si>
  <si>
    <t>Elija de la lista desplegable el proceso vinculado al hallazgo.
Nota:  (*) Estos caracteres significa que la columna estará bloqueada una vez se publique el plan de mejoramiento para evitar que se pueda editar la información registrada en la celda y asegurar la integridad de la información.</t>
  </si>
  <si>
    <t>Registre la causa(s) raíz identificada del ejercicio de aplicación de metodología de análisis de causas.
Se sugiere consultar e implementar las siguientes metodologías para realizar un análisis de causas adecuado: diagrama causa - efecto (espina de pescado), cinco Por qué, árbol del problema (árbol de fallas). Puede utilizar la metodología que considere útil y amigable.
Nota:  (*) Estos caracteres significa que la columna estará bloqueada una vez se publique el plan de mejoramiento para evitar que se pueda editar la información registrada en la celda y asegurar la integridad de la información.</t>
  </si>
  <si>
    <t>Numere de forma consecutiva las acciones establecidas para cada hallazgo.
La identificación del número de la acción se realiza adicionando un guion y numerando las acciones de manera consecutiva.
Ejemplo: Hallazgo 10.2.1 al cual se le formulan 3 acciones el código del hallazgo correspondiente al registro de la primera acción es 10.2.1-1, para la segunda acción 10.2.1-2 y para la tercera 10.2.1-3. 
Nota:  (*) Estos caracteres significa que la columna estará bloqueada una vez se publique el plan de mejoramiento para evitar que se pueda editar la información registrada en la celda y asegurar la integridad de la información.</t>
  </si>
  <si>
    <t>Escriba la(s) acción(es) a desarrollar para subsanar la causa del hallazgo, teniendo en cuenta que estas permitan medir su eficacia y su efectividad. 
Para los casos en que se define más de una acción, se debe incluir una fila por acción.
Nota:  (*) Estos caracteres significa que la columna estará bloqueada una vez se publique el plan de mejoramiento para evitar que se pueda editar la información registrada en la celda y asegurar la integridad de la información.</t>
  </si>
  <si>
    <t>Elija de la lista desplegable el tipo de acción
Tener encuentra los tipos de acciones identificadas en la Tabla 1. (Orígenes de los Hallazgos, proveedor y tipo de acción a formular) del procedimiento formulación plan de mejoramiento.
Nota:  (*) Estos caracteres significa que la columna estará  bloqueada una vez se publique el plan de mejoramiento para evitar que se pueda editar la información registrada en la celda y asegurar la integridad de la información.</t>
  </si>
  <si>
    <t>Escriba la variable que se pretende medir
Ejemplo 1: No de personas capacitadas
Ejemplo 2: Una (1) política de adultez formulada
Nota:  (*) Estos caracteres significa que la columna estará bloqueada una vez se publique el plan de mejoramiento para evitar que se pueda editar la información registrada en la celda y asegurar la integridad de la información.</t>
  </si>
  <si>
    <t>Escriba el valor entero o la fórmula para calcularlo, que permita observar el cumplimiento de la acción definida.
Ejemplo 1: No. personas capacitadas / No. total de personas por capacitar 
Ejemplo 2: Una (1) política de adultez formulada
Nota:  (*) Estos caracteres significa que la columna estará bloqueada una vez se publique el plan de mejoramiento para evitar que se pueda editar la información registrada en la celda y asegurar la integridad de la información.</t>
  </si>
  <si>
    <t>Escriba el valor esperado del indicador de forma cuantitativa.
Ejemplo 1.  Cantidad: 1500	  
Ejemplo 2.  Cantidad: 100%
Nota:  (*) Estos caracteres significa que la columna estará bloqueada una vez se publique el plan de mejoramiento para evitar que se pueda editar la información registrada en la celda y asegurar la integridad de la información.</t>
  </si>
  <si>
    <t>Escriba de manera cualitativa  la meta del indicador
Ejemplo 1: funcionarios capacitados
Ejemplo 2: informes de peticiones reportados por las Subdirecciones Técnicas consolidados en el instrumento diseñado”
Nota:  (*) Estos caracteres significa que la columna estará bloqueada una vez se publique el plan de mejoramiento para evitar que se pueda editar la información registrada en la celda y asegurar la integridad de la información.</t>
  </si>
  <si>
    <t>Elija de la lista desplegable la dependencia responsable de coordinar la acción.
Cuando el origen del hallazgo corresponde a una auditoría externa la dependencia responsable será la registrada en el instrumento del ente de control. 
Nota:  (*) Estos caracteres significa que la columna estará bloqueada una vez se publique el plan de mejoramiento para evitar que se pueda editar la información registrada en la celda y asegurar la integridad de la información.</t>
  </si>
  <si>
    <t>Elija de la lista desplegable la dependencia responsable de ejecutar la acción.
Cuando el origen del hallazgo corresponde a una auditoría externa la dependencia responsable será la registrada en el instrumento del ente de control. 
Nota:  (*) Estos caracteres significa que la columna estará bloqueada una vez se publique el plan de mejoramiento para evitar que se pueda editar la información registrada en la celda y asegurar la integridad de la información.</t>
  </si>
  <si>
    <t>Registre la fecha (dd/mm/aaaa) a partir de la cual empieza la ejecución de la acción. Debe ser igual o posterior a la fecha de identificación del hallazgo
Nota:  (*) Estos caracteres significa que la columna estará bloqueada una vez se publique el plan de mejoramiento para evitar que se pueda editar la información registrada en la celda y asegurar la integridad de la información.</t>
  </si>
  <si>
    <t>Registre la fecha (dd/mm/aaaa) en la que finalizará la ejecución de la acción. No debe superar doce (12)  meses a partir de la fecha de inicio
Nota:  (*) Estos caracteres significa que la columna estará bloqueada una vez se publique el plan de mejoramiento para evitar que se pueda editar la información registrada en la celda y asegurar la integridad de la información.</t>
  </si>
  <si>
    <t xml:space="preserve">Número de días de prorroga que requiere para la ejecución de la acción, previa solicitud por parte de la dependencia responsable de ejecutar o coordinar la acción (en el evento en que se presente más de un ejecutor) con su correspondiente justificación y aprobación.
</t>
  </si>
  <si>
    <t>Celda automática, su calculo se extrae de las columnas "S+T" que determina la fecha final (dd/mm/aa) para la ejecución de la acción, incluida la prorroga aprobada. 
Nota:  (*) Estos caracteres significa que la columna estará bloqueada una vez se publique el plan de mejoramiento para evitar que se pueda editar la información registrada en la celda y asegurar la integridad de la información.</t>
  </si>
  <si>
    <t>Registre la fecha (dd/mm/aaaa) en que realiza el autocontrol de la acción o el reporte de la modificación de la acción que le fue aprobada.</t>
  </si>
  <si>
    <t xml:space="preserve">Describa el nombre de los documentos, entrevistas y/o inspecciones que den cuenta del avance o cumplimiento de las acciones.
Para el caso en que se aprueben modificaciones en la SECCIÓN B. ETAPA DE FORMULACION para la acción, registrar la justificación de la solicitud de la modificación, registrar la descripción del trámite de la solicitud y la fecha, y registrar la respuesta de la aprobación, la fecha de la aprobación y detallar la modificación aprobada.  </t>
  </si>
  <si>
    <t>Indique el valor en %  de acuerdo con  la meta definida teniendo en cuenta lo siguiente:
Si la meta es el  valor entero uno (1) el porcentaje de cumplimiento de la meta que registrará será únicamente cero por ciento (0%) o cien por ciento (100%), sin valores intermedios, para los demás casos se registrará el porcentaje de avance de acuerdo con la meta.
Para el caso de reporte de modificaciones aprobadas no diligenciar.</t>
  </si>
  <si>
    <t xml:space="preserve">Celda automática, los estados del semáforo son:
Sin Avance: Cuando las celdas de fecha de reporte se encuentra vacías, se resalta en color gris.
Destacado: Cuando el porcentaje reportado es &gt;=95%, se marca en color verde
Satisfactorio: Cuando el porcentaje reportado es &gt;=80% y menor de 95%, se marca en color amarillo
No Satisfactorio: Cuando el porcentaje es &lt;80%, se marca en color rojo.
</t>
  </si>
  <si>
    <t xml:space="preserve">Registre la fecha (dd/mm/aaaa) en que se realiza el seguimiento por parte de la Oficina de Control Interno. </t>
  </si>
  <si>
    <t>Describa cualitativamente la gestión realizada, identificando  el nombre de los documentos, entrevistas y/o inspecciones que den cuenta del avance de las acciones, de acuerdo con el seguimiento realizado.
Para el caso en que se aprueben modificaciones en la SECCIÓN B. ETAPA DE FORMULACION para la acción, registrar la respuesta de la aprobación de la modificación con su fecha y detallar la modificación aprobada.</t>
  </si>
  <si>
    <t>Registre los nombres de los funcionarios y/o contratistas de la Oficina de Control Interno que realizan el seguimiento.</t>
  </si>
  <si>
    <t xml:space="preserve">Celda automática, los estados del semáforo son:
Sin avance: cuando las celdas de fecha de reporte se encuentra vacías y se resalta en color gris.
Destacado: cuando el porcentaje reportado es &gt;=95%, se marca en color verde
Satisfactorio: cuando el porcentaje reportado es &gt;=80% y menor de 95% se marca en color amarillo
No Satisfactorio: Cuando el porcentaje es &lt;80%, se marca en color rojo.
</t>
  </si>
  <si>
    <t xml:space="preserve">Celda automática, los estados del semáforo son:
Sin Avance: Cuando las celdas de fecha de reporte se encuentra vacías y se resalta en color gris.
Destacado: Cuando el porcentaje reportado es &gt;=95%, se marca en color verde
Satisfactorio: Cuando el porcentaje reportado es &gt;=80% y menor de 95% se marca en color amarillo
No Satisfactorio: Cuando el porcentaje es &lt;80%, se marca en color rojo.
</t>
  </si>
  <si>
    <t xml:space="preserve">Celda automática.
Semáforo del % Avances:
Gris: Sin porcentaje de avances
Rojo: Si el porcentaje es entre 0% y 95%.
Amarillo: Si el porcentaje de avances es &gt;=96%.
Verde: Si el porcentaje es 100%
</t>
  </si>
  <si>
    <t xml:space="preserve">Valorar si la acción se ejecutó al 100% dentro del plazo establecido.
Seleccionar la opción de la lista desplegable (si/no)  
</t>
  </si>
  <si>
    <t xml:space="preserve">Una vez la acción se ejecutó al 100% dentro del plazo establecido, valorar la efectividad de la acción, es decir, la acción ejecutada eliminó la(s) causa(s) que originaron los hallazgos detectados.
Seleccionar la opción de la lista desplegable (si/no)  
</t>
  </si>
  <si>
    <t>Registre la fecha (dd/mm/aaaa) en que se evalúa la efectividad de la acción. 
Registre la fecha (dd/mm/aaaa) en la cual se recibe el comunicado de cierre de la acción por parte del ente externo.</t>
  </si>
  <si>
    <t xml:space="preserve">Describa cualitativamente la evaluación de la efectividad de la acción. </t>
  </si>
  <si>
    <t>Evaluar la eficacia de la acción, es decir, la acción se ejecutó al 100% dentro del plazo establecido.
Seleccionar la opción de la lista desplegable (si/no).</t>
  </si>
  <si>
    <t>Evaluar la efectividad de la acción, es decir
la acción ejecutada eliminó la(s) causa(s) que originaron los hallazgos detectados.
Seleccionar la opción de la lista desplegable (si/no)</t>
  </si>
  <si>
    <t xml:space="preserve">Celda automática, se calcula basada en las columnas:
“Fue eficaz”, “Fue efectiva”, de los diferentes seguimientos realizados (Eficaz, Ineficaz, Inefectiva, Cerrada, En  Ejecución;). 
Cerrada: Eficaz+ Efectiva
Eficaz: Se ejecutó la acción en su totalidad y dentro del tiempo establecido.
Ineficaz: Sin evidencia de cumplimiento dentro del tiempo establecido para su ejecución
Inefectiva: acción que se ejecutó al 100% pero no eliminó la causa que originó el hallazgo, ni modificó positivamente o subsano los supuestos de hecho o de derecho que dieron origen al mismo.
En Ejecución: Acción que se encuentra dentro de los tiempo establecidos para su ejecución de eficacia y efectividad. </t>
  </si>
  <si>
    <t>Relacione el documento soporte a través del cual el ente de control cierra la acción, tipo de documento, numero de radicado y la fecha. 
Solo aplica para acciones de origen externo.</t>
  </si>
  <si>
    <t>Registre los nombres de los funcionarios y/o contratistas de la OCI que realizan la evaluación.</t>
  </si>
  <si>
    <t>Auditoria interna</t>
  </si>
  <si>
    <t>Prueba 1</t>
  </si>
  <si>
    <t>Auditoria externa</t>
  </si>
  <si>
    <t>Prueba 2</t>
  </si>
  <si>
    <t>SI</t>
  </si>
  <si>
    <t>Control de advertencia</t>
  </si>
  <si>
    <t>Prueba 3</t>
  </si>
  <si>
    <t>Administrativo</t>
  </si>
  <si>
    <t>NO</t>
  </si>
  <si>
    <t>Inefectividad</t>
  </si>
  <si>
    <t>Prueba 4</t>
  </si>
  <si>
    <t>Prueba 5</t>
  </si>
  <si>
    <t>Prueba 6</t>
  </si>
  <si>
    <t>Prueba 7</t>
  </si>
  <si>
    <t>Fiscal</t>
  </si>
  <si>
    <t>Prueba 8</t>
  </si>
  <si>
    <t>Disciplinario</t>
  </si>
  <si>
    <t>Prueba 9</t>
  </si>
  <si>
    <t xml:space="preserve">Penal </t>
  </si>
  <si>
    <t xml:space="preserve">Destacado </t>
  </si>
  <si>
    <t>&gt;=95%</t>
  </si>
  <si>
    <t xml:space="preserve">Satisfactorio </t>
  </si>
  <si>
    <t>&gt;= 80% y menor de 95%</t>
  </si>
  <si>
    <t>Auditoria Interna</t>
  </si>
  <si>
    <t>10.3.2</t>
  </si>
  <si>
    <t xml:space="preserve"> Auditoria Interna  SIG – SIGA (2017)</t>
  </si>
  <si>
    <t>DOCUMENTACIÓN DEL SIGA-INSTRUMENTOS ARCHIVÍSTICOS PARA LA GESTIÓN DOCUMENTAL: Se evidenció que el  Programa de Gestión Documental (PGD), el Plan Institucional de Archivos de la Entidad – PINAR, las Tablas de Retención Documental – TRD, el Cuadro de Caracterización Documental están desactualizados dificultando el adecuado desarrollo de la gestión documental.</t>
  </si>
  <si>
    <t>10. Proceso Gestión de bienes y servicios</t>
  </si>
  <si>
    <r>
      <t xml:space="preserve">Se han presentado cambios normativos y en los procesos y procedimientos de la entidad, los cuales no se reflejan en los documentos tales como las Tablas de Retención Documental – TRD, el Cuadro de Caracterización Documental.
</t>
    </r>
    <r>
      <rPr>
        <b/>
        <sz val="10"/>
        <rFont val="Arial"/>
        <family val="2"/>
      </rPr>
      <t xml:space="preserve">
</t>
    </r>
    <r>
      <rPr>
        <sz val="10"/>
        <rFont val="Arial"/>
        <family val="2"/>
      </rPr>
      <t>No se tuvo en cuenta la normatividad vigente en el momento de elaboración del Programa de Gestión Documental (PGD), el Plan Institucional de Archivos de la Entidad – PINAR.</t>
    </r>
  </si>
  <si>
    <t xml:space="preserve">Actualizar el Cuadro de Caracterización Documental., Tablas de Retención Documental, Plan Institucional de Archivos, Programa de Gestión Documental. </t>
  </si>
  <si>
    <t>Correctiva</t>
  </si>
  <si>
    <t xml:space="preserve">Instrumentos Archivisticos 
actualizados
</t>
  </si>
  <si>
    <t xml:space="preserve">Documentos revisados, actualizados y oficializados. </t>
  </si>
  <si>
    <t>Dirección de Gestión Corporativa</t>
  </si>
  <si>
    <t xml:space="preserve">Subdirección Administrativa y Financiera
</t>
  </si>
  <si>
    <t>Acta 1. Comité Interno de Archivo sesión del 31 de mayo de 2018 aprobando 11 Tablas de Retención Documental-TRD
Acta 2. Comité Interno de Archivo sesión del 15 de junio de 2018 aprobando 9 TRD, PINAR y PGD
14 cuadros de caracterización aprobados.
PINAR-PLA-BS-006 y PGD-PGR-BS-001 Fecha: 10/07/2018 – Memo INT. 39240/2018</t>
  </si>
  <si>
    <t>Cumplimiento de las evidencias no dan cuenta para el cierre de la acción, el equipo del área se compromete a entregar los soportes a mas tardar el 30 de junio de 2019, por lo tantopara dar cumpplimiento al procedimiento la firma del jefe del área. De igual manera esta acción se la había dado adicio venciendose el 31 de marzo de 2018. se videncia acta firmada solicitando aplazamiento hasta el 30 de juno de 2019.</t>
  </si>
  <si>
    <t xml:space="preserve"> acta firmada por el jefe de area solictando aplazamientoa hasta el 30 de junio de 2019 
Antonio/Rosalba</t>
  </si>
  <si>
    <t>No se presentan soportes en el presente seguimiento. Se pone en consideración que el anterior seguimiento se realizó dentro del mismo mes calendario.</t>
  </si>
  <si>
    <t>Se recomienda revisar la programación del Comité Interno de Archivo para su próxima reunión, teniendo en cuenta que la fecha de vencimiento de la acción de mejora se reprogramó para el 30 de junio de 2019. Así mismo, se pone en consideración que el trámite de aprobación del ajuste a la TRD se stramita ante el Consejo Distrital de Archivos y puede tomar cierto tiempo, que no depende de la SDIS. No se presentan soportes en el presente seguimiento. Se pone en consideración que el anterior seguimiento se realizó dentro del mismo mes calendario.</t>
  </si>
  <si>
    <t>Alba Lucía Zulúaga - Clara Milena Rodríguez Ruiz - Adriana Morales Jiménez</t>
  </si>
  <si>
    <t>En reunión del 23/05/2019 se aprobo TRD para envío al Archivo Distrital por el Comité  Inteno de Archivo.</t>
  </si>
  <si>
    <t xml:space="preserve">Se verificó la aprobación de la TRD en reunión realizada en el Comité  Inteno de Archivo el 23/05/2019, para envío al Archivo Distrital.
La OCI recomienda que el Subdirector Administrativo y Financiero solicite por escrito, con la debida justificación técnica, la ampliación en tiempo para la ejeución de la acción de mejora, porque la oficialización de la TRD está supeditada a la coodinación, procesos y tiempos establecidos por el Archivo Distrital.    </t>
  </si>
  <si>
    <t xml:space="preserve">Clara Milena Rodríguez Ruíz- Alba Lucia Zulúaga- Adriana Morales Jiménez </t>
  </si>
  <si>
    <t>Mediante correo electrónico de fecha 28 de junio de 2019 dirigido al Jefe de la Oficina de Control Interno, el Subdirector Administrativo y Financiero solicita ampliación del plazo de ejecución de la acción de mejora hasta el 31 de diciembre de 2019 (plazo anterior: 30/06/2019).</t>
  </si>
  <si>
    <t>Leonardo Prieto</t>
  </si>
  <si>
    <t>18/05/2021: Se anexan tres (3) documentos y tres (3) carpetas así:
•Acción mejora 10.3.2.
•Informe solicitud cierre 103.3.2.
•Interpretación Acción de mejora 10.3.2.
1. PINAR y PGD: Con 6 anexos.
2. TRD y Cuadro de caracterización: Con 5 anexos.
3. Efectividad: Con 12 anexos.
17/06/2020: La Subdirección Administrativa y Financiera remite solicitud de ampliación del plazo de ejecución de la acción de mejora hasta el 30/03/2021. (Avance 90%)
23/10/2019: Oficio de remisión al Consejo Distrital de Archivos con radicado S2019109072 del 10 de octubre de 2019,  para el proceso de actualización de las Tablas de Retención Documental de la entidad, para revisión, evaluación y convalidación del instrumento. 
Tablas de Retención Documental y Cuadros de Caracterización Documental, remitidos con el oficio mencionado.evaluación y convalidación del instrumento. 
Tablas de Retención Documental y Cuadros de Caracterización Documental, remitidos con el oficio mencionado.</t>
  </si>
  <si>
    <t>07/07/2021: Se realiza revisión de los soportes enviados por la SAF - Equipo de Gestión Documental, encontrando que los instrumentos archivísticos han sido objeto de actualización. No obstante, respecto a la TRD, teniendo en cuenta la meta establecida para la acción, se encuentra que continúa el trámite de ajuste según evaluación del Consejo Distrital de Archivos, con el fin de ser presentada nuevamente para convalidación. Por lo anterior, la acción se mantiene en seguimiento.
31/05/2021: De acuerdo con la revisión de los documentos aportados, se define compromiso para dar alcance con soportes que permitan verificar efectividad de la acción.
18/06/2020: De conformidad con la solicitud y justificación presentada por la Subdirección Administrativa y Financiera, mediante correos electrónicos del 11 y 17 de junio de 2020, se procede a actualizar el plazo de ejecución de la acción de mejora hasta el 30/03/2021 (plazo anterior: 30/06/2020). 
23/10/2019: Se verifica oficio de remisión al Consejo Distrital de Archivos con radicado S2019109072 del 10/10/2019 y 25 archivos de cuadros de clasificación documental. De acuerdo con lo informado por el equipo de Gestión Documental, la más reciente actualización del PGD y del PINAR es del 10 julio de 2018, lo cual se verifica a través de la página web de la Entidad, donde tales documentos se encuentran debidamente publicados. Desde la OCI se recomineda hacer seguimiento al trámite de convalidación por parte del Archivo de Bogotá D.C.
06/12/2019 por medio de correo electrónico se solicitoó prórroga hasta el 30 de junio de 2020 aprobado por el jefe de la OCI.</t>
  </si>
  <si>
    <t>07/07/2021: Clara Milena Rodríguez Ruiz - Sandra Carolina Torres Sáez
31/05/2021: Sandra Carolina Torres Sáez - Karina Córdoba Acero
18/06/2020: Clara Milena Rodríguez Ruiz
23/10/2019: Alba Lucía Zuluaga / Adriana Morales Jiménez / Clara Milena Rodríguez Ruiz.
06/12/2019: Antonio Melendez/ Leonardo Prieto</t>
  </si>
  <si>
    <t>Con base en el análisis de cada uno de los elementos que componen la acción de mejora, una vez revisados los soportes presentados por la Subdirección Administrativa y Financiera, y teniendo en cuenta los seguimientos realizados previamente, así como las motivaciones expuestas por la dependencia responsable en las diferentes solicitudes de prórroga, se considera la acción de mejora cumplida inefectiva, en razón de que, si bien se realizó actualización de los instrumentos archivísticos, la Tabla de Retención Documental - TRD a la fecha no ha cumplido la aprobación de la totalidad de instancias establecidas en la normativa vigente, que permitan su implementación y publicación en la Entidad.</t>
  </si>
  <si>
    <t>Sandra Carolina Torres Sáez, Karina Córdoba Acero, Clara Milena Rodríguez Ruiz</t>
  </si>
  <si>
    <t>Auditoria Externa</t>
  </si>
  <si>
    <t>3.10</t>
  </si>
  <si>
    <t>Informe de visita de seguimiento al cumplimiento de la normatividad archivística
CONSEJO DISTRITAL DE ARCHIVOS</t>
  </si>
  <si>
    <t>La SDIS debe elaborar la política de gestión documental, el modelo de requisitos de documentos electrónicos, la tabla de control de acceso, banco terminológico y los inventarios documentales, en atención a lo establecido en el decreto 1080 de 2015 y decreto distrital 652 de 2011.</t>
  </si>
  <si>
    <t>34. Área_Subdireccion Adm. y Financiera</t>
  </si>
  <si>
    <t>Falta de actualización de los instrumentos o herramientas del  SIGA en atención a lo establecido en el Decreto 1080 de 2015 y Decreto Distrital 652 de 2011.</t>
  </si>
  <si>
    <t>Elaborar el modelo de requisitos de documentos electrónicos y la tabla de control de acceso.</t>
  </si>
  <si>
    <t>Instrumentos Archivisticos elaborados</t>
  </si>
  <si>
    <t>Numero de intrumentos archivisticos elaborados / 2 instrumentos archivisticos programados</t>
  </si>
  <si>
    <t>Acta No. 4 del Comité Interno de Archivo (sesión Extraordinaria), numeral 5.3, donde se incluye la aprobación del "Manual para la Gestión de Documentos Electrónicos" que para la Entidad, corresponde al Modelo de Requisitos contemplado en el Decreto 1080 de 2015. En cuanto a la Tabla de Control de Acceso, se ha avanzado en la elaboración; sin embargo, su escructura final requiere de la aprobación de la TRD.</t>
  </si>
  <si>
    <t>Se verifica acta No. 4 del Comité Interno de Archivo (sesión Extraordinaria), numeral 5.3, donde se incluye la aprobación del "Manual para la Gestión de Documentos Electrónicos" que para la Entidad, corresponde al Modelo de Requisitos contemplado en el Decreto 1080 de 2015. En cuanto a la Tabla de Control de Acceso, se ha avanzado en la elaboración; sin embargo, su escructura final requiere de la aprobación de la TRD.</t>
  </si>
  <si>
    <t xml:space="preserve">Con acta del 30/05/2019 se evidencia la elaboración de la Tabla Control de Acceso - trasferencias  </t>
  </si>
  <si>
    <t xml:space="preserve">Se verificó acta del 30/05/2019 la elaboración de la Tabla Control de Acceso - trasferencias  </t>
  </si>
  <si>
    <t>Se presentan las Tablas de Control de Acceso, elaboradas en su totalidad.
Se da aclaración que este instrumento ya fue presentado y aprobado por el Comité Institucional de Gestión y Desempeño, en el momento el Acta N°9 del Comité Institucional de Gestión y Desempeño, del 16 de octubre, donde se aprobo el documento se encuentra en proceso de revisión para firmas por parte de los miembros del comité.</t>
  </si>
  <si>
    <t>Se verifican Tablas de Control de Acceso, elaboradas en su totalidad. Se acuerda con el Equipo de Gestión Documental, que una vez cuenten con el acta formalizada, podrán remitirla a la OCI o convocar nueva mesa de trabajo para registrar el avance o cumplimiento de la acción de mejora.</t>
  </si>
  <si>
    <t>Se presenta el Acta número 9 del Comité Institucional de Gestión y Desempeño del 16 de octubre, donde se da la aprobación de las Tablas de Control de Acceso en el numeral 5.</t>
  </si>
  <si>
    <t>Se verifica acta No. 09 del Comité Institucional de Gestión y Desempeño, sesión del 16/10/2019. En el numeral 5 del acta se evidencia la aprobación de las Tablas de Control de Acceso. De conformidad con la presente entrega de avance y los seguimientos anteriores, el Equipo de Gestión Documental reporta cumplimiento de la acción de mejora.</t>
  </si>
  <si>
    <t>Heldis Lizarazo Hernández - Clara Milena Rodríguez Ruiz</t>
  </si>
  <si>
    <t>3.14</t>
  </si>
  <si>
    <t>Se sugiere a la entidad que para los soportes como discos ópticos, plano y/o discos duros, se contemplen la posibilidad de almacenarlos en mobiliario adecuado para su conservación como planotecas o cd tecas que garanticen la conservación del soporte y reduzcan las posibilidades de destrucción o daño del mismo, ya que al estar incluidos en los expedientes estos soportes están expuestos a daños mecánicos causados por el peso, rasgaduras causadas por dobleces del soporte, proliferación de microorganismos causados por la condensación de la humedad, entre otros; exponiendo el soporte a una pérdida de información parcial o total.</t>
  </si>
  <si>
    <t>Falta de aplicación por parte de las Dependencias de los instrumentos o herramientas del SIGA.
Falta de control y seguimiento por parte del SIGA al cumplimiento del  Sistema Integrado de Conservación de la entidad.</t>
  </si>
  <si>
    <t>Elaborar un plan de trabajo detallado respecto a la adecuada conservación de soportes soportes como discos ópticos, plano y/o discos duros, el cual será remitido a la alta dirección para escalar el tema a un nivel estratégico que permita definir el tema.</t>
  </si>
  <si>
    <t>Mejora</t>
  </si>
  <si>
    <t>Plan de trabajo remitido a la alta dirección.</t>
  </si>
  <si>
    <t>Memorando de remisión del Plan de trabajo a la alta dirección.</t>
  </si>
  <si>
    <t>La Subdirección Administrativa y Financiera informa que se han generado avances, mas para el presente seguimiento no se dispone de las evidencias. Por lo tanto, se genera compromiso para presentar avance en próximo seguimiento.</t>
  </si>
  <si>
    <t>Si bien según lo informado por la Subdirección Administrativa y Financiera, se han generado avances, en el momento no se dispone de las evidencias. Por lo tanto, se genera compromiso para presentar avance en próximo seguimiento a realizarse en el mes de junio. La OCI recomienda: a) Generar Plan de Trabajo considerando los términos de ejecución de la acción, los trámites y actividades para dar cumplimiento a la acción formulada. b) Iniciar trámite pertinente para la articular con la Subdirección de Investigación e Información las temáticas en las que se requiera su acompañamiento, asesoría y/o participación.</t>
  </si>
  <si>
    <t xml:space="preserve">Con acta del del 06/06/19 con el Archivo Distrital se trabajo la política de conservación documental, la cual incluye asignación de recursos, incluye cronograma de actividades "Esrategía 2019"IGA+10 para implementación y formulación del SIC (Sistema Integrado de Conservación). Se tiene la matriz resúmen resultado Módelo de Maduración realizada por el Archivo Distrital a partir de una encuenta realizada a la Entidad.  </t>
  </si>
  <si>
    <t xml:space="preserve">Se evidenció el acta del del 06/06/19 con el Archivo Distrital se trabajo la política de conservación documental, la cual incluye asignación de recursos, incluye cronograma de actividades "Esrategía 2019"IGA+10 para implementación y formulación del SIC (Sistema Integrado de Conservación). también se verificó la matriz resúmen resultado Módelo de Maduración realizada por el Archivo Distrital a partir de una encuenta realizada a la Entidad.  </t>
  </si>
  <si>
    <t>Se presenta plan de trabajo para el almacenamiento y re-almacenamiento de soportes físicos distintos al papel (discos ópticos, discos duros , entre otros), el cual se encuentra dentro del plan de conservación, que fue aprobado por el Comité Institucional de Gestión y Desempeño, el 16 de octubre de 2019, el acta se encuentra en proceso de revisión para firmas por parte de los miembros de dicho comité.
Memorando con  radicado I2019XXXXX de 23 de octubre de 2019, enviado a la alta dirección.</t>
  </si>
  <si>
    <t>Se verificó documento Plan de Trabajo que será remitido a la Alta Dirección mediante memorando. Según lo informado por el Equipo de Gestión Documental, la radicación del memorando se dará a más tardar el día de mañana. Por lo tanto, se solicita al Equipo de Gestión Documental que se haga la entrega de copia para integrarlo a las evidencias de cumplimiento de la acción de mejora. Adicionalmente, se recomienda realizar seguimiento a la implementación de las herramientas de gestión documental, con el fin de evidenciar la efectividad de la acción.
Alcance al seguimiento: Mediante correo electrónico del 24/10/2019, se recibe copia del memorando I2019045064 del 23/10/2019, mediante el cual el Subdirector Administrativo y Financiero, remite Plan de Trabajo al Director Corporativo.</t>
  </si>
  <si>
    <t>3.3</t>
  </si>
  <si>
    <t>En la construcción del sistema integrado de conservación se debe tener en cuenta que como SIG, debe contar con planes, programas y proyectos que permitan su implementación y desarrollo al interior de la SDIS, en especial el programa de conservación y el programa de preservación digital.</t>
  </si>
  <si>
    <t>Falta de actualización de los instrumentos o herramientas del SIGA y de los componentes del Sistema Integrado de Conservación de la entidad</t>
  </si>
  <si>
    <t>Elaborar el plan de conservación y el plan de preservación digital de acuerdo al Sistema Integrado de Conservación Vigente.
Socializar acto administrativo suscrito por el representante legal de la entidad de adopción.</t>
  </si>
  <si>
    <t>Planes que componen el Sistema Integrado de Conservación elaborados.</t>
  </si>
  <si>
    <t>Numero de planes elaborados / 2 Planes programados</t>
  </si>
  <si>
    <r>
      <t xml:space="preserve">Se presenta el Sistema Integrado de Conservación, donde se encuentran; el plan de conservación y el plan de preservación digital a largo plazo.
Pantallazo de la aprobación del SIC, por la Dirección de Archivo de Bogotá, el 16 de octubre de 2019.
Se da aclaración que este instrumento ya fue presentado y aprobado por el Comité Institucional de Gestión y Desempeño, en el momento el Acta N°9 del Comité Institucional de Gestión y Desempeño, del 16 de octubre, donde se aprobo el documento se encuentra en proceso de revisión para firmas por parte de los miembros del comité.
Oficio de remisión, con la la proyección de acto administrativo de aprobación y adopción del SIC, aprobado en el comité, el cual se remitio el </t>
    </r>
    <r>
      <rPr>
        <b/>
        <sz val="10"/>
        <color rgb="FFFF0000"/>
        <rFont val="Arial"/>
        <family val="2"/>
      </rPr>
      <t>23</t>
    </r>
    <r>
      <rPr>
        <sz val="10"/>
        <rFont val="Arial"/>
        <family val="2"/>
      </rPr>
      <t xml:space="preserve"> de octubre a la Oficina Asesora Jurídica, para su revisión.</t>
    </r>
  </si>
  <si>
    <t>Se verifica el documento "Sistema Integrado de Conservación", donde se encuentran; el plan de conservación y el plan de preservación digital a largo plazo.
Se verifica pantallazo de la aprobación del SIC, por la Dirección de Archivo de Bogotá, el 16 de octubre de 2019.
Se verifica memorando con radicado I2019044891 del 22 de octubre de 2019 dirigido a la Oficina Asesora Jurídica, remitiendo el acto administrativo (este último no se encuentra adjunto).
Se acuerda con el Equipo de Gestión Documental, que una vez cuenten con el acta formalizada, podrán remitirla a la OCI o convocar nueva mesa de trabajo para registrar el avance o cumplimiento de la acción de mejora.</t>
  </si>
  <si>
    <t>Se presenta el Acta número 9 del Comité Institucional de Gestión y Desempeño del 16 de octubre, donde se da la aprobación del Sistema Integrado de Conservación en el numeral 4
Adicionalmente, se presenta la Resolución 2571 de 2019, por la cual se aprueba y adopta el Sistema Integrado de Conservación en la entidad.</t>
  </si>
  <si>
    <t>Se verifica acta No. 09 del Comité Institucional de Gestión y Desempeño, sesión del 16/10/2019. En el numeral 4 del acta se evidencia la aprobación de la Acstualización del Sistema Integrado de Conservación SIC. Se evidencia Resolución No. 2571 del 30/12/2019 "Por la cual se adopta el Sistema Integrado de Conservación SIC, de la Secretaría Distrital de Integración Social". Teniendo en cuenta que, de conformidad con la formulación de la acción de mejora se debe llevar a cabo la socialización del acto administrativo de adopción del SIC, se recomienda allegar el soporte correspondiente.</t>
  </si>
  <si>
    <t>3.1.3.10</t>
  </si>
  <si>
    <t xml:space="preserve">Informe Final de Auditoría de Regularidad - Secretaría de Iintegración Social - Período Auditado: 2017 - PAD 2018 CÓDIGO 75. 
</t>
  </si>
  <si>
    <t>3.1.3.10 Hallazgo Administrativo con incidencia fiscal por valor de $60.414.507 y presunta disciplinaria por liquidar el costo cupo día fijo y variable, sin observar la cláusula de desembolso descrita en el los estudios previos de los convenios No. 2767 y 2768 de 2017.  ...Págs 119 a 122</t>
  </si>
  <si>
    <t>Subdirección para la Vejez</t>
  </si>
  <si>
    <t>Inaplicabilidad de la clausula de desembolso descrita en los estudios previos de los convenios de asociación  2767 de 2017 y 2768 de 2017.</t>
  </si>
  <si>
    <t>Aplicar la Clausula desembolsos para el pago del mes de julio de 2018 en los Convenios de Asociación  2767 de 2017 y 2768 de 2017.</t>
  </si>
  <si>
    <t>Aplicación cláusula desembolsos</t>
  </si>
  <si>
    <t>(No. De convenios que aplicaron clausula desembolsos /No de convenios que deben aplicar la clausula desembolsos.) * 100</t>
  </si>
  <si>
    <t>Sin evidencias de cumplimiento</t>
  </si>
  <si>
    <t xml:space="preserve">Se realizó mesa conjunta de seguimiento SubVejez y OCI, dependencia que se compromete a enviar evidencias vía correo y se realizará calificación del avance de la acción una vez se revisen los documentos </t>
  </si>
  <si>
    <t xml:space="preserve">Igual avance </t>
  </si>
  <si>
    <t xml:space="preserve">Adriana Morales Jiménez / Clara Milena Rodríguez Ruiz </t>
  </si>
  <si>
    <t>La Subdirección para la Vejez presenta como evidencia las órdenes de pago de los convenios 2767, 2768, 2766, 2765 y 2764 de 2017, donde se aplica la cláusula de desembolsos. La muestra corresponde a órdenes de pago de julio de 2018. Igualmente, presenta proyecto de liquidación de los convenios, donde se hace referencia a la cláusula de desembolso.</t>
  </si>
  <si>
    <t>En mesa de trabajo con la Gestora de la Subdirección para la Vejez, se verifica muestra de órdenes de pago de los convenios 2767, 2768, 2766, 2765 y 2764 de 2017, donde se aplica la cláusula de desembolsos en el período julio de 2018. Igualmente, se observa proyecto de liquidación de los convenios, donde se hace referencia a la cláusula de desembolso.</t>
  </si>
  <si>
    <t>Clara Milena Rodríguez Ruiz</t>
  </si>
  <si>
    <t xml:space="preserve">Acción evaluada en desarrollo de la Auditoría de Regularidad Código 97 PAD 2020 - Vigencia Auditada 2019. Estado auditor: cumplida inefectiva. Nuevo código de hallazgo: 3.1.3.34. </t>
  </si>
  <si>
    <t>Informe Final Auditoría de Regularidad Código 97 PAD 2020 Vigencia Auditada 2019</t>
  </si>
  <si>
    <t>3.1.3.11</t>
  </si>
  <si>
    <t>3.1.3.11 Hallazgo administrativo con incidencia fiscal por valor de $123.477.929 y presunta disciplinaria por cancelar facturas de pago anteriores a la suscripción de los convenios y firma del acta de inicio de los convenios No. 2767 y 2768 de 2017.  Ver Pgs 122 a 125</t>
  </si>
  <si>
    <t>En los documentos constitutivos del convenio no se precisa la forma de aplicar los rubros del Convenio - Estructura de Costos.</t>
  </si>
  <si>
    <t>En el marco del proceso de liquidación del convenio, revisar los pagos aplicados a los convenios 2767 y 2768 de 2017 y definir el estado final de la ejecución contractual.</t>
  </si>
  <si>
    <t>Documentos soporte de la liquidación de convenios 2767 y 2768 de 2017</t>
  </si>
  <si>
    <t>Dos liquidaciones proyectadas de los convenios 2767 y 2768 de 2017</t>
  </si>
  <si>
    <t xml:space="preserve">Se realizó mesa conjunta de seguimiento SubVejez y OCI, dependencia que se compromete a enviar evidencias vía correo yse realizará calificación del avance de la acción una vez se revicen los documentos </t>
  </si>
  <si>
    <t>La Subdirección para la Vejez presenta los proyectos de liquidación elaborados para los convenios 2767 y 2768 de 2017.</t>
  </si>
  <si>
    <t>En mesa de trabajo realizada con la Gestora de la Subdirección para la Vejez, se verifican los proyectos de liquidación para los convenios 2767 y 2768 de 2017. La dependencia responsable considera un avance de 100%, de acuerdo con la formulación del indicador y la meta. Por parte de la OCI se deja recomendación para dar continuidad al trámite de liquidación con el fin de que esta se logre dentro del término establecido en la normativa vigente, antes de que pueda perderse competencia para el efecto. Esto, teniendo en cuenta, además, que la formalización de la liquidación puede ser considerada para evaluar la efectividad de la acción.</t>
  </si>
  <si>
    <t xml:space="preserve">Acción evaluada en desarrollo de la Auditoría de Regularidad Código 97 PAD 2020 - Vigencia Auditada 2019. Estado auditor: cumplida inefectiva. Nuevo código de hallazgo: 3.1.3.35. </t>
  </si>
  <si>
    <t>3.1.3.13</t>
  </si>
  <si>
    <t>3.1.3.13 Hallazgo administrativo con incidencia fiscal por valor de $38.532.177 y presunta disciplinaria por cancelar facturas que no pertenecen a lo relacionado en el Ítem Gastos Médicos, dentro de la estructura de costos establecida por la SDIS.  .. 
Analizados los estudios previos así como el anexo técnico, en el cual se incluye la estructura de costos, se determinó por parte de la auditoría que en la etapa de ejecución de los convenios No. 2767 y 2768 de 2017, no se da cumplimiento a lo establecido en dicha estructura. Por tal razón el equipo auditor realizó visita administrativa, en la cual solicitó la siguiente información: ...Ver págs 127 a 130</t>
  </si>
  <si>
    <t xml:space="preserve">Ausencia de un lineamiento formal para la presentación de soportes   correspondientes a los informes mensuales de ejecución de los convenios y contratos (alcance por cada rubro para no exceder del valor asignado mensual, existencia de excepciones,  facturas, comprobantes, cuentas de cobro y demás anexos). </t>
  </si>
  <si>
    <t xml:space="preserve">Diseñar, socializar e implementar un protocolo de presentación de informes de supervisión  que incluya el contenido y forma de presentar soportes por parte del operador por cada uno de los rubros de las estructuras de costos. </t>
  </si>
  <si>
    <t>Diseño y socialización del Protocolo.</t>
  </si>
  <si>
    <t>Un protocolo diseñado y socializado.</t>
  </si>
  <si>
    <t xml:space="preserve">Se verificó la propuesta de protocolo  protocolo </t>
  </si>
  <si>
    <t xml:space="preserve">Recomendaciones de la OCI: En el ítem condiciones generales, analizar que el título trate en lo relacionado con Documental, incluir la forma de organizar los documentos y que sean legibles, en el desarrollo de las obligaciones incluir los formatos obligatorios. La matriz de seguimiemto que sea solcializada con el técnico del SIRBE y el supervisor del contrato o el apoyo a la supervisión, revisar el numeral 15, el 8, revisar l obligación 4 el de TH. Se recordó que hay que ejercer control en las certificaciones del revisor fiscal en el pago de la seguridad social de los contratistas de la ONG porque esta no es suficiente, el informe financiero debe dejar reflejado el aporte del asociado. </t>
  </si>
  <si>
    <t xml:space="preserve">Se verificó propuesta del protocolo de presentación de informes ajustada por el jefe  de 11/16/2018 </t>
  </si>
  <si>
    <t>Se establece compromiso para enviarlo a DADE el 23/11/2018</t>
  </si>
  <si>
    <t xml:space="preserve">Se verificó el menorando  I2018072279 del 21/12/2018 con el cual se solicita a   DADE  la oficialzación del protocolo </t>
  </si>
  <si>
    <t xml:space="preserve">Pendiente la socalización del Protocolo </t>
  </si>
  <si>
    <t xml:space="preserve">Se realizó mesa de trabajo con la SubVejez para establecer la socialización Protocolo según acta del 31/01/2019 a enlaces financieros de los asociados u operadores tercerizados, centros día, centros noche y equipo financiero de la SubVejez (4 asistentes); acta del  08/02/2019 a coordinadores de unidades operativas centros día, centros noche, profesionales área técnica y equipo de apoyo a la supervisión (10 asistentes); acta del 31/01/2019 a representates de centro de protección (35 asistentes); también se verificó listas de asistencia.     </t>
  </si>
  <si>
    <t xml:space="preserve">Verificación actas de socialización Protocolo del 31/01/2019 y 08/02/2019 ; listas de asistencia suministradas por la SubVejez   </t>
  </si>
  <si>
    <t xml:space="preserve">Acción evaluada en desarrollo de la Auditoría de Regularidad Código 97 PAD 2020 - Vigencia Auditada 2019. Estado auditor: cumplida inefectiva. Nuevo código de hallazgo: 3.1.3.37. </t>
  </si>
  <si>
    <t>3.1.3.14</t>
  </si>
  <si>
    <t>3.1.3.14 Hallazgo administrativo con incidencia fiscal por valor de $137.732.036 y presunta disciplinaria por concepto de pago de facturas de Servicios públicos, en el ítem de Reconocimiento a la utilización del inmueble. 
La Estructura de costos establecida para la ejecución del convenio No. 2767 de 2017, en el ítem “servicios   públicos”, determinó que este, se encuentra a cargo del operador, sin embargo al analizar los soportes entregados por la SDIS, más exactamente el formato control de ejecución financiera y en los soportes que acompañan las carpetas contractuales, los cuales dan cuenta de cómo se realizaron  pagos de servicios públicos con cargo al ítem reconocimiento a la utilización del inmueble, estos se cancelaron por parte del Sujeto de control, contrariando su Estructura de costos. ..Ver Págs 130 a 132</t>
  </si>
  <si>
    <t xml:space="preserve">Acción evaluada en desarrollo de la Auditoría de Regularidad Código 97 PAD 2020 - Vigencia Auditada 2019. Estado auditor: cumplida inefectiva. Nuevo código de hallazgo: 3.1.3.38. </t>
  </si>
  <si>
    <t>3.1.3.3</t>
  </si>
  <si>
    <t xml:space="preserve">3.1.3.3 Hallazgo administrativo con presunta incidencia disciplinaria por la publicación extemporánea en el SECOP del contrato interadministrativo No. 6111 de 2017 y en los convenios de asociación No. 5001 y 2766 de 2017 y 12145 de 2016.   Ver Págs 94 a 96 
 </t>
  </si>
  <si>
    <t>Subdirección de Contratación</t>
  </si>
  <si>
    <t xml:space="preserve">Fallas en el cumplimiento de los términos de ley para las publicaciones en el portal  SECOP de los procesos que adelanta la Entidad </t>
  </si>
  <si>
    <t xml:space="preserve">Publicación de los procesos que adelanta la Entidad en la  PLATAFORMA SECOP 2 </t>
  </si>
  <si>
    <t>VERIFICACIÓN DEL CUMPLIMIENTO PLATAFORMA SECOP 2</t>
  </si>
  <si>
    <t>NÚMERO DE PROCESOS DE SELECCIÓN ADELANTADOS EN SECOP II / NÚMERO DE PROCESOS RADICADOS EN LA SUBDIRECCIÓN DE CONTRATACIÓN*100</t>
  </si>
  <si>
    <t>Se verificó el cuadro estado de publicación de procesos contractuales a 19/10/2018</t>
  </si>
  <si>
    <t>Compromiso para el envío de las bases de datos verificadas a la fecha del seguimiento, donde se observa que los procesos contractuales vienen siendo publicados en SECOP II.</t>
  </si>
  <si>
    <t xml:space="preserve">Igual Avance </t>
  </si>
  <si>
    <t>Clara Milena Rodríguez Ruiz / Karina Córdoba Acero - 26/02/2019</t>
  </si>
  <si>
    <t xml:space="preserve">Se verificaron tres (3) basesde datos que corresponden a publicaciones en SECOP II de contratos de recursos humano con 34446 registros, los cuales fueron registrados antes del 27/02/2019. Publicaciones en SECOP I de contratos que sus procesos radicados en la Subdirección de Contratación posterior al 27/02/2019. Se presentó revisión del proceso SASI-05-2019 que se encuentra en curso, se evidencia los documentos publicados.  </t>
  </si>
  <si>
    <t>Sandra Carolina Torres Saez
Karina Córdoba Acero</t>
  </si>
  <si>
    <t xml:space="preserve">Bases de datos de seguimientos de los procesos de selección que se adelanta en la entidad y su publicación. Actas de plan de trabajo para revisión y actualización de las publicaciones. </t>
  </si>
  <si>
    <t xml:space="preserve">Mediante correo electrónico del 29 de agosto de 2019, la Subdirección de Contratación remite a la OCI los siguientes soportes: bases de datos "Estado Publicaciones Procesos de Selección", en la cual se consigna información de seguimientos de los procesos de selección que se adelanta en la entidad y su publicación. Acta del 2 de agosto de 2019 donde se define plan de trabajo para revisión y actualización de las publicaciones, correos de 1 y 12 de agosto de 2019 y registro de asistencia con asunto "Contingencia Publicaciones", de fecha  27/08/2019. </t>
  </si>
  <si>
    <t>Clara Milena Rodríguez Ruiz - Adriana Morales Jiménez</t>
  </si>
  <si>
    <t xml:space="preserve">Acción evaluada en desarrollo de la Auditoría de Regularidad Código 97 PAD 2020 - Vigencia Auditada 2019. Estado auditor: cumplida inefectiva. Nuevo código de hallazgo: 3.1.3.40. </t>
  </si>
  <si>
    <t>3.1.3.5</t>
  </si>
  <si>
    <t>3.1.3.5 Hallazgo administrativo con incidencia fiscal y presunta disciplinaria, por un mayor valor pagado en el ítem de alimentos en los Convenios de Asociación Nº 2769 de 2017, en cuantía de $18.815.272 y No. 2768 de 2017 en cuantía de $ 28.868.609, para un total de $47.683.881. Ver Págs  98 a 104</t>
  </si>
  <si>
    <t>En los documentos constitutivos del Convenio no se precisa la forma de aplicar el rubro de alimentos.</t>
  </si>
  <si>
    <t>1. En el marco del proceso de liquidación del convenio, revisar los pagos aplicados a los convenios 2769 y 2768 de 2017 y definir el estado final de la ejecución contractual.</t>
  </si>
  <si>
    <t>Documentos soporte de la liquidación de convenios 2769 y 2768 de 2017</t>
  </si>
  <si>
    <t>Dos liquidaciones proyectadas de los convenios 2769 y 2768 de 2017</t>
  </si>
  <si>
    <t>Para revisar en esta semana</t>
  </si>
  <si>
    <t>Se realizó mesa conjunta de seguimiento SubVejez y OCI, dependencia que se compromete a enviar evidencias vía correo y se realizará calificación del avance de la acción una vez se revisen los documentos.</t>
  </si>
  <si>
    <t>La Subdirección para la Vejez presenta los proyectos de liquidación elaborados para los convenios 2768 y 2769 de 2017.</t>
  </si>
  <si>
    <t>En mesa de trabajo realizada con la Gestora de la Subdirección para la Vejez, se verifican los proyectos de liquidación para los convenios 2768 y 2769 de 2017. La dependencia responsable considera un avance de 100%, de acuerdo con la formulación del indicador y la meta. Por parte de la OCI se deja recomendación para dar continuidad al trámite de liquidación con el fin de que esta se logre dentro del término establecido en la normativa vigente, antes de que pueda perderse competencia para el efecto. Esto, teniendo en cuenta, además, que la formalización de la liquidación puede ser considerada para evaluar la efectividad de la acción.</t>
  </si>
  <si>
    <t xml:space="preserve">Acción evaluada en desarrollo de la Auditoría de Regularidad Código 97 PAD 2020 - Vigencia Auditada 2019. Estado auditor: cumplida inefectiva. Nuevo código de hallazgo: 3.1.3.41. </t>
  </si>
  <si>
    <t xml:space="preserve">3.1.3.5 Hallazgo administrativo con incidencia fiscal y presunta disciplinaria, por un mayor valor pagado en el ítem de alimentos en los Convenios de Asociación Nº 2769 de 2017, en cuantía de $18.815.272 y No. 2768 de 2017 en cuantía de $ 28.868.609, para un total de $47.683.881.  Ver Págs  98 a 104 </t>
  </si>
  <si>
    <t xml:space="preserve">2. Diseñar, socializar e implementar un protocolo de presentación de informes de supervisión  que incluya el contenido y forma de presentar soportes por parte del operador por cada uno de los rubros de las estructuras de costos. </t>
  </si>
  <si>
    <t xml:space="preserve">Recomendaciones del la OCI: En el ítem condiciones generales analizar que el título trate lo relacionado con Documental, incluir la forma de organizar los documentos y que sena legibles, en el desarrollo de las obligaciones incluir los formatos obligatorios. La matriz de seguimiemto que sea solcializada con el técnico del SIRBE y el supervisor del contrato o el apoyo a la supervisión, REvisar el numeral 15, el 8, revisar l obligación 4 el de TH. Se recordó que hay que ejercer control en las certificaciones del revisior fiscal en el pago de la seguridad social de los contratistas de la ONG porque esta no es suficiente, el informe financiero debe dejar reflejado el aporte del asociado. </t>
  </si>
  <si>
    <t xml:space="preserve">Adriana Morales Jiménez </t>
  </si>
  <si>
    <t xml:space="preserve">Verificación actas de socialización del Protocolo  acta del 31/01/2019 y 08/02/2019 ; listas de asistencia suministradas por la SubVejez   </t>
  </si>
  <si>
    <t>3.1.4.2</t>
  </si>
  <si>
    <t xml:space="preserve">3.1.4.2 Hallazgo administrativo por Inconsistencia de los registros presupuestales reportados en el Formato CB-0126 “Registros Presupuestales por rubro”, del SIVICOF, frente a la información reportada en el Informe de ejecución del presupuesto de gastos e inversión – PREDIS- 
La entidad en su deber de información y registro de sus actuaciones presupuestales en el Sistema SIVICOF, reportó a través de la Secretaría de Hacienda Distrital el Formulario: 14036 CB-0126, “Relación de los registros presupuestales por rubro”, de acuerdo a pruebas de auditoría selectivas se encontraron las siguientes diferencias en cuanto al registro de los compromisos y giros presupuestales: Ver Págs 155 a 156. Cuadro 57 </t>
  </si>
  <si>
    <t xml:space="preserve"> Subdirección Administrativa y Financiera - Presupuesto</t>
  </si>
  <si>
    <t>El informe CB-0126  contiene información del mes a reportar y la  Ejecución del presupuesto de gastos e inversión - PREDIS contiene información acumulada, por esta razón estos informes no son comparables</t>
  </si>
  <si>
    <t>1.Solicitar a la Secretaría de Hacienda nos indique cual es la metodología utilizada y cuales son los parámetros que tienen en cuenta para la generación de los informes CB-0126  y Ejecución  del presupuesto de gastos e inversión - PREDIS,  de igual forma conocer si la información de estos informes es comparable</t>
  </si>
  <si>
    <t>Solicitud enviada</t>
  </si>
  <si>
    <t xml:space="preserve">Una (1) solicitud </t>
  </si>
  <si>
    <t xml:space="preserve">Se verificó propuesta de Memorando </t>
  </si>
  <si>
    <t>Se verificó el SAL dirigido a la Directora Distrital de presupuesto  con radicado S2018116144 de 14/12/2018</t>
  </si>
  <si>
    <t xml:space="preserve">Pendiente radicación del oficio  en la Tesoreria Distrial </t>
  </si>
  <si>
    <t xml:space="preserve">Se verificó respuesta de la  Dirección de Presupuesto Distrital E2018059344 el 28/12/2018, a la solicitud SAL dirigido a la Directora Distrital de presupuesto con radicado S2018116144 de 14/12/2018.    </t>
  </si>
  <si>
    <t xml:space="preserve">ACCIONES CUMPLIDAS
Pendiente de CIERRE por la Contraloria </t>
  </si>
  <si>
    <t>Adriana Morales Jiménez/Clara Milena Rodríguez Ruiz - 22/02/2019</t>
  </si>
  <si>
    <t xml:space="preserve">Acción evaluada en desarrollo de la Auditoría de Regularidad Código 97 PAD 2020 - Vigencia Auditada 2019. Estado auditor: cumplida inefectiva. Nuevo código de hallazgo: 3.3.3.2. </t>
  </si>
  <si>
    <t>Control de Advertencia</t>
  </si>
  <si>
    <t>Control de Advertencia Ambientes adecuados y seguros Nivel   Central SDIS.</t>
  </si>
  <si>
    <t>Se  evidenciaron gabinetes contra incendio en mal estado (puertas atascadas, ausencia de manijas, soportes tipo canastilla para mangueras sueltos, hachas Pulaski sueltas, ausencia de llaves spanner), lo que incumple al Acuerdo 20 de 1995 Concejo de Bogotá D.C. “Por el cual se adopta el Código de Construcción del Distrito Capital de Bogotá, se fijan sus políticas generales y su alcance, se establecen los mecanismos para su aplicación, se fijan plazos para su reglamentación prioritaria y se señalan mecanismos para su actualización y vigilancia” en sus  artículo d.7.1.3 y el articulo artículo d.7.4”, poniendo en riesgo la integridad física de las personas en caso de conatos o incendios, debido a que no se garantiza el uso efectivo de estos elementos contra incendios.</t>
  </si>
  <si>
    <t>Gestión Logística</t>
  </si>
  <si>
    <t xml:space="preserve">Falta de seguimiento al plan de mantenimiento de gabinetes contra incendios </t>
  </si>
  <si>
    <t>Solicitar a Procomercio los ajustes requeridos  para que los gabinetes contra incendios cumplan con las disposiciones establecidas en el Código de Construcción del Distrito Capital de Bogotá.</t>
  </si>
  <si>
    <t>Gabinetes con solicitud de ajustes realizados  / Total de pisos arrendados</t>
  </si>
  <si>
    <t>Gabinetes contra incendios en perfecto estado de funcionamiento</t>
  </si>
  <si>
    <t xml:space="preserve">Pendiente informe trimestral </t>
  </si>
  <si>
    <t>Leonardo/Antonio</t>
  </si>
  <si>
    <t>se solicita ampliación de plazo de acción de mejora al 30 de Junio de 2020 y modificación de la acción de mejora a solicitar a Procomercio los ajustes requeridos  para que los gabinetes contra incendios cumplan con las disposiciones establecidas en el Código de Construcción del Distrito Capital de Bogotá. Indicador: Gabinetes con solicitud de ajustes realizados  / Total de pisos arrendados. Meta: 100%</t>
  </si>
  <si>
    <t>Se solicitó prorroga para el 30/06/2020, modificación de la acción de mejora y nombre del indicador mediante correo enviado al Jefe de la OCI el 30/12/2019.</t>
  </si>
  <si>
    <t xml:space="preserve">Leonardo Prieto
Antonio Meléndez </t>
  </si>
  <si>
    <t>Se realiza instalacion de manijas, arreglo de puertas, verificacion de apertura de puerta en el 100% de gabinetes, adecuacion de llave doble funcion y hacha, aseguramiento de canastillas y conexión. 
Evidencia: informe de procomercio con fotografias</t>
  </si>
  <si>
    <t>Se observó informe realizado por Procomercio con el registro fotográfico de los gabinetes contra incendios, en dicho informe se evidencian las modificaciones realizadas en cada uno de los pisos del edificio del nivel Central, por consiguiente, se da por cumplida la acción al 100%.</t>
  </si>
  <si>
    <t>Diana Bautista Y Leonardo Prieto</t>
  </si>
  <si>
    <t>Durante la vigencia 2021 se realizó la inspección a la infraestructura de los pisos que actualmente se encuentran arrendados por la SDIS, evidenciando el buen uso de los gabinetes contra incendios, dicha actividad hace parte del plan de seguimientos que realiza la oficina de SST. Si eventualmente se presentara una novedad con los gabinetes que no esté establecida dentro de la normatividad vigente, se notificará de inmediato a Procomercio para que realice los correctivos pertinentes. Como evidencia se anexan informes de inspección</t>
  </si>
  <si>
    <t>Se procede a revisar el instrumento de acciones de mejora y evidencias remitidas por la dependencia para evaluar la efectividad de la acción 6-1, determinando:
La Subdirección Administrativa y Financiera remitió mediante correo electrónico del 27/12/2021, evidencias relacionadas con el cumplimiento de la acción de mejora formulada, de acuerdo con lo anterior, se identificó que las evidencias remitas corresponden a:
•	INFORME DE INSPECCIÓN SUBDIRECCIÓN DE NUTRICIÓN Y ABASTECIMIENTO NUTRICIÓN Y ABASTECIMIENTO PISO 23, con anexos.
•	INFORME DE INSPECCIÓN SUBDIRECCIÓNES DE INVESTIGACIÓN E INFORMACIÓN Y CORPORATIVA.INVESTIGACIÓN E INFORMACIÓN Y CORPORATIVA PISO 16, con anexos.
•	INFORME DE INSPECCIÓN SUBDIRECCIÓN DISEÑO EVALUACIÓN – COMUNICACIONES NIVEL CENTRAL PISO 15. con anexos.
•	INFORME DE INSPECCIÓN SUBDIRECCIÓN SUBSECRETARIA - CONTROL INTERNO NIVEL CENTRAL PISO 22, con anexos.
•	GABINETE BOMBEROS ZONA COMUN TORRE SUR.(informe fotográfico)
•	GABINETES TORRE SUR. (Informe fotográfico)
De lo anterior se observó que, se realizó la revisión a varios aspectos relacionados con la seguridad y salud en el trabajo en el edificio del nivel central , dentro de las actas de informe se identificó el seguimiento a los gabinetes contra incendios, así mismo, en los informes señalados los responsables indicaron que los mismos se encontraron en buenas condiciones. Por otra parte, se observó registro fotográfico con las evidencias de los ajustes realizados por parte de Procomercio a los gabinetes contra incendios.</t>
  </si>
  <si>
    <t>Diana Bautista y Leonardo Prieto</t>
  </si>
  <si>
    <t>Se observó,  que las evidencias demuestran modificación positiva y/o subsana los supuestos de hecho o de derecho que dieron origen al hallazgo, sin embargo, esto no garantiza que las situaciones observadas por el equipo auditor no se puedan volver a presentar.</t>
  </si>
  <si>
    <t xml:space="preserve"> Se evidenció falta de señalización en áreas de trabajo como el foso del ascensor, lo cual incumple lo normado en la NTC-1461 que tiene como objeto establecer los colores y señales de seguridad utilizados para la prevención de accidentes y riesgos contra la salud y situaciones de emergencia. Lo anterior  pone en riesgo la integridad física de las personas que transita por eso lugares y que por accidente cayeran en dicho foso.</t>
  </si>
  <si>
    <t xml:space="preserve">Falta de seguimiento al cumplimiento de la normatividad relacionada con colores y señales de seguridad utilizados para la prevención de accidentes y riesgos </t>
  </si>
  <si>
    <t>Realizar seguimiento periodico al estado de la señalización de seguridad para prevención de riesgos en las áreas comunes área ascensores.</t>
  </si>
  <si>
    <t>Pisos revisados en aspectos de señalización / Total pisos arrendados</t>
  </si>
  <si>
    <t>Pisos que cumplen con normatividad de señalización de seguridad</t>
  </si>
  <si>
    <t>Pendiente informe trimestral</t>
  </si>
  <si>
    <t>se solicita ampliación de plazo de acción de mejora al 30 de Junio de 2020 y modificación de la acción de mejora a Realizar seguimiento periodico al estado de la señalización de seguridad para prevención de riesgos en las áreas comunes área ascensores.  Indicador: Pisos revisados en aspectos de señalización / Total pisos arrendados. Meta: 100%</t>
  </si>
  <si>
    <t>Se solicitó prorroga para el 30/06/2020 y modificación de la acción de mejora mediante correo enviado al Jefe de la OCI el 30/12/2019.</t>
  </si>
  <si>
    <t xml:space="preserve">Se reliza adecuacion de muro en material SUPERBOARD de 1cm de espesor, anclaje usando tubo cuadraro de medidas 6 x 4, instalacion en vano de direccion a foso de ascensor # 5, e instalacion de señalizacion como medida de prevencion.
Evidencia: informe de procomercio con fotografias
</t>
  </si>
  <si>
    <t>Se observó informe realizado por Procomercio con el registro fotográfico de la señalización realizada a los fosos del ascensor en lo mezanines del edificio del Nivel Central, por consiguiente, se da por cumplida la acción al 100%.</t>
  </si>
  <si>
    <t xml:space="preserve">Durante la vigencia 2021 se realizó la inspección a la infraestructura de los pisos que actualmente se encuentran arrendados por la SDIS, evidenciando que la señalización se encuentra ubicada de forma adecuada , dicha actividad hace parte del plan de seguimientos que realiza la oficina de SST. Si eventualmente se presentara una novedad con la ubicación y/o el estado de la señalización que no esté establecida dentro de la normatividad vigente, se notificará de inmediato a Procomercio para que realice los correctivos pertinentes. adicionalmente procomercio actualizó el plan maestro de emergencias de la torre sur donde se realizan también, los seguimientos. Como evidencia se anexa informe de inspección y plan maestro de emergencias de la torre sur </t>
  </si>
  <si>
    <t>Se procede a revisar el instrumento de acciones de mejora y evidencias remitidas por la dependencia para evaluar la efectividad de la acción de mejora 8-1, determinando:
La Subdirección Administrativa y Financiera remitió mediante correo electrónico del 27/12/2021, evidencias relacionadas con el cumplimiento de la acción de mejora formulada, de acuerdo con lo anterior, se identificó que las evidencias remitas corresponden a:
•	INFORME DE INSPECCIÓN SUBDIRECCIÓN DE NUTRICIÓN Y ABASTECIMIENTO NUTRICIÓN Y ABASTECIMIENTO PISO 23, con anexos.
•	INFORME DE INSPECCIÓN SUBDIRECCIÓNES DE INVESTIGACIÓN E INFORMACIÓN Y CORPORATIVA.INVESTIGACIÓN E INFORMACIÓN Y CORPORATIVA PISO 16, con anexos.
•	INFORME DE INSPECCIÓN SUBDIRECCIÓN DISEÑO EVALUACIÓN – COMUNICACIONES NIVEL CENTRAL PISO 15. con anexos.
•	INFORME DE INSPECCIÓN SUBDIRECCIÓN SUBSECRETARIA - CONTROL INTERNO NIVEL CENTRAL PISO 22, con anexos.
•	PLAN MAESTRO DE EMERGENCIATORRE SUR JUNIO 2021
•	Memorando con el asunto “Supervisión a los seguimientos a la ejecución de actividades de intervención y requerimiento de adecuación a las rutas de evacuación y al plan de emergencias”
De lo anterior se observó que, se realizó seguimiento a la señalización y señales de seguridad utilizados para la prevención de accidentes y riesgos.</t>
  </si>
  <si>
    <t xml:space="preserve">Se evidenció entre los pisos 7 y 8 un andamio sin la debida señalización y con tablones sin ninguna clase de aseguramiento al andamio, lo cual incumple lo normado la NTC-1462 que tiene como objeto establecer los requisitos generales de seguridad para andamios utilizados en la construcción, con el fin de establecer los requisitos mínimos de seguridad para la vida de las personas  que requieran su uso. Lo anterior pone en riesgo la seguridad de las personas que los utilizan, ya que existen elementos del andamio  que no están asegurados. </t>
  </si>
  <si>
    <t xml:space="preserve">Procomercio (Administrador del edificio) dejó por varios días en la zona común del piso 7 un andamio en desuso que debía ser retirado razón por la cual se interpretó que el elemento era de la SDIS </t>
  </si>
  <si>
    <t xml:space="preserve">Mantener las áreas comunes despejadas </t>
  </si>
  <si>
    <t>Áreas de pisos comunes despejadas / Total de pisos arrendados</t>
  </si>
  <si>
    <t>Áreas comunes despejadas</t>
  </si>
  <si>
    <t>Pendiente soportes de la acción</t>
  </si>
  <si>
    <t>Se observó registro fotográfico de los pisos de nivel central en los cuales se evidenció obstaculos como cajas de archivos puertas y sillas por consiguiente no se puede cerrar la acción.</t>
  </si>
  <si>
    <t>se solicita ampliación de plazo de acción de mejora al 30 de Junio de 2020, toda vez que Procomercio a informado a Apoyo Logístico, que cuenta con el presupuesto aprobado por CASUR para adelantar los ajustes requeridos.</t>
  </si>
  <si>
    <t>Se solicitó prorroga para el 30/06/2020, mediante correo enviado al jefe de la OCI el 30/12/2019</t>
  </si>
  <si>
    <t>Se envia evidencia fotografica de las areas comunes despejadas a la fecha de  24 de junio de 2020</t>
  </si>
  <si>
    <t>Se observó informe realizado por Procomercio con el registro fotográfico de cada uno de los pisos del edificio del Nivel Central donde se evidencia que las áreas comunes se encuentran despejadas,por consiguiente, se da por cumplida la acción al 100%.</t>
  </si>
  <si>
    <t xml:space="preserve">Durante la vigencia 2021 se realizó la inspección a la infraestructura de los pisos que actualmente se encuentran arrendados por la SDIS, evidenciando que las zonas comunes se encuentren despejadas, dicha actividad hace parte del plan de seguimientos que realiza la oficina de SST. Si eventualmente se presentara una novedad respecto al uso incorrecto de las zonas comunes, se notificará de inmediato a Procomercio o a la dependencia ubicacada en el piso objeto de la inspección para que realice los correctivos pertinentes de acuerdo a su responsabilidad. Como evidencia se anexa informe de inspección. </t>
  </si>
  <si>
    <t xml:space="preserve">Se procede a revisar el instrumento de acciones de mejora y evidencias remitidas por la dependencia para evaluar la efectividad de la acción de mejora 9-1, determinando:
La Subdirección Administrativa y Financiera remitió mediante correo electrónico del 27/12/2021, evidencias relacionadas con el cumplimiento de la acción de mejora formulada, de acuerdo con lo anterior, se identificó que las evidencias remitas corresponden a:
•	INFORME DE INSPECCIÓN SUBDIRECCIÓN DE NUTRICIÓN Y ABASTECIMIENTO NUTRICIÓN Y ABASTECIMIENTO PISO 23, con anexos.
•	INFORME DE INSPECCIÓN SUBDIRECCIÓNES DE INVESTIGACIÓN E INFORMACIÓN Y CORPORATIVA.INVESTIGACIÓN E INFORMACIÓN Y CORPORATIVA PISO 16, con anexos.
•	INFORME DE INSPECCIÓN SUBDIRECCIÓN DISEÑO EVALUACIÓN – COMUNICACIONES NIVEL CENTRAL PISO 15. con anexos.
•	INFORME DE INSPECCIÓN SUBDIRECCIÓN SUBSECRETARIA - CONTROL INTERNO NIVEL CENTRAL PISO 22, con anexos.
De lo anterior se observó que, se realizó seguimiento a las zonas comunes con el objetivo de verificar que las mismas se encuentres despejadas. </t>
  </si>
  <si>
    <t>3.1.3</t>
  </si>
  <si>
    <t>Auditoría de Desempeño – SDIS– Proyecto 1113 “Por una ciudad incluyente y sin barreras” metas 3 y 4 - CÓDIGO 079.</t>
  </si>
  <si>
    <t>Hallazgo Administrativo con presunta incidencia disciplinaria por incumplimiento en las obligaciones a cargo del contratista y del supervisor establecidas en el Convenio de Asociación 4834-2017. Ver pags 25 a 26</t>
  </si>
  <si>
    <t>Dirección Poblacional - Equipo Discapacidad</t>
  </si>
  <si>
    <t>Baja demanda de profesionales de nutrición en el territorio en donde se ubican los centros prestadores del servicio.</t>
  </si>
  <si>
    <t>Ajustar el anexo técnico frente a los requisitos exigidos para la contratación del talento humano.</t>
  </si>
  <si>
    <t>Anexo Técnico ajustado</t>
  </si>
  <si>
    <t>Anexo técnico donde se incluye ajuste en relación con la forma y tiempo requerido para la contratación de profesionales en Nutrición.</t>
  </si>
  <si>
    <t>El nuevo modelo de anexo técnico incluye la modificación prevista, de acuerdo con la formulación de la acción de mejora. Se realizará seguimiento a la implementación en el marco de los nuevos convenios suscritos, en aproximadamente tres (3) meses.</t>
  </si>
  <si>
    <t>Clara Milena Rodríguez Ruiz - 04/02/2019</t>
  </si>
  <si>
    <t>Anexos Técnicos de Centros Avanzar y Centros Integrarte de Atención Interna.</t>
  </si>
  <si>
    <t>En mesa de trabajo realizada con el Equipo de Discapacidad de la Dirección Poblacional, se verificaron Anexos Técnicos de Centros Avanzar y Centros Integrarte de Atención Interna, donde se observa la implementación de la acción de mejora y el monitoreo que se realiza a través del formato de seguimiento a obligaciones contractuales. La OCI recomienda que se incluya un reporte respecto a las medidas correctivas que se adoptan para subsanar los retrasos o inconformidades que se detectan en desarrollo de los contratos. Así mismo, incluir informe o formato de seguimiento a obligaciones contractuales del mes siguiente al que se verifica en este seguimiento, con el fin de que sea posible contrastarlos.</t>
  </si>
  <si>
    <t>Karina Córdoba Acero / Clara Milena Rodríguez Ruiz</t>
  </si>
  <si>
    <t xml:space="preserve">Acción evaluada en desarrollo de la Auditoría de Regularidad Código 97 PAD 2020 - Vigencia Auditada 2019. Estado auditor: cumplida inefectiva. Nuevo código de hallazgo: 3.1.3.33. </t>
  </si>
  <si>
    <t>No se tomó oportunamente la decisión de decretar incumplimiento de contrato por falta de talento humano completo</t>
  </si>
  <si>
    <t>Incorporar dentro del anexo técnico una cláusula que describa una sanción pecunaria si el contratista o asociado incumple de manera reiterada cualquiera de las obligaciones pactadas en el convenio o contrato.</t>
  </si>
  <si>
    <t>Sin evidencias de ejecución.</t>
  </si>
  <si>
    <t>Se generan recomendaciones para el desarrollo de la acción formulada.</t>
  </si>
  <si>
    <t>Contrato Integrarte Interno, Contrato Integrarte Externo, Contrato Avanzar.</t>
  </si>
  <si>
    <t>En mesa de trabajo realizada con el Equipo de Discapacidad de la Dirección Poblacional, se evidencian los clausulados pactados para un contrato del Servicio Centros Avanzar, conde en las cláusulas décima primera y décima segunda, Multas y Sanción Pecuniaria, respectivamente. Así mismo, se verifican contratos de Centros Integrarte de atención externa e interna.</t>
  </si>
  <si>
    <t>3.1.4</t>
  </si>
  <si>
    <t xml:space="preserve">Hallazgo administrativo con incidencia fiscal y presunta incidencia disciplinaria en cuantía de $59.349.494, por los mayores valores pagados en el convenio interadministrativo 3526 de 2017 …Ver Pags 27 a 32 </t>
  </si>
  <si>
    <t>No se cuenta con información que permita verificar los pagos del talento humano contratado por el operador discriminando la carga prestacional</t>
  </si>
  <si>
    <t>Incluir en los anexos técnicos, para futuros contratos y convenios, un ítem definiendo que cada asociado presente la relación de talento humano detallando los valores prestacionales en porcentaje y valor con relación al valor asignado al talento humano en la estructura de costos.</t>
  </si>
  <si>
    <t>Contratos o convenios con ítem incluido</t>
  </si>
  <si>
    <t xml:space="preserve"># Convenios o contratos celebrados por la SDIS con ítem incluido / # total de Convenios o contratos </t>
  </si>
  <si>
    <t>Anexos técnicos con la precisión de la obligación para el contratista de entregar informes detallados, incluyendo factor prestacional del talento humano, entre otros aspectos. Ver numerales 13.2.9 - Externo, 13.2.8 - Interno, y 18.3.3 -  Centros Avanzar.</t>
  </si>
  <si>
    <t>Los anexos técnicos para nuevas contrataciones incluyen la precisión de la obligación de entrega de informes detallados, incluyendo factor prestacional del talento humano, entre otros aspectos. Ver numerales 13.2.9 - Externo, 13.2.8 - Interno, y 18.3.3 -  Centros Avanzar. En próximo seguimiento se verificará implementación sobre informes presentados en el marco de los contratos o convenios suscritos.</t>
  </si>
  <si>
    <t>Anexo Técnico Avanzar 2019, Anexo Técnico Interno 2019, Anexo Técnico Beneficencia.</t>
  </si>
  <si>
    <t>En mesa de trabajo realizada con el Equipo de Discapacidad de la Dirección Poblacional, se observa que en en los anexos técnicos se realizó la inclusión de las precisiones y requerimientos definidos en la acción de mejora. La implementación del seguimiento a estos requisitos se evidencian en el foramto que elabora el equipo de supervisión "Formato de seguimiento a obligaciones contractuales".</t>
  </si>
  <si>
    <t xml:space="preserve">Acción evaluada en desarrollo de la Auditoría de Regularidad Código 97 PAD 2020 - Vigencia Auditada 2019. Estado auditor: cumplida inefectiva. Nuevo código de hallazgo: 3.1.3.44. </t>
  </si>
  <si>
    <t>3.1.6</t>
  </si>
  <si>
    <t>Hallazgo administrativo por inadecuada ejecución de los recursos del Convenio de Asociación No. 5964-17 suscrito con la Fundación Servicio Social Enfermeras Profesionales. 
El equipo auditor al examinar el libro “Auxiliar detallado por Centro de Costos” del Convenio de Asociación No. 5964-17 suscrito con la Fundación Servicio Social Enfermeras Profesionales, se observa en primer lugar que: Se registra un total de gastos causados por valor de $2.245.020.876, de los cuales $1.934.820.446 se cargan a la SDIS y $310.200.430 al Asociado.  
Al examinar el presupuesto oficial contemplado en el desarrollo del Convenio auditado, y de acuerdo a los aportes de la SDIS, en éste inicialmente se estableció por valor de $1.303.490.613, registró de igual forma, dos adiciones, una, por $335.891.622, suscrita el 28 de noviembre de 2017 y la otra adición por la suma de $312.876.000, realizada con fecha 29 de enero de 2018, al igual se prorrogo por 50 días calendario. Estableciéndose un valor final del convenio en $1.910.264.235, que corresponden a los aportes de la Secretaría Distrital de Integración Social. ..Ver Pags 36 a 37</t>
  </si>
  <si>
    <t>El operador no registra la contabilidad de manera independiente para cada contrato o convenio lo cual genera reportes de gastos que no se realizan dentro de dichos convenios o contratos</t>
  </si>
  <si>
    <t>Incluir en los anexos técnicos, para futuros contratos y convenios, un ítem definiendo que cada asociado debe reportar la información financiera por centro de costos para cada convenio o contrato, el cual debe coincidir con la ejecución financiera del periodo.</t>
  </si>
  <si>
    <t>Anexo Técnico ajustado en el ítem de Obligaciones relacionadas con los informes</t>
  </si>
  <si>
    <t>Anexos técnicos con la precisión de la obligación para el contratista de entregar informes detallados por centro de costos por cada convenio o contrato. Esto, para las contrataciones de servicios Externo, Interno y Centros Avanzar.</t>
  </si>
  <si>
    <t>Los anexos técnicos para nuevas contrataciones incluyen la precisión de la obligación de entrega de informes detallados por centro de costos. Aplica para la contratación de servicios: Externo, Interno y Centros Avanzar. En próximo seguimiento se verificará implementación sobre informes presentados en el marco de los contratos o convenios suscritos.</t>
  </si>
  <si>
    <t>En mesa de trabajo realizada con el Equipo de Discapacidad de la Dirección Poblacional, se observa que en en los anexos técnicos se incluyó la obligación de presentar la información financiera y contable de la ejecución por centro de costos. Así mismo, se observa la realización de seguimiento al cumplimiento de la obligación, a travé de los informes que prepara el equipo de supervisión. La OCI recomienda incluir en los formatos de entrega de evidencia la indicación de la página o sección en la cual podrá ubicar la información que dé cuenta del cumplimiento de la acción formulada, dentro de los soportes presentados. Se recomienda anexar los soportes de los informes u obligaciones verificadas por la supervisión en los casos que aplique.</t>
  </si>
  <si>
    <t xml:space="preserve">Acción evaluada en desarrollo de la Auditoría de Regularidad Código 97 PAD 2020 - Vigencia Auditada 2019. Estado auditor: cumplida inefectiva. Nuevo código de hallazgo: 3.1.3.46. </t>
  </si>
  <si>
    <t>3.1.1</t>
  </si>
  <si>
    <t>Auditoría de Desempeño Acciones Judiciales y Procesos Liquidación Contratos Vigencia 2017 - PAD 2018 CÓDIGO 082</t>
  </si>
  <si>
    <t xml:space="preserve">Hallazgo administrativo por mora del supervisor en el cumplimiento de la cláusula contractual de liquidación en los contratos interadministrativos Nº 3526 de 2017, 5035 de 2017, 2691 de 2017, 2011 de 2017 y 5063 de 2017.
A octubre 28 de 2018, no hay liquidación ni paz y salvo de entrega de bienes correspondiente, expedido por la Oficina Asesora de Apoyo Logístico de la SDIS. No se   cumplió por el Supervisor lo acordado contractualmente, en la cláusula tercera .  Tampoco se evidencia gestión del supervisor en el periodo comprendido desde la fecha de terminación anticipada hasta la radicación de los documentos en agosto de 2018. (...) (Págs. 17-23).
 </t>
  </si>
  <si>
    <t>Discapacidad-Infancia-Vejez-Abastecimiento</t>
  </si>
  <si>
    <t>Deficiente monitoreo a los contratos en la ejecucion y en el proceso de  liquidación por parte de los supervisores de los contratos lo cual puede derivar en incumplimiento en los tiempos establecidos legalmente.</t>
  </si>
  <si>
    <t xml:space="preserve">1. Diseñar e implementar un tablero de control para hacer seguimiento a  los contratos en su ejecución y en la radicación del proyecto de  liquidación. </t>
  </si>
  <si>
    <t xml:space="preserve">Tablero de control </t>
  </si>
  <si>
    <t xml:space="preserve">Tablero de control actualizado para seguimiento en la ejecución y seguimiento en la liquidación de los contratos </t>
  </si>
  <si>
    <t>Sin evidencias de avance a la fecha (Dirección de Nutrición y Abastecimiento).</t>
  </si>
  <si>
    <t>OCI recomienda a la DNA realizar seguimiento a las acciones (autocontrol) e iniciar de manera temprana la ejecución, programando lo pertinente para su cumplimiento en el término establecido.</t>
  </si>
  <si>
    <t>Clara Milena Rodríguez Ruiz / Sandra Carolina Torres Sáez</t>
  </si>
  <si>
    <t>No se realiza verificación.</t>
  </si>
  <si>
    <t>OCI recomendó realizar café de autocontrol con la participación de todas las dependencias asignadas como ejecutoras de la acción y de la Subdirección de Contratación, para realizar las precisiones necesarias para el desarrollo oportuno de la acción planteada.</t>
  </si>
  <si>
    <t>tablero de control de liquidaciones y ejecución</t>
  </si>
  <si>
    <t>La Dirección Poblacional, mediante correo electrónico del 06/11/2019, remitió base de datos "Tablero de Control" en la cual se observa el registro de información de contratos de las Subdirecciones Técnicas de la DP, con corte octubre de 2019. De acuerdo con la verificación realizada por la OCI en mesa de trabajo a la cual se convoca a la Dirección de Nutrición y Abastecimiento, se recomienda: 1. Articulación entre las áreas responsables de la ejecución de mejora para la entrega de la información de seguimiento a la ejecución contractual y trámites de liquidación, correspondiente a la DNA; 2. Elaboración y/o inclusión de un instructivo o manual de usuario, que de forma clara, concisa y concreta, facilite conocer el objetivo de la implementación del tablero de control, responsables, así como la manera de diligenciarlo adecuada y oportunamente. Esto, con el fin de que se pueda dar continuidad de uso y evitar perder el seguimiento de la ejecución contractual y del trámite de liquidación de contratos por la rotación de personal; 3. Presentar evidencias de las alertas y/o medidas que se aplican gracias a la implementación del tablero, para lograr trámite oportuno de las liquidaciones contractuales; 4. Coordinación entre las Direcciones responsables para la entrega de evidencias a la Contraloría de Bogotá D.C., teniendo en cuenta los factores de transversalidad y efectividad que se deben demostrar a través de los soportes de la ejecución de la acción. En este sentido, se llama la atención en cuanto a la posibilidad de que la Contraloría solicite el desarrollo de visitas administrativas para evaluar la acción de mejora "in situ" en cualquiera de las dependencias involucradas en su ejecución o en todas, para verificar la forma en que se administra la herramienta de seguimiento y su aporte a la mejora en el proceso de liquidación contractual.
Las dependencias responsables harán un alcance, con el fin de remitir a la OCI los soportes de conformidad con los acuerdos definidos en la mesa de trabajo.
27/01/2020 Mesa de Trabajo DNA: Se reitera recomendación en cuanto al oportuno seguimiento de la ejecución contractual y la etapa de liquidación. Mantener actualizado el tablero de control y definir las responabilidades a que haya lugar, para permitir la mejora en los tiempos de liquidación de los contratos.</t>
  </si>
  <si>
    <t>Alba Lucía Zulúaga - Clara Milena Rodríguez Ruiz - Heldis Lizarazo Hernández</t>
  </si>
  <si>
    <t xml:space="preserve">Acción evaluada en desarrollo de la Auditoría de Regularidad Código 97 PAD 2020 - Vigencia Auditada 2019. Estado auditor: cumplida inefectiva. Nuevo código de hallazgo: 3.1.3.31. </t>
  </si>
  <si>
    <t xml:space="preserve">2. Realizar mesas de trabajo periodicas entre las areas que participan para evaluar y monitorear los procesos contractuales en la ejecución y en el proceso de liquidación. </t>
  </si>
  <si>
    <t xml:space="preserve">Mesas de trabajo </t>
  </si>
  <si>
    <t xml:space="preserve">No. de mesas ejecutadas por dependencia /No. de mesas programadas por las dependencia </t>
  </si>
  <si>
    <t>Adriana Morales Jiménez - Clara Milena Rodríguez Ruiz</t>
  </si>
  <si>
    <t xml:space="preserve">Actas y planillas de asistencia </t>
  </si>
  <si>
    <t>Se verifican actas y registros de asistencia aportados por la Dirección Poblacional: 3, 17 y 23 de mayo, 22 de julio, 29 de agosto, 4, 13 y 25 de septiembre, de las cuales aleatoriamente se revisa el contenido encontrando los registros de seguimiento al trámite de liquidaciones. Se recomienda coordinar la entrega de información que evidencie la ejecución por parte de la Dirección de Nutrición y Abastecimiento; considerando la transversalidad y efectividad a demostrar, diligenciar el formato no controlado de entrega de evidencias de manera articulada y señalando las actividades realizadas y cómo estas han contribuido a mejorar el proceso de liquidaciones contractuales. Si las reuniones se van a seguir realizando en el marco de la mejora contínua, definir períodos regulares, conforme está descrita la acción.
27/01/2020 Mesa de Trabajo DNA: Se recomienda seguir realizando mesas de trabajo de seguimiento al trámite de liquidaciones, convocando a la Subdirección de Contratación y llevando la trazabilidad de las gestiones realizadas, se recuerda la importancia de demostrar efectividad de las acciones, que para el caso 1 y 2 de este hallazgo corresponde a la liquidación oportuna de los contratos.</t>
  </si>
  <si>
    <t>3.2.1</t>
  </si>
  <si>
    <t>Hallazgo administrativo con presunta incidencia disciplinaria por mora en la radicación de los documentos y en el trámite para liquidar, generando la pérdida de competencia de la Entidad para realizarla en los Convenios de Asociación 6945 de 2014, 6998 de 2014, 7000 de 2014, 7001 de 2014, 6533 de 2014, 6957 de 2014, 6999 de 2014, 10150 de 2014, 6534 de 2014 y 7663 de 2014. (Págs. 24-28).</t>
  </si>
  <si>
    <t xml:space="preserve">La Dirección Poblacional, mediante correo electrónico del 06/11/2019, remitió base de datos "Tablero de Control" en la cual se observa el registro de información de contratos de las Subdirecciones Técnicas de la DP, con corte octubre de 2019. De acuerdo con la verificación realizada por la OCI en mesa de trabajo a la cual se convoca a la Dirección de Nutrición y Abastecimiento, se recomienda: 1. Articulación entre las áreas responsables de la ejecución de mejora para la entrega de la información de seguimiento a la ejecución contractual y trámites de liquidación, correspondiente a la DNA; 2. Elaboración y/o inclusión de un instructivo o manual de usuario, que de forma clara, concisa y concreta, facilite conocer el objetivo de la implementación del tablero de control, responsables, así como la manera de diligenciarlo adecuada y oportunamente. Esto, con el fin de que se pueda dar continuidad de uso y evitar perder el seguimiento de la ejecución contractual y del trámite de liquidación de contratos por la rotación de personal; 3. Presentar evidencias de las alertas y/o medidas que se aplican gracias a la implementación del tablero, para lograr trámite oportuno de las liquidaciones contractuales; 4. Coordinación entre las Direcciones responsables para la entrega de evidencias a la Contraloría de Bogotá D.C., teniendo en cuenta los factores de transversalidad y efectividad que se deben demostrar a través de los soportes de la ejecución de la acción. En este sentido, se llama la atención en cuanto a la posibilidad de que la Contraloría solicite el desarrollo de visitas administrativas para evaluar la acción de mejora "in situ" en cualquiera de las dependencias involucradas en su ejecución o en todas, para verificar la forma en que se administra la herramienta de seguimiento y su aporte a la mejora en el proceso de liquidación contractual.
Las dependencias responsables harán un alcance, con el fin de remitir a la OCI los soportes de conformidad con los acuerdos definidos en la mesa de trabajo.
27/01/2020 Mesa de Trabajo DNA: Se reitera recomendación en cuanto al oportuno seguimiento de la ejecución contractual y la etapa de liquidación, mantener actualizado el tablero de control y definir las responsabilidades a que haya lugar, para permitir la mejora en los tiempos de liquidaciones de los contratos.  </t>
  </si>
  <si>
    <t xml:space="preserve">Acción evaluada en desarrollo de la Auditoría de Regularidad Código 97 PAD 2020 - Vigencia Auditada 2019. Estado auditor: cumplida inefectiva. Nuevo código de hallazgo: 3.1.3.47. </t>
  </si>
  <si>
    <t>Discapacidad-Infancia (Subdirectores locales Suba y San Cristobal) -Vejez-Abastecimiento</t>
  </si>
  <si>
    <t xml:space="preserve">2. Realizar mesas de trabajo periodicas entre las areas que participan  para evaluar y monitorear los procesos contractuales en la ejecución y en el proceso de liquidación. </t>
  </si>
  <si>
    <t xml:space="preserve">actas y planillas de asistencia </t>
  </si>
  <si>
    <t xml:space="preserve">Se verifican actas y registros de asistencia aportados por la Dirección Poblacional: 3, 17 y 23 de mayo, 22 de julio, 29 de agosto, 4, 13 y 25 de septiembre, de las cuales aleatoriamente se revisa el contenido encontrando los registros de seguimiento al trámite de liquidaciones. Se recomienda coordinar la entrega de información que evidencie la ejecución por parte de la Dirección de Nutrición y Abastecimiento; considerando la transversalidad y efectividad a demostrar, diligenciar el formato no controlado de entrega de evidencias de manera articulada y señalando las actividades realizadas y cómo estas han contribuido a mejorar el proceso de liquidaciones contractuales. Si las reuniones se van a seguir realizando en el marco de la mejora contínua, definir períodos regulares, conforme está descrita la acción.
27/01/2020 Mesas de Trabajo DNA: Se recomienda seguir realizando mesas de trabajo de seguimiento al trámite de liquidaciones, convocando a la Subdirección de Contratación y llevando trazabilidad de las gestiones realizadas. Se recuerda la importancia de demostrar efectividad de las acciones, que para el caso 1 y 2 de este hallazgo, corresponde a la liquidación oportuna de los contratos.
</t>
  </si>
  <si>
    <t>3.5.1</t>
  </si>
  <si>
    <t xml:space="preserve">Hallazgo administrativo por $1.079.927, por falta de diligencia en la recuperación de la suma anteriormente descrita por parte de la SDIS.
En desarrollo de la auditoría, en las denuncias instauradas se evalúa la noticia criminal Nº. 110016000050201715066 denuncia penal contra la señora JENNY JOHANA CAMPO ROJAS*: (...).
Se observa que la SDIS, pagó el apoyo económico tipo B del proyecto 1099, pero en la denuncia ni en ninguno de los documentos que se adjuntan aparece el monto del bono pagado, ni los demás mecanismos distintos a la denuncia encaminados a recuperar los dineros pagados por medios fraudulentos. (...). (Págs. 32-34).
</t>
  </si>
  <si>
    <t>Oficina Asesora Jurídica</t>
  </si>
  <si>
    <t>El formato Resolución contenido en Gestión de Cartera dela SDIS 036-20/12/2016,artículo 1:ordenar al obligado el reintegro de los dineros indebidamente cobrados y consignarlos en la Tesorería Distrital,de no cancelar el valor se causarán intereses cobro coactivo.Texto errado ya que antes de determinar si el caso se envía a la Oficina de Cobro de la SDH,la OAJ de la SDIS analiza con las causales de depuración y determina si se depura contablemente por la entidad con la herramienta costo beneficio</t>
  </si>
  <si>
    <t>1. Gestionar con las área correspondiente la actualización de los formatos del Procedimiento de Gestión de Cartera de los Servicios Sociales, con el fin de que estos se ajusten a las causales de depuración contable establecidas normativamente para la entidad, referenciando dentro de los que corresponda según sea el caso, si debe depurarse o debe remitirse a cobro coactivo.</t>
  </si>
  <si>
    <t>Formatos</t>
  </si>
  <si>
    <t>Actualización formatos Gestión de Cartera</t>
  </si>
  <si>
    <t xml:space="preserve">Oficina Asesora Jurídica
</t>
  </si>
  <si>
    <t>Se realizo la actualización del procedimiento de Gestión de cartera de los proyectos sociales junto con los formatos adjuntos en documentos asociados, conforme a la circular 042 del 20 de diciembre de 2019.
Se adjuntó circular, queda pendiente adjuntar el procedimiento actualizado y los formatos, ya que están en tramite de publicación en el mapa de Procesos.</t>
  </si>
  <si>
    <t xml:space="preserve">En mesa de trabajo con el Gestor de la Oficina Asesora Jurídica se verifica Circular 042 del 20/12/2019, en la cual se incluye la actualización en el SIG del Procedimiento "Gestión e Cartera de Proyectos Sociales Versión 1 - PCD-GJ-003. Según lo informado por el Gestor de la OAJ, igualmente se actualizaron los formatos asociados 002 a 021 y se inclyeron nuevos: 029, 030 y 031. OCI recomienda incluir en los soportes a entregar a la Contraloría de Bogotá D.C., estos formatos que hacen parte del procedimiento. </t>
  </si>
  <si>
    <t>Sandra Carolina Torres Sáez - Clara Milena Rodríguez Ruiz</t>
  </si>
  <si>
    <t xml:space="preserve">Acción evaluada en desarrollo de la Auditoría de Regularidad Código 97 PAD 2020 - Vigencia Auditada 2019. Estado auditor: cumplida inefectiva. Nuevo código de hallazgo: 3.1.3.49. </t>
  </si>
  <si>
    <t>3.7.1</t>
  </si>
  <si>
    <t>Hallazgo administrativo con presunta incidencia disciplinaria por no hacerse parte la SDIS en el proceso liquidatorio de “Proactiva” – en liquidación.  
Con respecto a los créditos judiciales 2017, se seleccionaron seis (6), procesos según lo muestra el siguiente cuadro: (...).
Como se puede evidenciar en el cuadro precedente, Proactiva presenta tres (3) créditos judiciales que ascienden $266.362.740 de multas aplicadas a Proactiva por el incumplimiento a contratos suscritos con la SDIS en las vigencias 2009 y 2010. Dentro del proceso auditor se encontró que se han adelantado procesos judiciales  con las pretensiones de: “El embargo y retención a órdenes del juzgado, de las sumas de dinero y créditos que la ejecutada PROACTIVA EN LIQUIDACION, posea en depósitos judiciales, cuentas bancarias corrientes, cuentas bancarias de ahorro, certificados de depósitos a término…” y “Demanda Civil de dar, mediante proceso verbal”, donde lo que se busca es que el juzgado civil declare la existencia de una obligación de Proactiva a la SDIS. 
Llama la atención al organismo de control fiscal que en lo corrido de la vigencia 2018 se suscribieran sendos contratos de prestación de servicios con abogados, los cuales han sido cedidos en más de tres (3) oportunidades en menos de nueve (9) meses, para atender los procesos judiciales de contratos ya que la entidad perdió la oportunidad de hacerse parte dentro del proceso liquidatorio de PROACTIVA – EN LIQUIDACION, a la vez que perdió competencia para su liquidación, donde era el momento para para efectuar el balance financiero del contrato y establecer sí se podría hacer efectivo el cobro ante posibles saldos a favor del contratista. (Págs. 37-39).</t>
  </si>
  <si>
    <t xml:space="preserve">
Dirección de Gestión Corporativa
</t>
  </si>
  <si>
    <t>Desconocimiento por parte del supervisor del alcance de su función en la supersivión de los contratos a su cargo</t>
  </si>
  <si>
    <t>1. Realizar un comunicado por parte del ordenador del gasto hacia los supervisores de los contratos indicandoles el alcance la función que debe cumplir desde el momento en que fue designado hasta la liquidación del contrato o hasta que la dependencia lo retire de la función.</t>
  </si>
  <si>
    <t xml:space="preserve">Comunicado </t>
  </si>
  <si>
    <t>Comunicado realizado hacia los supervisores del contrato</t>
  </si>
  <si>
    <t xml:space="preserve">La Dirección de Gestión Corporativa mediante memorando I2019029122 del 21 de junio de 2019, dirigido a la Secretaría, Subsecretaría, Subdirecciones y Subdirectores Integral Local en el que se indicó el alcance de la funcion de los supervisores desde su asignación hasta la liqudación del contrato y cuando sea reitrado de sus funciones. </t>
  </si>
  <si>
    <t xml:space="preserve">Se verifica memorando I2019029122 del 21/06/2019, suscrito por el Director de Gestión Corporativa y la Jefe de la Oficina Asesora Jurídica, dirigido a la Secretaria, Subsecretaria, Subdirecciones y Subdirecciones Integrales Locales; asunto: "Buenas Prácticas Supervisión - Resolución 935 de 2015 Manual de Administración y Cobro de Cartera", y desarrolla aspectos como:
-Deberes, responsabilidades y facultades.
-Ámbito general de responsabilidad.
-Lineamientos de buenas prácticas para el correcto ejercicio de la supervisión.
Se verifica comunicación interna (correo masivo) del 15/07/2019, mediante el cual se realizó la socialización del memorando a supervisores de contratos.
</t>
  </si>
  <si>
    <t xml:space="preserve">Acción evaluada en desarrollo de la Auditoría de Regularidad Código 97 PAD 2020 - Vigencia Auditada 2019. Estado auditor: cumplida inefectiva. Nuevo código de hallazgo: 3.1.3.50. </t>
  </si>
  <si>
    <t>Auditoría de Desempeño Administración de Inventarios Vigencia 2017 - PAD 2018 CÓDIGO 81</t>
  </si>
  <si>
    <t xml:space="preserve">Hallazgo adminstrativo por fallas en la oportunidad y en el tiempo en el procedimiento de traslado interno de bienes en la Dirección de Análisis y Diseño Estratégico.
(…) se evidenció que según inventario suministrado por la oficina de Apoyo Logístico, el bien con placa 2208287 Computador portátil Lenovo aparece a nombre de la Directora de Análisis y Diseño Estratégico, al compararlo con el soporte de traslado interno entregado en la respectiva visita administrativa, no coincide con el responsable de quien entrega el bien y la persona que tiene a cargo el bien en el momento de la visita, por lo anterior se realiza el seguimiento al procedimiento respectivo, en el cual se verificó en el área de inventario el correo electrónico del 5 de octubre de 2018, del área de inventario a la Dirección de Análisis y Diseño Estratégico, a lo cual el área de inventario solicita la corrección del traslado, a la fecha de la auditoría no se ha realizado la respectiva corrección del traslado. (Págs. 21-22). </t>
  </si>
  <si>
    <t>Apoyo Logístico</t>
  </si>
  <si>
    <t>Debilidades en el procedimiento de traslado de bienes</t>
  </si>
  <si>
    <t>2. Realizar socializaciones con  los Subdirectores Locales, Subdirectores técnicos, responsables administrativos de las Subdirecciones Locales para la Integración Social  y referentes de inventarios para dar a conocer  las implicaciones que tiene para la entidad y para ellos mismos, el no dar cumplimiento a las  normas establecidas en materia de manejo y control de bienes, con el fin de que se conviertan en multiplicadores de la información en cada una de las unidades operativas.</t>
  </si>
  <si>
    <t xml:space="preserve">Socializaciones del Procedimiento de traslado de bienes en las Subdirecciones Locales </t>
  </si>
  <si>
    <t xml:space="preserve">(Número de Socializaciones del Procedimiento de traslado de bienes realizadas / Número de socializaciones programadas) * 100   </t>
  </si>
  <si>
    <t>Apoyo Logístico - Oficina Asuntos Disciplinarios</t>
  </si>
  <si>
    <t>Se realizó mesa de trabajo con la Oficina de Control Interno para el seguimiento al avance de las acciones. Por carecer en el momento de la totalidad de evidencias y soportes, se solicita reprogramar seguimiento al plan de mejora.</t>
  </si>
  <si>
    <t>Por carecer en el momento del seguimiento de la totalidad de evidencias y soportes, la dependencia solicita reprogramación del seguimiento al plan de mejora.</t>
  </si>
  <si>
    <t>Actas socializaciones Marzo 2019</t>
  </si>
  <si>
    <t xml:space="preserve">Se verificó de manera selectiva las socializaciones realizadas a partir de marzo/19 - Procedimiento de Inventarios PCD - DS012, oficializado con la Circular 018 del 06/06/17 y de manera selectiva se verificó en cumplimiento a la acción de mejora en las actas correpondieno conlos numerales 3 y 6. Se verificó  para SubLocal Tunjuelito ( 27/03/19 - asistentes 15); CDC Lourdes (27/03/19 - 10 asistentes); SubLocal Usme  20/03/19 - asistentes 33); SubLocal Rafael Uribe (13/03/19 - asitentes 39); SubLocal San Cristobal (13/03/2019 - asistentes 71).          </t>
  </si>
  <si>
    <t>Adriana Morales Jiménez - Karina Córdoba Acero</t>
  </si>
  <si>
    <t xml:space="preserve">Acción evaluada en desarrollo de la Auditoría de Regularidad Código 97 PAD 2020 - Vigencia Auditada 2019. Estado auditor: cumplida inefectiva. Nuevo código de hallazgo: 3.1.1.8. </t>
  </si>
  <si>
    <t>La información de novedades de inventarios no se procesa en tiempo real porque el registro de la información se encuentra centralizada en el nivel central</t>
  </si>
  <si>
    <t>4. Capacitar a los referentes de inventarios de las subdirecciones locales para la integración social y las Subdirecciones técnicas de nivel central  en el manejo del aplicativo Seven para el registro en tiempo real de las novedades en materia de inventarios.</t>
  </si>
  <si>
    <t>Capacitación en el manejo del aplicativo Seven en Inventarios realizada.</t>
  </si>
  <si>
    <t xml:space="preserve">(Número personas con delegación para el manejo del aplicativo SEVEN capacitadas/ Número total de personas con delegación para el manejo del aplicativo SEVEN capacitadas) * 100   </t>
  </si>
  <si>
    <t>Actas capacitación socialización aplicativo SEVEN</t>
  </si>
  <si>
    <t>Se verificó la realización de una capacitación en el manejo del aplicativo SEVEN, realizada entre el 27 y 29 de marzo, según acta la cual tiene como tema: capacitación a referentes de inventarios de las localidades y subdirecciones técnicas en manejo del aplicativo para el registro en tiempo real de las novedades en materia de inventarios. Incluyó relación de movimientos de inventarios en el aplicativo, con el paso a paso, folleto, criterios técnicos del estado de los bienes. Participaron 26 personas.</t>
  </si>
  <si>
    <t>5. Habilitar claves de acceso en el ERP SEVEN para los referentes de inventarios de las Subdirecciones Locales para la Integración Social y Subdirecciones Técnicas de nivel central formalmente designados,  para el registro en tiempo real de las novedades en materia de inventarios.</t>
  </si>
  <si>
    <t>Claves habilitadas para cada referente de inventarios delegado formalmente</t>
  </si>
  <si>
    <t>Número de claves del ERP -SEVEN habilitadas/ Número de referentes de inventarios delegados formalmente *100</t>
  </si>
  <si>
    <t>Apoyo Logístico - Subdirectores Técnicos de nivel local y central</t>
  </si>
  <si>
    <t>Solicitud de claves y memorando respuesta claves entregadas por la Subdirección de Investigación e información</t>
  </si>
  <si>
    <t xml:space="preserve">Con memorando I2019018257 del 22/03/2019, asesoría de Apoyo Logístico solicitó a la Subdirección de Investigación e Información (SII) la habilitación de las claves de acceso a ERP SEVEN para referentes sublocal, referentes subtecnicas -5; lo demás lo asume el el equipo central de apoyo logístico- 2; referentes grupo de almacén e inventarios designados para subdirecciones locales y nivel central. las claves fueron enviadas el 29/03/19 por la SII con una contraseña temporal y cada uno asignó su calve de acceso. </t>
  </si>
  <si>
    <t>3.1.3.31</t>
  </si>
  <si>
    <t xml:space="preserve">Informe Final de Auditoría de Regularidad - Secretaría de Integración Social - Período Auditado: 2018 - PAD 2019 CÓDIGO 55 </t>
  </si>
  <si>
    <t>Hallazgo Administrativo con presunta incidencia disciplinaria, por deficiencias en la supervisión del contrato 7954 de 2018</t>
  </si>
  <si>
    <t>Radicación de las facturas, cuentas de cobro y soportes para los pagos, por parte del operador, fuera de los tiempos establecidos en el Anexo técnico.</t>
  </si>
  <si>
    <t>Incluir en el Instructivo de Supervisión de la subdirección para la vejez, el monitoreo del proceso de radicación de cuentas de cobro y soportes para los pagos, por parte de los operadores que prestan los servicio de la Subdirección para la Vejez.</t>
  </si>
  <si>
    <t>Instructivo de Supervisión Actualizado sobre monitoreo de radicación de cuentas.</t>
  </si>
  <si>
    <t>Un Instructivo de Supervisión de la Subdirección para la Vejez Actualizado sobre monitoreo de radicación de cuentas.</t>
  </si>
  <si>
    <t>A través de memorando I2020011998 la Subdirección para la Vejez solicita prorrogar el plazo de ejecución de la acción hasta el 10/09/2020.</t>
  </si>
  <si>
    <t>La Contraloría de Bogotá D.C. autoriza prórroga del plazo de ejecución de la acción de mejora hasta el 10/09/2020, con radicado 2-2020-07497 del 30/04/2020 (enviado a la SDIS mediante correo electrónico).</t>
  </si>
  <si>
    <t>Se solicita a la Oficina de Control Interno la gestión ante la Contraloría de Bogotá para la ampliación de la fecha de finalización de la acción (memo I2020011998 del 28 de abril de 2020). La gestión se realiza y la Contraloría de Bogotá aprueba como nueva fecha de terminación el 10 de septiembre de 2020.
El instructivo de supervisión se documenta en la Subdirección para la Vejez y el día 26 de abril de 2020 se envía a la Subdirección de Contratación para su revisión, aportes y aval como líder del proceso de gestión contractual
El día 16 de mayo de 2020 se reitera solicitud a la gestora SIG de la dependencia.</t>
  </si>
  <si>
    <t xml:space="preserve">En mesa de trabajo con la Gestora de la dependencia se verifican soportes enviados a la OCI mediante memorando I2020013726 y correo electrónico del 16/05/2020, por la Subdirección para la Vejez: documento Word "Instructivo de Supervisión Subdirección para la Vejez" Código INS-PSS-041 Memorando I2018072279 del 26/12/2018. La Gestora informa que se incluyó la modificación definida en la acción de mejora. En el apartado "Actividades Administrativas se observa: "Realizar seguimiento y monitoreo al proceso de radicación de informes mensuales, cuentas de cobro y soportes para los pagos o desembolsos, por parte de los operadores o contratistas que prestan sus servicios para la Subdirección para la Vejez". Correo electrónico del 26/04/2020 de la Subdirectora para la Vejez a la Subdirectora de Contratación, solicitando revisión y aprobación del documento. De acuerdo con la prórroga autorizada por la Contraloría de Bogotá D.C., el plazo vence el 10/09/2020; no obstante, de parte de la OCI se recomienda agilizar en lo posible las actividades y trámites asociados, teniendo en cuenta los tiempos de revisión técnica y metodológica, aprobación e implementación. </t>
  </si>
  <si>
    <t>Se hace la revisión recomendada por la Oficina de Control Interno y los ajustes que de ella se derivaron.
El día 9 de junio se reciben los aporte de la Subdirección de Contratación frente al instructivo y desde la Subdirección para la Vejez se está haciendo la revisión de los mismos, para contar con la versión final del documento</t>
  </si>
  <si>
    <t>En mesa de trabajo con la Gestora de la Subdirección para la Vejez, se verifican evidencias reportadas mediante memorando I2020018319 del 09/07/2020 y correo electrónico de la misma fecha: memorando I2020014738 del 27/05/2020, suscrito por la Subdirectora para la Vejez dirigido a la Subdirectora de Contratación, con asunto “Propuesta Instructivo Supervisión Subdirección para la Vejez como acción Plan Mejoramiento Contraloría”; igualmente, se revisa versión en trámite del Instructivo de Supervisión y documento “Recomendaciones Instructivo de Supervisión Subdirección para la Vejez”. De parte de la Gestora de la Subdirección para la Vejez se informan las actividades realizadas y en curso para concluir la formalización de la nueva versión del documento. La OCI recomienda continuar la gestión para lograr la formalización del instructivo de conformidad con el plazo definido para la ejecución de la acción de mejora.</t>
  </si>
  <si>
    <t>Clara Milena Rodriguez_ Heldis Lizarazo</t>
  </si>
  <si>
    <t>Se solicita a la Oficina de Control Interno la gestión ante la Contraloría de Bogotá para la ampliación de la fecha de
finalización de la acción (memo I2020011998 del 28 de abril de 2020). La gestión se realiza y la Contraloría de Bogotá
aprueba como nueva fecha de terminación el 10 de septiembre de 2020.
El instructivo de supervisión se documenta en la Subdirección para la Vejez, se envía a la Subdirección de Contratación
para su revisión, aportes y aval como líder del proceso de gestión contractual, se recibe retroalimentación y se hacen los
ajustes que se consideran pertinentes en el documento.
El día 27 de agosto se envía a la Subdirección de Contratación el documento final para su aval y envío a DADE.
El día 1 de septiembre de 2020 se recibe correo electrónico de la Gestora SIG de la Subdirección de Contratación en
donde indican que el documento fue enviado a DADE para surtir el procedimiento de control de documentos.
El día 2 de septiembre de 2020 se recibe correo electrónico de la Gestora SIG de la Subdirección de Contratación en
donde comparte la trazabilidad de DADE indicando que el documento fue recibido y asignado para su revisión
metodológica en el marco del SIG.</t>
  </si>
  <si>
    <t>Se verifica Instructivo de Supervisión Subdirección para la Vejez, dentro del cual se incluyen las actividades de monitoreo y soportes a verificar dentro del proceso de radicación de informes mensuales y pago de servicios en el marco de la ejecución de contratos y convenios. Así mismo, se verifican capturas de pantalla de correos electrónicos de 27 de agosto, 1 y 2 de septiembre de 2020, en los cuales se identifica la trazabilidad de envío del Instructivo ajustado para revisión metodológica por la Dirección de Análisis y Diseño Estratégico. Por parte de la Oficina de Control Interno se recomienda mantener seguimiento respecto a la aprobación y formalización en el Sistema Integrado de Gestión de los ajustes realizados al Instructivo; e igualmente, preparar soportes relacionados con la implementación del documento en desarrollo de las actividades de supervisión, con el fin de fortalecer la evaluación de efectividad de la acción de mejora.</t>
  </si>
  <si>
    <t>Sandra Carolina Torres - Clara Milena Rodríguez Ruiz</t>
  </si>
  <si>
    <t xml:space="preserve">Acción evaluada en desarrollo de la Auditoría de Regularidad Código 87 PAD 2021 - Vigencia Auditada 2020. Estado auditor: cumplida inefectiva. Nuevo código de hallazgo: 3.1.3.98. </t>
  </si>
  <si>
    <t>Informe Final Auditoría de Regularidad Código 87 PAD 2021 Vigencia Auditada 2020</t>
  </si>
  <si>
    <t xml:space="preserve">Realizar mesas de trabajo para evaluar el plazo de radicación de cuentas de cobro y soportes para los pagos de los operadores que prestan los servicios de la Subdirección para la Vejez. </t>
  </si>
  <si>
    <t>Jornadas de evaluación de plazo de radicación para operadores o asociados.</t>
  </si>
  <si>
    <t>(Número de mesas de trabajo ejecutadas) / (3) * 100%</t>
  </si>
  <si>
    <t>El 25 de octubre se realiza mesa de trabajo con profesionales de la Subdirección para la Vejez, en ella se hace revisión de los plazos de radicación de cuentas de cobro y soportes para los pagos de los operadores que prestan los servicios de la Subdirección para la Vejez</t>
  </si>
  <si>
    <t xml:space="preserve">En mesa de trabajo con la Gestora de la dependencia se verifican soportes enviados a la OCI mediante memorando I2020013726 y correo electrónico del 16/05/2020, por la Subdirección para la Vejez: acta de mesa de trabajo realizada el 25/10/2019; el numeral 2 del documento señala: "Evaluación del plazo de radicación de cuentas de cobro y soportes para los pagos de los operadores que prestan los servicios de la Subdirección para la Vejez", se observa cronograma y el siguiente compromiso "Los participantes a la mesa de trabajo deben revisar las fechas y entregar propuestas en la próxima reunión". En razón de lo anterior,la OCI recomienda verificar trazabilidad posterior y complementar con los avances concretos en cuanto a las medidas para mejorar la oportunidad de radicación de cuentas. </t>
  </si>
  <si>
    <t>El 7 de enero se realizó la segunda mesa de trabajo con profesionales de la Subdirección para la Vejez, revisando de plazo de radicación de cuentas de cobro y soportes para los pagos del Contrato Interadministrativo que inició el 15 de enero del 2020, teniendo en cuenta que la Beneficencia de Cundinamarca requiere mayores tiempos de radicación, debido a que están sujetos a la radicación de sus propios proveedores, para el anexo técnico específicamente en el numeral 5.13 Informes Requeridos se estipulo un día más para la radicación, quedando los siete primeros días hábiles de cada mes correspondiente al periodo inmediatamente anterior.
El 13 de febrero se realizó la tercera mesa de trabajo con profesionales de la Subdirección para la Vejez, revisando de plazo de radicación de cuentas de cobro y soportes para los pagos para los procesos competitivos de CPS, CD y CN, en donde se decidió teniendo en cuenta el cronograma de revisión de informes para pagos de los operadores y las fechas que la entidad tiene para la radicación de cuentas para pagos a terceros, no es necesario realizar ajuste en las fechas de radicación, quedando los cinco primeros días hábiles de cada mes correspondiente al periodo inmediatamente anterior.</t>
  </si>
  <si>
    <t>En mesa de trabajo con la Gestora de la Subdirección para la Vejez, se verifican evidencias reportadas mediante memorando I2020018319 del 09/07/2020 y correo electrónico de la misma fecha: actas del 7 de enero y 13 de febrero de 2020, en las cuales se evidencia numeral correspondiente a "Evaluación del plazo de radicación de cuentas de cobro y soportes para los pagos de los operadores que prestan los servicios de la Subdirección para la Vejez”; anexos técnicos de contrataciones a cargo de la Subdirección, en los cuales se definen condiciones respecto a la radicación de documentos para pagos, teniendo en cuenta las particularidades de los servicios prestados. La OCI recomienda continuar el seguimiento a la oportunidad en la radicación de cuentas de cobro y soportes para los pagos por parte del operador, de manera que se logre evidenciar la efectividad de la acción de mejora.</t>
  </si>
  <si>
    <t>El Operador no garantiza el total del talento humano en la prestación del servicio.</t>
  </si>
  <si>
    <t>Establecer mesas de trabajo periódicas con los operadores para definir estrategias que permitan disminuir la rotación del talento humano requerido para la prestación del servicio.</t>
  </si>
  <si>
    <t>Jornadas de definición de estrategias con operadores y asociados.</t>
  </si>
  <si>
    <t>(Número de mesas de trabajo ejecutadas) / (3) * 100</t>
  </si>
  <si>
    <t>En mesa de trabajo con la Gestora de la dependencia se verifican soportes enviados a la OCI mediante memorando I2020013726 y correo electrónico del 16/05/2020, por la Subdirección para la Vejez: acta de mesa de trabajo realizada el 25/10/2019; el numeral 3 del documento señala: "Definición de estrategias que permitan disminuir la rotación del talento humano requerido para la prestación del servicio", se plantean diferentes propuestas quedando como compromiso para la siguiente reunión la creación de estrategias. La OCI recomienda tener en cuenta que la formulación de la acción indica la inclusión de los operadores en las mesas de trabajo y en el diseño de estrategias; así mismo, se sugiere verificar trazabilidad posterior a la fecha del acta, con el fin de establecer la realización de otras mesas de trabajo, según la periodicidad y la meta definidas para la acción.</t>
  </si>
  <si>
    <t>El 7 de enero se realizó la segunda mesa de trabajo con profesionales de la Subdirección para la Vejez, donde se construye la estrategia de RESPIRO A CUIDADORES que se encuentra en el Anexo Técnico del Contrato Interadministrativo 003 de 2020 que inició el 15 de enero del 2020, específicamente en el numeral 2.2.1 ATENCIÓN INTEGRAL PARA EL DESARROLLO HUMANO.
El 13 de febrero se realizó la tercera mesa de trabajo con profesionales de la Subdirección para la Vejez, revisando de plazo de radicación de cuentas de cobro y soportes para los pagos para los procesos competitivos de CPS, CD y CN, en donde se decidió teniendo en cuenta el cronograma de revisión de informes para pagos de los operadores y las fechas que la entidad tiene para la radicación de cuentas para pagos a terceros, no es necesario realizar ajuste en las fechas de radicación, quedando los cinco primeros días hábiles de cada mes correspondiente al periodo inmediatamente anterior.
Se realizó reunión con los operadores el 31 de marzo, en ella se socializaron los anexos técnicos (plataforma teams). Adicionalmente en SECOP II se encuentran publicados los anexos para conocimiento de los operadores de los servicios.</t>
  </si>
  <si>
    <t>En mesa de trabajo con la Gestora de la Subdirección para la Vejez, se verifican evidencias reportadas mediante memorando I2020018319 del 09/07/2020 y correo electrónico de la misma fecha: actas del 7 de enero y 13 de febrero de 2020, en las cuales se evidencia numeral correspondiente a "Definición de estrategias que permitan disminuir la rotación del talento humano requerido para la prestación del servicio”; anexo técnico Contrato Interadministrativo 003 de 2020, a cargo de la Subdirección, en el cual se define la estrategia en relación con la rotación del talento humano. La OCI recomienda continuar el seguimiento al cumplimiento de la estrategia propuesta, con el fin de evidenciar la efectividad de la acción de mejora.</t>
  </si>
  <si>
    <t>Clara Milenea Rodriguez_ Heldis Lizarazo</t>
  </si>
  <si>
    <t>El operador no realiza los correctivos a la planta física evidenciados en el ejercicio de supervisión de manera oportuna.</t>
  </si>
  <si>
    <t>Diseñar, socializar e implementar un instructivo que establezca los lineamientos para hacer el monitoreo del mantenimiento de los inmuebles de las unidades operativas que prestan los servicios a las personas mayores.</t>
  </si>
  <si>
    <t>Instructivo de Supervisión Actualizado sobre monitoreo de mantenimiento de los inmuebles</t>
  </si>
  <si>
    <t>Un Instructivo de Supervisión de la Subdirección para la Vejez Actualizado</t>
  </si>
  <si>
    <t>A través de memorando I2020011998 la Subdirección para la Vejez solicita prorrogar el plazo de ejecución de la acción hasta el 10/12/2020.</t>
  </si>
  <si>
    <t>La Contraloría de Bogotá D.C. autoriza prórroga del plazo de ejecución de la acción de mejora hasta el 10/12/2020, con radicado 2-2020-07497 del 30/04/2020 (enviado a la SDIS mediante correo electrónico).</t>
  </si>
  <si>
    <t>Se solicita a la Oficina de Control Interno la gestión ante la Contraloría de Bogotá para la ampliación de la fecha de finalización de la acción (memo I2020011998 del 28 de abril de 2020). La gestión se realiza y la Contraloría de Bogotá aprueba como nueva fecha de terminación el 10 de septiembre de 2020.</t>
  </si>
  <si>
    <t>En mesa de trabajo con la Gestora de la dependencia se verifican soportes enviados a la OCI mediante memorando I2020013726 y correo electrónico del 16/05/2020, por la Subdirección para la Vejez: documento Word "Instructivo de Monitoreo del Mantenimiento de Inmuebles" (versión borrador, comentada). De acuerdo con la prórroga autorizada por la Contraloría de Bogotá D.C., el plazo vence el 10/12/2020; no obstante, la OCI recomienda agilizar en lo posible las actividades y trámites asociados, teniendo en cuenta los tiempos de revisión técnica y metodológica, aprobación e implementación. Así mismo se sugiere que el documento cuente con la revisión y aportes de la Subdirección de Plantas Físicas.</t>
  </si>
  <si>
    <t>Se termina la documentación del instructivo y se envía a la Subdirección de Plantas Físicas mediante comunicación I2020015212 del 29 de mayo de 2020 y correo del 01 de junio a la gestora SIG de la misma dependencia, así como reiteración el día 17 de junio de 2020.
El día 25 de junio de 2020 se recibe respuesta de la Subdirección de Plantas Físicas en donde comunican sus recomendaciones. La Subdirección para la Vejez se encuentra realizándolas para enviar el documento ajustado y continuar con el trámite de adopción en el SIG.</t>
  </si>
  <si>
    <t>En mesa de trabajo con la Gestora de la Subdirección para la Vejez, se verifican evidencias reportadas mediante memorando I2020018319 del 09/07/2020 y correo electrónico de la misma fecha: memorando I2020015212 del 29/05/2020, suscrito por la Subdirectora para la Vejez dirigido al Subdirector de Plantas Físicas, con asunto “Propuesta Instructivo Monitoreo Mantenimiento Bienes Inmuebles de operadores Subdirección para la Vejez como acción Plan Mejoramiento Contraloría de Bogotá”; igualmente, se revisa versión en trámite del Instructivo y propuesta de “Formato Plan de Mantenimiento Correctivo”. De parte de la Gestora de la Subdirección para la Vejez se informan las actividades realizadas y en curso para concluir la formalización de la nueva versión del documento. La OCI recomienda continuar la gestión para lograr la formalización del instructivo de conformidad con el plazo definido para la ejecución de la acción de mejora.</t>
  </si>
  <si>
    <t>Se realizó la documentación del instructivo de Monitoreo del Mantenimiento de Inmuebles de Unidades Operativas Tercerizadas de la Subdirección para la Vejez, y dos formatos asociados; se surtió el procedimiento de control de documentos, lo cual concluyó con la publicación en el mapa de procesos con código INS-PSS-069 y aprobación mediante memorando No. I2020034021 del 09/12/2020. 
Posteriormente a su adopción en mapa de procesos se realizó su divulgación mediante correo electrónico y socialización a las partes interesadas para proceder a su implementación, la cual se está llevando a cabo.
Teniendo en cuenta las fechas, se determinó avanzar la implementación a manera de pilotaje, tomando la última versión del instructivo, la cual se encontraba en la etapa final para su aprobación.</t>
  </si>
  <si>
    <t>En mesa de trabajo se verifican soportes remitidos el 04/01/2021: Instructivo Monitoreo del mantenimiento de inmuebles de unidades operativas tercerizadas de la Subdirección para la Vejez  INS-PSS-069; correo electrónico del 11/12/2020 y actas de 19/11/2020 y 10/12/2020, donde se observa socialización e indicaciones para la implementación del instructivo; muestra de formatos Plan de mantenimiento preventivo y correctivo servicios tercerizados de la Subdirección para la Vejez, diligenciados. Lo anterior, se encuentra acorde al reporte de avance.</t>
  </si>
  <si>
    <t>Oscar Miguel Bermúdez Léon - Clara Milena Rodríguez Ruiz</t>
  </si>
  <si>
    <t>El instructivo de Monitoreo del mantenimiento de inmuebles de unidades operativas tercerizadas de la Subdirección para la Vejez, fue aprobado el 09 de diciembre de 2020 y desde esa fecha se está llevando a cabo su implementación, junto con los formatos asociados a este, en todos los CPS. Adicionalmente, la retroalimentación se está llevando a cabo en las visitas mensuales que realiza el equipo de supervisión.</t>
  </si>
  <si>
    <t>En mesa de trabajo se verifican soportes remitidos el 02/02/2021, encontrándolos acordes a la formulaciónde la acción y a lo reportado por la dependencia.  Se sugiere diligenciamiento del FNC de entrega de evidencias, indicando, entre otros aspectos el motivo para la inclusión de propuesta de anexo técnico.</t>
  </si>
  <si>
    <t>Incluir en el Instructivo de Supervisión de la Subdirección para la Vejez los parámetros para calificar los aspectos de verificación evidenciados en el ejercicio de supervisión a las unidades operativas que prestan los servicios de la Subdirección para la Vejez.</t>
  </si>
  <si>
    <t>Instructivo de Supervisión Actualizado sobre parámetros de calificación.</t>
  </si>
  <si>
    <t>Un Instructivo de Supervisión de la Subdirección para la Vejez Actualizado los parámetros de calificación.</t>
  </si>
  <si>
    <t>Se solicita a la Oficina de Control Interno la gestión ante la Contraloría de Bogotá para la ampliación de la fecha de finalización de la acción (memo I2020011998 del 28 de abril de 2020). La gestión se realiza y la Contraloría de Bogotá aprueba como nueva fecha de terminación el 10 de septiembre de 2020.
El instructivo de supervisión se documenta en la Subdirección para le Vejez y el día 26 de abril de 2020 se envía a la Subdirección de Contratación para su revisión, aportes y aval como líder del proceso de gestión contractual
El día 16 de mayo de 2020 se reitera solicitud a la gestora SIG de la dependencia.</t>
  </si>
  <si>
    <r>
      <t xml:space="preserve">En mesa de trabajo con la Gestora de la dependencia se verifican soportes enviados a la OCI mediante memorando I2020013726 y correo electrónico del 16/05/2020, por la Subdirección para la Vejez: documento Word "Instructivo de Supervisión Subdirección para la Vejez" Código INS-PSS-041 Memorando I2018072279 del 26/12/2018. </t>
    </r>
    <r>
      <rPr>
        <sz val="10"/>
        <color theme="5" tint="-0.249977111117893"/>
        <rFont val="Arial"/>
        <family val="2"/>
      </rPr>
      <t xml:space="preserve">En las tablas de actividades se observa el registro de medios de verificación; no obstante se requiere confirmar si esto corresponde a lo formulado en la acción de mejora "parámetros para calificar"; en este sentido la Gestora establecerá contacto con el equipo técnico para revisar lo pertinente. </t>
    </r>
    <r>
      <rPr>
        <sz val="10"/>
        <rFont val="Arial"/>
        <family val="2"/>
      </rPr>
      <t xml:space="preserve">Correo electrónico del 26/04/2020 de la Subdirectora para la Vejez a la Subdirectora de Contratación, solicitando revisión y aprobación del documento. De acuerdo con la prórroga autorizada por la Contraloría de Bogotá D.C., el plazo vence el 10/09/2020; no obstante, la OCI recomienda agilizar en lo posible las actividades y trámites asociados, teniendo en cuenta los tiempos de revisión técnica y metodológica, aprobación e implementación. </t>
    </r>
  </si>
  <si>
    <t>En mesa de trabajo con la Gestora de la Subdirección para la Vejez, se verifican evidencias reportadas mediante memorando I2020018319 del 09/07/2020 y correo electrónico de la misma fecha: memorando I2020014738 del 27/05/2020, suscrito por la Subdirectora para la Vejez dirigido a la Subdirectora de Contratación, con asunto “Propuesta Instructivo Supervisión Subdirección para la Vejez como acción Plan Mejoramiento Contraloría”; igualmente, se revisa versión en trámite del Instructivo de Supervisión donde se incluyen los parámetros propuestos en la acción de mejora, y documento “Recomendaciones Instructivo de Supervisión Subdirección para la Vejez”. De parte de la Gestora de la Subdirección para la Vejez se informan las actividades realizadas y en curso para concluir la formalización de la nueva versión del documento. La OCI recomienda continuar la gestión para lograr la formalización del instructivo de conformidad con el plazo definido para la ejecución de la acción de mejora.</t>
  </si>
  <si>
    <t>Hallazgo administrativo por ineficiente gestión en el proceso de depuración del rubro pasivo exigible al cierre de la vigencia fiscal 2018</t>
  </si>
  <si>
    <t>Equipo de Liquidaciones - Areas Técnicas</t>
  </si>
  <si>
    <t>Deficiencia en los tiempos para realizar la liquidación de los contratos y/o convenios por parte de los supervisoeres</t>
  </si>
  <si>
    <t>Adelantar mesas de trabajo con las areas técnicas responsables de la liquidación de los contratos y/o convenios</t>
  </si>
  <si>
    <t>Mesas de trabajo</t>
  </si>
  <si>
    <t>No. de mesas de trabajo realizadas / No. de mesas programadas*100</t>
  </si>
  <si>
    <t>La subdirección Administrativa y Financiera entre los meses de agosto  y septiembre, desarrolló 14 mesas de trabajo con los referentes de proyectos, con el fin de evidenciar avances de gestión en reservas presupuestales y pasivos exigibles, se recomendó adelantar los trámites respectivos para proceder al pago, liberaciones o anulaciones respectivas, lo cual consta en actas y registros de asistencias.</t>
  </si>
  <si>
    <t>La SubdireccIón Administrativa y Financiera informa sobre la realización de 14 mesas de trabajo con las áreas técnicas, entre agosto y septiembre de 2019, en las cuales se realizó seguimiento a la gestión de reservas y pasivos exigibles y se dieron recomendaciones al respecto. Adicionalmente, la SAF remite un reporte vía correo electrónico a Directivos (ordenadores de gasto y otros participantes del proceso) en el que se informa el estado de pasivos exigibles, liberaciones y giros presupuestales. Tras verificación aleatoria de las actas, OCI recomienda que estas se evidencie la trazabilidad sobre las recomendaciones que se formulen desde el área presupuestal y financiera. Se verifica correo del 7/11/2019 con reporte envbiado con corte a 31/10/2019.</t>
  </si>
  <si>
    <t>Clara Milena Rodríguez Ruiz - Antonio María Meléndez</t>
  </si>
  <si>
    <t>El equipo de liquidaciones realizo mesa de trabajo con las dferentes áreas técnicas entre la vigencia 2019 y 2020  se programaron 79 mesas de trabajo y para la vigencia se han enviado once memorando de alertas tempranasa los diferentes directivos informando el estado de los contratos.</t>
  </si>
  <si>
    <t xml:space="preserve">Se verifica muestra de actas de mesas de trabajo realizadas con las dependencias con el fin de brindar orientación frente a los documentos y gestiones para la oportuna liquidación de contratos. La Oficina de Control Interno sugiere revisar y consolidar las evidencias teniendo en cuenta la fecha de inicio de ejecución de la acción de mejora. En cuanto a las actas de fecha posterior a la de terminación del plazo, dar clara indicación en el formato no controlado de entrega de evidencias, respecto a que se dio continuidad a las mesas de trabajo teniendo en cuenta los efectos positivos o mejoras en el proceso de liquidación contractual. </t>
  </si>
  <si>
    <t xml:space="preserve">Acción evaluada en desarrollo de la Auditoría de Regularidad Código 87 PAD 2021 - Vigencia Auditada 2020. Estado auditor: cumplida inefectiva. Nuevo código de hallazgo: 3.3.3.6. </t>
  </si>
  <si>
    <t>3.2.2.1</t>
  </si>
  <si>
    <t>Hallazgo administrativo por inconsistencia en la información</t>
  </si>
  <si>
    <t>Subsecretaría, Subdirección para la Infancia, Dirección de Análisis y Diseño Estratégico</t>
  </si>
  <si>
    <t>Cambio en la normatividad a través del Decreto 441 de 2017 el cual no se vió reflejado inmediatamente en esa vigencia.</t>
  </si>
  <si>
    <t>Establecer un procedimiento para la definición de criterios de focalización, priorización, ingreso, egreso y restricciones de los servicios sociales.</t>
  </si>
  <si>
    <t xml:space="preserve">Procedimiento oficializado en el SIG </t>
  </si>
  <si>
    <t>Procedimiento oficializado / procedimiento programado *100</t>
  </si>
  <si>
    <t>Se gestionó el procedimiento "Creación procedimiento definición de criterios de focalización, priorización, ingreso,
egreso y restricciones de los servicios sociales" se oficializó por parte de Lider del Proceso de  Planeación estratégica mediante memorando I2020016344</t>
  </si>
  <si>
    <t>En mesa de trabajo se verifican evidencias remitidas por la Directora de Análisis y Diseño Estratégico, mediante memorando I2020016354 del 12/06/2020 y correo electrónico del 13/06/2020: memorando I2020016344 del 12/06/2020 con asunto "Creación procedimiento definición de criterios de focalización, priorización, ingreso,
egreso y restricciones de los servicios sociales". Así mismo, las participantes de DADE y SDES, informan las gestiones realizadas para concluir la formalización del procedimiento. Por parte de la OCI, se recomienda presentar a la brevedad posible el procedimiento; así mismo, se dan orientaciones respecto al cumplimiento oportuno del plan de mejoramiento y la articulación entre dependencias que comparten responsabilidades en la ejecución de acciones de mejora.</t>
  </si>
  <si>
    <t xml:space="preserve">Mediante memorando I2020019539 se envía a al Oficina de Contro Interno la Circular 015 del 23 de Junio de 2020 donde se oficializó el procedimiento PCD-PE-015 “Definición de criterios de focalización, priorización, ingreso, egreso y restricciones de los servicios sociales, versión 0” </t>
  </si>
  <si>
    <t>Mediante correo electrónico del 23/07/2020, la Dirección de Análisis y Diseño Estratégico remite Circular 015 del 23/06/2020 mediante la cual se comunica a la Entidad la expedición del procedimiento PCF-PE-015, cuyo objetivo es: "Establecer las actividades para la definición de los criterios de focalización, priorización, ingreso, egreso y restricciones para los servicios y apoyos sociales de la Secretaría Distrital de Integración Social". Se pudo observar que el procedimiento se encuentra debidamente publicado en la página Web de la SDIS. La Oficina de Control Interno recomienda reaizar seguimiento a la implementación del procedimiento; así mismo, se reiteran recomendaciones frente a la importancia de la adecuada planeación y ejecución oportuna de las acciones de mejora.</t>
  </si>
  <si>
    <t>Recomendaciones Veeduría Distrital en Investigaciones Sumarias. Expediente 201950033309900005E</t>
  </si>
  <si>
    <t xml:space="preserve">1. Solicitar a la Secretaría Distrital de Integración Social difundir no solamente la prohibición expresa de participación en política de los servidores públicos a las Subdirecciones Locales, sino que, también se socialicen las posibles conductas contrarias a la ley frente a los comicios electorales, tanto de funcionarios como de particulares previstas en el Código Penal Colombiano. </t>
  </si>
  <si>
    <t>Subsecretaría</t>
  </si>
  <si>
    <t>Porque no se habia considerado necesario  documentar y socializar  lineamientos diferentes a la ley</t>
  </si>
  <si>
    <t>1. Generar Circular institucional en la cual se indique que no se puede hacer entrega de base de participantes de datos a entes externos, particulares o colectivos y enviarla por correo masivo y socializarla en los comités operativos locales</t>
  </si>
  <si>
    <t>Preventiva</t>
  </si>
  <si>
    <t>1 circular generada y enviada por correo masivo y socializada en los comités operativos locales</t>
  </si>
  <si>
    <t>1 circular</t>
  </si>
  <si>
    <t xml:space="preserve">Comunicado firmado por la Secretaria de Despacho (E) con el asunto "Recomendaciones para los Servidores Públicos y Contratistas de la SDIS en el proceso electoral". Se evidencian correos electrónicos del 16 de agosto de 2019 en que fue socializado desde la Subsecretaría y de la Subdirección de Gestión y Desarrrollo del Talento Humano. Se evidencia acta de reunión de Subdirectores Locales del 29/08/2019 en que fue socializado el comunicado. </t>
  </si>
  <si>
    <t>Se evidencia comunicado firmado por la Secretaria de Despacho (E) con el asunto "Recomendaciones para los Servidores Públicos y Contratistas de la SDIS en el proceso electoral". Se evidencian correos electrónicos del 16 de agosto de 2019 en que fue socializado desde la Subsecretaría y de la Subdirección de Gestión y Desarrrollo del Talento Humano. Se evidencia acta de reunión de Subdirectores Locales del 29/08/2019 en que fue socializado el comunicado. Pendientes actas del Comité de Gestión y Desempeño Institucional.</t>
  </si>
  <si>
    <t>Sandra Carolina Torres Sáez - Karina Córdoba Acero</t>
  </si>
  <si>
    <t>Se generó la circular con asunto" Recomendaciones para servidores públicos y contratistas de la Secretaría de Integración Social en el proceso electoral" dicha circular se envio de forma masiva a la entidad el 16-08-2019</t>
  </si>
  <si>
    <t>En mesa de trabajo con la Gestora de la Subsecretaría, se verifican evidencias remitidas por la dependencia mediante correo electrónico del 12/11/2019: pantallazo de la comunicación masiva del 16/08/2019 desde la Subdirección de Gestión y Desarrollo del Talento Humano en el que remite el comunicado y planilla de asistencia del 29/08/2019 de reunión con los Subdirectores Locales y el acta respectiva en la que se evidencia la solicitud de socializar el comunicado a los equipos de trabajo de las Localidades. Igualmente, se verifican aleatoriamente actas de 30 de agosto de 2019, 2 y 9 de septiembre de 2019 y registros de asistencia, de acuerdo con los cuales se registró la socialización en Subdirecciones Locales de la SDIS.</t>
  </si>
  <si>
    <t>Oficina Asesora de Comunicaciones</t>
  </si>
  <si>
    <t>2. Diseñar y socializar piezas comunicativas alusivas a la prohibición de participación en política.  (Desarrollar en las localidades la presentación de las piezas comunicativas).</t>
  </si>
  <si>
    <t xml:space="preserve">N° piezas comunicativas diseñadas y socializadas  </t>
  </si>
  <si>
    <t>Emitir 6 piezas comunicativas</t>
  </si>
  <si>
    <t>Seis (6) piezas comunicativas alusivas a la prohibición en política.</t>
  </si>
  <si>
    <t>Se evidencian seis (6) piezas comunicativas alusivas a la prohibición de la participación en política.</t>
  </si>
  <si>
    <t>Secretaria de Despacho y Subsecretaría
Equipo Directivo</t>
  </si>
  <si>
    <t>3. Realizar el Consejo Directivo descentralizado, para enfatizar las recomendaciones de la Veeduría a Servidores Públicos y contratistas.</t>
  </si>
  <si>
    <t>N° de comités directivos descentralizados</t>
  </si>
  <si>
    <t>4 comités directivos descentralizados</t>
  </si>
  <si>
    <t>Acción en desarrollo.</t>
  </si>
  <si>
    <t>Acción en ejecución, de conformidad con lo informado por la Subsecretaria de la SDIS. No se verifican evidencias a la fecha.</t>
  </si>
  <si>
    <t>Se generaron 4 consejos directivos descentralizados en las localidades de Chapinero, Martires,  Santafe y  Nivel Central, donde la Secretaia y subsecretaria hacen las recomendaciones a los servidores públicos y contratistas  a la no participación en política.</t>
  </si>
  <si>
    <t>En mesa de trabajo con la Gestora de la Subsecretaría, se verifican evidencias remitidas por la dependencia mediante correo electrónico del 12/11/2019: acta del 21/10/2019 del Comité Operativo Local de la SLIS Chapinero, donde en el el numeral 2 se evidencia la recomedación sobre la no participación en política y la aplicación de lo establecido en el Artículo 38 de la Ley 996 de 2005; acta del 21/10/2019 SLIS Mártires, tema Comité Rector: en el numeral 3 se registran las recomendaciones sobre la prohibición de participar en política; acta 21/10/2019 SLIS Teusaquillo, Comité Rector: en el numeral 1 se observa la indicación para adoptar medidas preventivas para evitar la indebida pardticipación en política; acta 10/09/2019 Comité Institucional de Gestión y Desempeño (Nivel Central), en el numeral 2 se refiere a la prohibición y se realiza socialización de la Directiva 008 de 2019 "Cumplimiento de Reglas Sobre Participación en Política de Servidores públicos en las Elecciones Territoriales de 2019".</t>
  </si>
  <si>
    <t>Equipo de Transparencia - Subsecretaría</t>
  </si>
  <si>
    <t>4. Diseñar un Sketch (obra teatral de 20 minutos), mediante la cual, se difunda sobre las posibles conductas contrarias a la ley frente a los comicios electorales en las 16 Subdirecciones Locales de la entidad.</t>
  </si>
  <si>
    <t>N° de Sketch realizados</t>
  </si>
  <si>
    <t xml:space="preserve"> Skecth ejecutado en las 16 localidades y en el nivel central</t>
  </si>
  <si>
    <t>Evidencia fotográfica y listados de asistencia a la presentación del Sketch en las Subdirecciones Locales y dependencias del Nivel Central de la SDIS.</t>
  </si>
  <si>
    <t>Se diseñó el Sketch y se realizó la presentación en las Subdirecciones Locales y Nivel Central de la SDIS. Se evidencian soportes con fotos de las actividades y planillas de asistencia.</t>
  </si>
  <si>
    <t>Se realizaron los Skecth (Obra teatral titulado FRAUDELIANO CLARO,en 16 localidades, donde Se difundió las posibles conductas contrarias a la ley frente a los comicios, como evidencia se tomaron fotos y planillas de asistencia.</t>
  </si>
  <si>
    <t>En mesa de trabajo con la Gestora de la Subsecretaría, se verifican evidencias remitidas por la dependencia mediante correo electrónico del 12/11/2019: registros de asistencia y fotografías que evidencian la presentación del sketch en Subdirecciones Locales y dependencias del Nivel Central de la SDIS. Se verifican soportes de la implementación de la estrategia "Transparómetro", mediante el cual se midió la comprensión y la eficacia de los ejercicios de socialización y sensibilización realizados por la Entidad.</t>
  </si>
  <si>
    <t>2. Conminar a la Secretaría Distrital de Integración Social para que se realice un control estricto a los contratistas y servidores públicos, para que no saquen provecho de su vinculación para favorecer campañas políticas.</t>
  </si>
  <si>
    <t xml:space="preserve">Comunicado firmado por la Secretaria de Despacho (E) con el asunto "Recomendaciones para los Servidores Públicos y Contratistas de la SDIS en el proceso electoral". Se evidencian correos electrónicos del 16 de agosto de 2019 en que fue socializado desde la Subsecretaría y de la Subdirección de Gestión y Desarrrollo del Talento Humano. Se evidencia acta de reunión de Subdirectores Locales del 29/08/2019 en que fue socializado el comunicado. Pendientes actas del Comité de Gestión y Desempeño Institucional </t>
  </si>
  <si>
    <t xml:space="preserve">Se evidencia comunicado firmado por la Secretaria de Despacho (E) con el asunto "Recomendaciones para los Servidores Públicos y Contratistas de la SDIS en el proceso electoral". Se evidencian correos electrónicos del 16 de agosto de 2019 en que fue socializado desde la Subsecretaría y de la Subdirección de Gestión y Desarrrollo del Talento Humano. Se evidencia acta de reunión de Subdirectores Locales del 29/08/2019 en que fue socializado el comunicado. Pendientes actas del Comité de Gestión y Desempeño Institucional </t>
  </si>
  <si>
    <t>Visita de control Archivo General de la Nación -AGN</t>
  </si>
  <si>
    <t>La entidad debe tomar acciones específicas sobre los siguientes temas en el entendido de que, en el momento de la visita de control, se están realizando trabajos de adecuación para la instalación de la estantería industrial: Una vez instalada la estantería y ubicadas las cajas, se deben hacer las mediciones de condiciones medioambientales y ejecutar todos los programas específicos del Sistema Integrado de Conservación - SIC.</t>
  </si>
  <si>
    <t>Gestión Documental</t>
  </si>
  <si>
    <t xml:space="preserve">No se cuenta con la totalidad de equipos para realizar la evaluación de condiciones medioambientales del Archivo Central. </t>
  </si>
  <si>
    <t xml:space="preserve">Gestionar la adquisición de equipos para el monitoreo de condiciones medioambientales. </t>
  </si>
  <si>
    <t xml:space="preserve">Adquisición de los equipos para el programa de monitoreo de condiciones medioambientales según lo definido en el Sistema Integrado de Conservación -SIC- actualizado. </t>
  </si>
  <si>
    <t xml:space="preserve">Equipos de monitero de condiciones ambientales adquiridos. </t>
  </si>
  <si>
    <t>A la fecha, se cuenta con dos equipos para la mediciones de condiciones medioambientales, un datalogger  y un luxometro.
Sin embargo, es necesario considerar los equipos que sean identificados en la actualización del Plan de Conservación, y la cantidad de los mismos.</t>
  </si>
  <si>
    <t>La dependencia responsable informa respecto a los equipos de medición de condiciones medioambientales disponibles en la Entidad. Acción de mejora en curso, no presenta soportes a la fecha.</t>
  </si>
  <si>
    <t>Alba Lucía Zuluaga - Clara Milena Rodríguez Ruiz</t>
  </si>
  <si>
    <t>No se presetan avances, para el desarrollo de esta actividad, se está a la espera de contar con el plan de conservación aprobado, para poder tener contar con la cantidad d instrumentos identificada en este.</t>
  </si>
  <si>
    <t>La dependencia responsable no presenta evidencia de avance a la fecha, por cuanto, de acuerdo con la justificación descrita en su reporte, se requiere agotar acciones previas.</t>
  </si>
  <si>
    <t>Clara Milena Rodríguez/Antonio María Meléndez</t>
  </si>
  <si>
    <t>A la fecha, se cuenta con dos equipos (1 datalogger  y 1 luxometro) de los nueve establecidos en el SIC (3 deshumidificadores, 4 datalogger, 1 luxometro y 1 medidor de material particulado), para la mediciones de condiciones medioambientales de temperatura, humedad y luminancia en el archivo central.
Importante indicar que a la fecha se han realizado 2 mediciones de condiciones medioambientales, de temperatura, humedad y luminancia.
Se adjunta fotos de los equipos de medición con los que cuenta la entidad.</t>
  </si>
  <si>
    <t>Se verifica evidencia fotográfica de los equipos mencionados en el reporte de avance de la acción. Se sugiere en lo posible incluir evidencias de inventario (entradas de almacen, registros, etc) donde se identifique que los equipos son de propiedad de la Entidad. Si no es posible para este reporte, tenerlo en cuenta para próximas entregas de avances y soportes.</t>
  </si>
  <si>
    <t>Clara Milena Rodríguez Ruiz - Heldis Lizarazo Hernández</t>
  </si>
  <si>
    <t>No se presentan avances en el desarrollo de esta actividad.</t>
  </si>
  <si>
    <t>La dependencia responsable no presenta evidencia de avance a la fecha. Se recomienda adoptar las medidas necesarias para ejecutar la acción de mejora dentro del término definido para ello, teniendo en cuenta que restan 7 meses para su vencimiento.</t>
  </si>
  <si>
    <t>La dependencia responsable no presenta evidencia de avance a la fecha. Se recomienda adoptar las medidas necesarias para ejecutar la acción de mejora dentro del término definido para ello, teniendo en cuenta que restan 6 meses para su vencimiento.</t>
  </si>
  <si>
    <t>Heldis Lizarazo Hernández /  Clara Milena Rodríguez Ruiz</t>
  </si>
  <si>
    <t>22/12/2021: Alcance al décimo octavo seguimiento: Se adjunta el acta de inicio del 14/12/2021 para el suministro de los equipos por parte de la empresa contratada.
03/12/2021 - Décimo octavo seguimiento: El proceso SDIS-SASI-013-2021 fue adjudicado bajo contrato de compraventa N.º 11209 de 2021 con INVERSIONES MANUEL ROMERO SAS, así como, se acordó el lugar de entrega de los equipos.  
08/11/2021 - Décimo séptimo seguimiento: El proceso de adquisición de equipos industriales se encuentra publicado en Secop II y está en proceso de recepción de observaciones por parte de los proveedores
30/07/2021 - Décimo sexto seguimiento: En el proceso de adquisición de los equipos industriales el 28 de junio la Subdirección para la Vejez remitió a la Subdirección de Diseño Evaluación y Sistematización los soportes para solicitar la viabilidad de costos, sin embargo, el 13 y 14 de julio la SDES realizó unas observaciones a los soportes entregados, a lo cual el 22 de julio el área técnica de gestión documental trabajó en la elaboración de los ajustes requeridos, que fueron remitidos por la Subdirección para la Vejez el 26 de julio a la DADE para revisión de viabilidad de precios de referencia. 
08/07/2021 - Décimo quinto seguimiento: Respecto a la adquisición de Equipos Industriales para el control de condiciones ambientales dentro de la implementación del Sistema Integrado de Conservación SIC, el proceso se encuentra radicado ante el DADE para viabilidad económica, se entregaron documentos de Estudios Previos, Estudio del Sector y Estudio de Mercado, con las cotizaciones.  Este proceso se está llevando a cabo en conjunto con la Subdirección de Vejez, para la compra en conjunto con otros elementos de la entidad.
09/02/2021 - Décimo cuarto seguimiento: El proceso de adquisición de los equipos de monitoreo de condiciones medioambientales continúa en estructuración, espera que en el próximo periodo se tengan avances concluyentes respecto a la adquisición.
05/11/2020 - Décimo tercer seguimiento: En lo referente a la adquisición de los equipos de monitoreo de condiciones medioambientales, para la presente vigencia se dio inicio al proceso de contratación en la que ya se realizaron los análisis de costos, el estudio técnico y de mercados. El proceso se encuentra en estructuración en la Subdirección Administrativa y Financiera en manos de las abogadas para su consecución, se espera que finalizando el mes de noviembre del año en curso la solicitud se encuentre radicada en la oficina de contratación. Se anexa como evidencia estudio técnico y análisis de costos.
11/08/2020 -Décimo segundo seguimiento: No se presentan avances en el desarrollo de esta actividad, debido a que no se ha realizado la adquisición de equipos para el monitoreo de condiciones medioambientales. Se establece dentro del plan de trabajo del grupo SIGA que el profesional restaurador asesorará la adquisición de equipos para el monitoreo de condiciones medioambientales. 
Se esta evaluando realizar los ajustes necesarios para el cumplimiento de la acción.
15/07/2020 -Décimo primer seguimiento: No se presentan avances en el desarrollo de esta actividad, debido a que no se ha realizado la adquisición de equipos para el monitoreo de condiciones medioambientales. Se establece dentro del plan de trabajo del grupo SIGA que el profesional restaurador asesorará la adquicisión de equipos para el monitoreo de condiciones medioambientales. 
Se esta evaluando realizar los ajustes necesarios para el cumplimiento de la acción.
11/06/2020 - Décimo seguimiento: No se presentan avances en el desarrollo de esta actividad, debido a que no se ha realizado la adquisición de equipos para el monitoreo de condiciones medioambientales. Se establece dentro del plan de trabajo del grupo SIGA que el profesional restaurador asesorará la adquicisión de equipos para el monitoreo de condiciones medioambientales. Se está evaluando realizar los ajustes necesarios para el cumplimiento de la acción.
14/05/2020 - Noveno seguimiento: No se presentan avances en el desarrollo de esta actividad, debido a que no se ha realizado la adquisición de equipos para el monitoreo de condiciones medioambientales. Se establece dentro del plan de trabajo del grupo SIGA que el profesional restaurador asesorará la adquicisión de equipos para el monitoreo de condiciones medioambientales. 
Se esta evaluando realizar los ajustes necesarios para el cumplimiento de la acción.
14/04/2020 - Octavo seguimiento: No se presentan avances en el desarrollo de esta actividad, debido a que no se ha realizado la adquisición de equipos para el monitoreo de condiciones medioambientales. Se establece dentro del plan de trabajo del grupo SIGA que el profesional restaurador asesorará la adquicisión de equipos para el monitoreo de condiciones medioambientales. 
Se esta evaluando realizar los ajustes necesarios para el cumplimiento de la acción.
11/03/2020 - Séptimo seguimiento: No se presentan avances en el desarrollo de esta actividad, debido a que no se ha realizado la adquisición de equipos para el monitoreo de condiciones medioambientales.
12/02/2020 - Sexto seguimiento: No se presentan avances en el desarrollo de esta actividad, debido a que no se ha realizado la adquisición de equipos para el monitoreo de condiciones medioambientales.</t>
  </si>
  <si>
    <t>29/12/2021 - Décima octava verificación: Se verifican los siguientes documentos: i) Clausulado Contrato 11209 de2021 cuyo objeto es "COMPRA, DISTRIBUCION E INSTALACION DE EQUIPOS INDUSTRIALES Y  SEMIINDUSTRIALES CON DESTINO A LOS PROYECTOS DE LA SECRETARIA DISTRITAL DE INTEGRACION SOCIAL", acta de inicio de ejecución desde el 14/12/2021, cadena de correos fechados entre el 19/11/2021 y el 03/12/2021 con asunto "COMPRA CONJUNTA EQUIPOS INDUSTRIALES PROCESO #: SDIS-SASI-013-2021", y archivo Excel denominado SITIOS DE ENTREGA Y NECESIDAD POR PROY 19 Nov" en el cual se identifica relación de equipos de monitoreo de condiciones ambientales requeridos por la Subdirección Administrativa y Financiera. 
De acuerdo con los soportes y la información suministrada por la dependencia responsable, se evidencian las gestiones para la adquisión de los elementos previstos en la acción de mejora, lo cual se encuentra consistente con el reporte de avance presentado por la Subdirección Administrativa y Financiera.
Nota: La información objeto de la presente verificación fue allegada a la Oficina de Control Interno mediante correos electrónicos de 7 y 22 de diciembre de 2021.
30/11/2021 - Décima séptima verificación: Se evidencia la presentación de los siguientes documentos: i) Archivo PDF titulado "SECOP II PROCESO SDIS-SASI-013-2021 04_11_2021", en el cual se registra el proceso de contratación en SECOP II para la adquisición de Equipos Industriales, entre los que se encuentran los equipos industriales para el archivo central; ii) Archivo PDF titulado "ESTUDIO PREVIO INDUSTRIALES SASI 19 octubre DEFINITIVO" y iii) Archivo PDF titulado "ANEXO TECNICO_EQUIPOS INDUSTRIALES 19 octubre DEFINITIVO" en el que se establecen las características y condiciones técnicas de los equipos, que requiere la entidad, las cuales son de obligatorio cumplimiento para el contratista.
Se observa que se han adelantado gestiones para etapa precontractual, para atender la acción de mejora. Como se mencionó en seguimiento anterior, dentro de los soportes analizados no se cuenta con un cronograma del proceso, razón por la cual no es posible establecer una fecha aproximada de conclusión del mismo. Teniendo en cuenta la cercanía de la fecha final propuesta para desarrollar la acción de mejora, se recomienda hacer seguimiento estricto a todas las gestiones necesarias para dar cumplimiento a los compromisos definidos.
10/09/2021 - Décima sexta verificación: Se verifican los siguientes documentos: i) Archivo PDF titulado "INFORME ETAPA PRECONTRACTUAL, COMPRA, DISTRIBUCION E INSTALACION DE EQUIPOS INDUSTRIALES Y SEMI-INDUSTRIALES CON DESTINO A LOS PROYECTOS DE LA SECRETARIA DISTRITAL DE INTEGRACION SOCIAL", en el cual se registran diferentes momentos y actividades realizadas desde el 24/03/2021 hasta el 26/07/2021. ii) Radicado I2021021553 del 22/07/2021 con asunto "Certificación ajustes de viabilización precios equipos industriales y semi-industriales –  “Observaciones 7770”, suscrito por el Subdirector Administrativo y Financiero, y  dirigido a la Subdirectora de Diseño, Evaluación y Sistematización; iii) Ficha Técnica Equipos Industriales (Excel); iv) Documento Word titulado "JUSTIFICACIÓN NECESIDADES DE EQUIPOS INDUSTRIALES PARA EL ARCHIVO CENTRAL"; v) Matriz Excel de análisis de cotizaciones de equipos industriales; y vi) Cotizaciones (7) de equipos.
De acuerdo con la trazabilidad de los soportes en mención, se evidencian gestiones realizadas en la etapa precontractual relacionada con la acción de mejora. No obstante, dentro de los soportes analizados no se cuenta con un cronograma del proceso, razón por la cual no es posible establecer una fecha aproximada de conclusión del mismo. Se recomienda adelantar a la brevedad posible todas las gestiones necesarias para dar cumplimiento a los compromisos definidos.
Nota: La información objeto de la presente verificación fue allegada a la Oficina de Control Interno mediante correos electrónicos de 30 de julio y 9 de septiembre de 2021, este último, dando alcance al primero, según consulta realizada por la Subdirección Administrativa y Financiera mediante memorando I2021023285 del 05/08/2021, resuelta por la Oficina de Control Interno en memorando I2021023709 del 10/08/2021. 
26/07/2021 - Décima quinta verificación: Los documentos aportados por la Subdirección Administrativa y Financiera en PDF unificado, dan cuenta de trámites realizados en relación con el proceso de contratación, tal como cotización de insumos y equipos. 
Pese a que a la fecha de entrega de la información la dependencia señala que los documentos se encuentran en la Dirección de Análisis y Diseño Estratégico, para la gestión que compete a esa dependencia, al no contar con un cronograma del proceso dentro de los soportes, no es posible establecer si este podrá culminar dentro del plazo establecido para la acción de mejora, y conforme a la meta propuesta. En este sentido, es necesario llamar la atención en cuanto al riesgo de potencial incumplimiento de esta acción ya que el término actual de la acción es inmodificable, toda vez que fue objeto de prórroga por 365 días, con la indicación por parte del AGN, de que sería la única concesión de tiempo adicional.
12/02/2021 - Décima cuarta verificación: La dependencia responsable no presenta evidencias de nuevos avances a la fecha. Se recomienda agilizar en lo posible las gestiones para dar continuidad al plan de mejoramiento, teniendo en cuenta que el plazo final e improrrogable quedó autorizado por el AGN hasta el 31/07/2021.
10/11/2020 - Décima tercera verificación: Se verifica formato Excel titulado "ESPECIFICACIONES TECNICAS EQUIPOS E INSUMOS IMPLEMENTACION PROGRAMAS". Se recomienda gestionar el proceso con la mayor celeridad, teniendo en cuenta la programación que se haya definido en el plan anual de adquisiciones, así como el plazo establecido para el cumplimiento de la acción de mejora. 
13/08/2020 - Décima segunda verificación: La dependencia responsable no presenta evidencias de nuevos avances a la fecha. Se recomienda agilizar en lo posible las gestiones para dar continuidad al plan de mejoramiento. 
De acuerdo con comunicación 2-2020-05687 del 17/07/2020, el Archivo General de la Nación condeció prórroga solicitada por la Entidad, hasta el 31 de julio de 2021.
16/07/2020 - Décima primera verificación: Respecto a las comunicaciones 2-2020-00913 del 10/02/2020 y 2-2020-04211 del 29/05/2020 del Archivo General de la Nación, desde la Oficina de Control Interno se recomienda continuar el desarrollo de la acción No. 3 - compromiso 3, de conformidad con su formulación, hasta tanto se evidencie su cumplimiento.
En mesa de trabajo realizada el 15/07/2020, la Subdirección Administrativa y Financiera informó que mediante radicado S2020044407 del 15/05/2020, suscrito por la Directora de Gestión Corporativa de la SDIS, se solicitó al AGN prórroga para el cumplimiento de la acción de mejora. 
12/06/2020 - Décima verificación: La dependencia responsable no presenta evidencia de nuevos avances a la fecha. En concordancia con lo informado en cuanto al análisis del desarrollo de la acción de mejora y su eventual modificación, se recomienda adoptar tan pronto como sea posible las medidas que permitan su oportuno cumplimiento, teniendo en cuenta el porcentaje de avance y que resta un(1) mes para su vencimiento.
15/05/2020 - Novena verificación: La dependencia responsable no presenta evidencia de nuevos avances a la fecha. En concordancia lo informado por la dependencia en cuanto al análisis del desarrollo de la acción de mejora y su eventual modificación, se recomienda adoptar tan pronto como sea posible las medidas que permitan su oportuno cumplimiento, teniendo en cuenta el porcentaje de avance y que restan 2 meses para su vencimiento. 
15/04/2020 - Octava verificación: La dependencia responsable no presenta evidencia de nuevos avances a la fecha. Se recomienda analizar la acción de mejora y los factores que inciden en su ejecución, con el fin determinar la pertinencia de realizar ajustes en la programación de actividades y adoptar, tan pronto como sea posible, las medidas que permitan su oportuno cumplimiento, teniendo en cuenta el porcentaje de avance y que restan 3 meses para su vencimiento.
12/03/2020 - Séptima verificación: La dependencia responsable no presenta evidencia de nuevos avances a la fecha. Se recomienda adoptar, de manera temprana, las medidas necesarias para ejecutar la acción de mejora dentro del término definido para ello, teniendo en cuenta el porcentaje de avance y que restan 4 meses para su vencimiento.
14/02/2020 - Sexta verificación: La dependencia responsable no presenta evidencia de avance a la fecha. Se recomienda adoptar las medidas necesarias para ejecutar la acción de mejora dentro del término definido para ello, teniendo en cuenta que restan 5 meses para su vencimiento.</t>
  </si>
  <si>
    <t>Décima octava verificación: Sandra Carolina Torres Sáez - Clara Milena Rodríguez Ruiz
Décima séptima verificación: Harvey Hernando Mora Sánchez - Clara Milena Rodríguez Ruiz
Décima sexta verificación: Sandra Carolina Torres Sáez - Clara Milena Rodríguez Ruiz
Décima quinta verificación: Sandra Carolina Torres Sáez -Karina Córdoba Acero - Clara Milena Rodríguez Ruiz
Décima cuarta verificación: Sandra Carolina Torres Sáez - Clara Milena Rodríguez Ruiz
Décima tercera verificación: Sandra Carolina Torres Sáez - Clara Milena Rodríguez Ruiz
Décima segunda verificación: Sandra Carolina Torres Sáez - Clara Milena Rodríguez Ruiz
Décima primera verificación: Sandra Carolina Torres Sáez - Clara Milena Rodríguez Ruiz
Décima verificación: Sandra Carolina Torres Sáez - Clara Milena Rodríguez Ruiz
Novena verificación: Sandra Carolina Torres Sáez - Clara Milena Rodríguez Ruiz
Octava verificación: Clara Milena Rodríguez Ruiz -Heldis Lizarazo Hernández
Séptima verificación: Sandra Carolina Torres Sáez - Clara Milena Rodríguez Ruiz
Sexta verificación: Sandra Carolina Torres Sáez - Clara Milena Rodríguez Ruiz</t>
  </si>
  <si>
    <t>La entidad debe tomar acciones específicas sobre los siguientes temas en el entendido de que, en el momento de la visita de control, se están realizando trabajos de adecuación para la instalación de la estantería industrial: Se evidenciaron soportes diferentes al papel como disquetes, cartuchos de video de diferentes formatos y discos ópticos que deben ser objeto de un tratamiento de acuerdo con los programas del SIC y la preservación a largo plazo requerida.</t>
  </si>
  <si>
    <t>Ausencia de mobiliario para almacenamiento, administración y custodia de soportes deferentes a papel.</t>
  </si>
  <si>
    <t>Realizar la adquisición del mobiliario para el adecuado almacenamiento, conservación  y custodia de soportes diferentes al papel.</t>
  </si>
  <si>
    <t>Adquisición del mobiliario</t>
  </si>
  <si>
    <t>Un mobiliario para el almacenamiento, conservación y custodia de soportes diferentes al papel.</t>
  </si>
  <si>
    <t>Una vez se cuente con el plan de conservación actualizado y la identificación del espacio con las condiciones apropiadas, se procedera a presentar la propuesta de la estanteria necesaria para el adecuado almacenamiento, conservación y custodia de soportes fisicos diferentes al papel, según se encuentre establecido en  dicho plan.</t>
  </si>
  <si>
    <t>Una vez se cuente con el plan de conservación actualizado y la identificación del espacio con las condiciones apropiadas, se procederá a presentar la propuesta de la estantería necesaria para el adecuado almacenamiento, conservación y custodia de soportes fisicos diferentes al papel, según se encuentre establecido en  dicho plan.</t>
  </si>
  <si>
    <t>No se presentan avances, ya que en el momento se está culminando con la ubicación de las unidades de conservación en la estantería que se encuentra instalada.</t>
  </si>
  <si>
    <t>La dependencia responsable no presenta evidencia de avance a la fecha, por cuanto, de acuerdo con la justificación descrita en su reporte, se requiere agotar acciones previas.  Se recomienda adoptar las medidas necesarias para ejecutar la acción de mejora dentro del término definido para ello, teniendo en cuenta que restan 7 meses para su vencimiento.</t>
  </si>
  <si>
    <t>La dependencia responsable no presenta evidencia de avance a la fecha.  Considerando el cumplimiento de la acción 2 de este hallazgo, relacionada con la disposición de espacio, se recomienda continuar con las gestiones necesarias para amoblarlo y equiparlo según los requerimientos técnicos, teniendo en cuenta que restan 6 meses de plazo de ejecución de la presente acción.</t>
  </si>
  <si>
    <t>Heldis Lizarazo Hernández / Clara Milena Rodríguez Ruiz</t>
  </si>
  <si>
    <t>El 30/12/2021 La Directora de Gestión Corporativa confirma que el mobiliario para soportes diferentes a papel se encuentra en proceso de producción y que la fecha tentativa de entrega sería a finales del mes de enero de 2022.
29/12/2021 - Alcance al décimo octavo seguimiento: El equipo de Gestión Documental en conjunto con Plantas físicas realizó una mesa de trabajo para concretar las especificaciones técnicas que permitan facilitar el proceso de cotización logrando adquirir 1 cotización adicional a lo reportado en periodo anterior del Grupo Escom S.A.S.
El 28/12/2021 se envió la solicitud de pedido No.13 a Zzeta S.A.S. la cual fue confirmada en cantidades y especificaciones técnicas para la adecuada conservación de soportes diferentes a papel en el Archivo Central por las profesionales a cargo del Sistema Integrado de Conservación y la Asesora de Gestión Documental (correo adjunto).
03/12/2021 - Décimo octavo seguimiento: El equipo de Gestión Documental en conjunto con Plantas físicas realizó una mesa de trabajo para concretar las especificaciones técnicas que permitan facilitar el proceso de cotización, con el objetivo de realizar un estudio de mercado que permita adquirir el mobiliario para soportes diferentes a papel de conformidad con lo establecido por el procedimiento de producto no contractual NP, para lo cual, se apoyó la actividad logrando adquirir 1 cotización del Grupo Escom S.A.S. (Avance cuantitativo de la acción de mejora a la fecha: 50%).
08/11/2021  - Décimo séptimo seguimiento: Se elaboraron las especificaciones técnicas del mobiliario para soportes diferentes a papel, así como, se solicitó cotización del mobiliario requerido con forme a los requerimientos técnicos para custodia adecuada de la documentación.
30/07/2021 - Décimo sexto seguimiento: Durante el mes de julio se realizó la actividad de armado de mobiliario para documentación de gran formato, se realizó el traslado de planos hacia el Archivo Central, se revisaron y siguieron las recomendaciones del profesional SIC para el traslado de los documentos en gran formato.
08/07/2021 - Décimo quinto seguimiento: Se realizó el traslado de una planoteca hacia el Archivo Central para realizar la ubicación adecuada de los planos de la entidad que están bajo custodia del Archivo Central.
El mueble se encuentra en proceso de armado, se planea terminar la actividad durante el resto del mes de julio para dar por finalizada la ejecución de la acción de mejora. 
09/02/2021 - Décimo cuarto seguimiento: El proceso de adquisición del mobiliario para el almacenamiento, conservación y custodia de soportes diferentes al papel continúa en estructuración, espera que en el próximo periodo se tengan avances concluyentes respecto a la adquisición.
05/11/2020 - Décimo tercer seguimiento: En el últino periodo se dio inicio con el estudio técnico para la adquisición del mobiliario para el almacenamiento, conservación y custodia de soportes diferentes al papel. Se espera en el mes de noviembre dar inicio al estudio de mercados y a la estructuración del proceso. Se anexa como evidencia estudio técnico. Es importante mencionar que la SDIS ha iniciado con la búsqueda de una bodega propia para realizar el traslado del archivo central, en la cual se considera asignar un espacio con mobiliario para el almacenamiento y conservación de documentación en soporte diferente a papel. 
11/08/2020 -Décimo segundo seguimiento: No se ha realizado la contratación del profesional restaurador que asesorará la adquisición del mobiliario de archivo requerido para el  adecuado almacenamiento, conservación  y custodia de soportes diferentes al papel.
Se esta evaluando realizar los ajustes necesarios para el cumplimiento de la acción.
15/07/2020 -Décimo primer seguimiento: No se ha realizado la contratación del profesional restaurador que asesorará la adquisición del mobiliario de archivo requerido para el  adecuado almacenamiento, conservación  y custodia de soportes diferentes al papel.
Se esta evaluando realizar los ajustes necesarios para el cumplimiento de la acción.
11/06/2020 - Décimo seguimiento: No se ha realizado la contratación del profesional restaurador que asesorará la adquisición del mobiliario de archivo requerido para el  adecuado almacenamiento, conservación  y custodia de soportes diferentes al papel. Se está evaluando realizar los ajustes necesarios para el cumplimiento de la acción.
14/05/2020 - Noveno seguimiento: No se ha realizado la contratación del profesional restaurador que asesorará la adquisición del mobiliario de archivo requerido para el  adecuado almacenamiento, conservación  y custodia de soportes diferentes al papel.
Se esta evaluando realizar los ajustes necesarios para el cumplimiento de la acción. 
14/04/2020 - Octavo seguimiento: No se ha realizado la contratación del profesional restaurador que asesorará la adquisición del mobiliario de archivo requerido para el  adecuado almacenamiento, conservación  y custodia de soportes diferentes al papel. Se esta evaluando realizar los ajustes necesarios para el cumplimiento de la acción.
11/03/2020 - Séptimo seguimiento: No se presentan avances en el desarrollo de esta actividad.
12/02/2020 - Sexto seguimiento: No se presentan avances en el desarrollo de esta actividad.</t>
  </si>
  <si>
    <t>30/12/2021 - Décima octava verificación: Se verifican los siguientes soportes: i) Captura de pantalla de convocatoria a mesa de trabajo del 11/11/2021 con asunto " Mobiliario Archivo Central"; ii) Correo electrónico del 29/11/2021, asunto: "Informe AGN Acciones Pendientes"; iii) Cotización Mobiliario de fecha 01/12/2021; iv) Cadena de correos fechados entre 28 y 29 de diciembre de 2021, asunto "SOLICITUD DE PEDIDO No. 13 ARCHIVO CENTRAL DE LA SDIS"; v) Correo electrónico del 30/12/2021 suscrito por la Directoria de Gestión Corporativa de la SDIS; vi) Archivo Excel FormatoSolicitud de Mobiliario de Oficina. 
Lo anterior, guarda coherencia con el reporte presentado por la dependencia responsable.
Por parte del equipo de seguimiento de la Oficina de Control Interno, se reiteran recomendaciones respecto a acoger los lineamientos del Archivo General de la Nación, continuar y concluir a la brevedad posible la gestión para la recepción efectiva del mobiliario según el planteamiento de la acción de mejora, y seguir adelante con la implementación de las diferentes actividades del SIC.
Nota: La información objeto de la presente verificación fue allegada a la Oficina de Control Interno mediante correos electrónicos de 7, 29 y 30  de diciembre de 2021.
30/11/2021 - Décima séptima verificación: Se evidencia informe (archivo PDF) denominado "INFORME ADQUISICIÓN MOBILIARIO PARA ALMACENAMIENTO, CONSERVACIÓN Y CUSTODIA DE SOPORTES DIFERENTES AL PAPE", en el que se reporta la revisión de las especificaciones técnicas que cumplan con los aspectos normativos y la capacidad de almacenamiento para el volumen documental estimado del Archivo Central de SDIS y se adelantó el trámite para la cotización del mobiliario para otros soportes por parte del actual contratista. Se reporta la remisión de la cotización CPP – 03768-21 a la Subdirección de Plantas Físicas.
Con base en lo anterior y en consideración del término otorgado para culminar la acción de mejora, se sugiere revisar la programación de las actividades y dar la mayor celeridad posible a su ejecución con el fin de evitar posibles sanciones de parte del Archivo General de la Nación, conforme lo establecido en la normativa vigente.
10/09/2021 - Décima sexta verificación: Se evidencia informe (archivo PDF) denominado "ADQUISICIÓN Y TRASLADO DE MOBILIARIO/PARA DOCUMENTACIÓN DE GRAN FORMATO", mediante el cual se reportan los momentos y evidencia fotográfica de actividades ejecutadas con el fin de disponer de mobiliario para documentos de gran formato.
Ahora bien, en consideración de la instrucción dada por el Archivo General de la Nación - AGN, así como, de la formulación de la acción de mejora, se recomienda adoptar cuanto antes medidas orientadas a identificar y satisfacer las posibles necesidades de mobiliario para otros medios de almacenamiento, diferentes al papel, conforme lo indica el AGN.
Nota: La información objeto de la presente verificación fue allegada a la Oficina de Control Interno mediante correos electrónicos de 30 de julio y 9 de septiembre de 2021, este último, dando alcance al primero, según consulta realizada por la Subdirección Administrativa y Financiera mediante memorando I2021023285 del 05/08/2021, resuelta por la Oficina de Control Interno en memorando I2021023709 del 10/08/2021.
26/07/2021 - Décima quinta verificación: Se evidencia documento PDF con informe de avance en relación con la acción de mejora, dando indicación respecto al traslado y solicitud de armado de planoteca. Igualmente, allí se hace referencia al proceso de cuantificación de otros medios de soporte diferentes al papel, con el fin de definir la necesidad de mobiliario para su almacenamiento. 
Teniendo en cuenta la construcción de la acción, así como el reporte cualitativo, se sugiere revisar si el porcentaje de avance responde a lo alcanzado frente a los compromisos. Así mismo, en consideración del término restante para culminar la acción de mejora, se sugiere revisar la programación de las actividades y darle la mayor celeridad posible, por cuanto el término es improrrogable, toda vez que fue objeto de prórroga por 365 días, concedida por el AGN mediante radicado 2-2020-05687 del 17/07/2020, con la indicación de que sería la única concesión de tiempo adicional.
12/02/2021 - Décima cuarta verificación: La dependencia responsable no presenta evidencias de nuevos avances a la fecha. Se recomienda agilizar en lo posible las gestiones para dar continuidad al plan de mejoramiento, teniendo en cuenta que el plazo final e improrrogable quedó autorizado por el AGN hasta el 31/07/2021. 
10/11/2020 - Décima tercera verificación: Se verifica documento PDF "CONTRATACIÓN ADQUISICIÓN MOBILIARIO / PLANOTECAS DOCUMENTACIÓN GRAN FORMATO". Se recomienda gestionar el proceso con la mayor celeridad, teniendo en cuenta la programación que se haya definido en el plan anual de adquisiciones, así como el plazo establecido para el cumplimiento de la acción de mejora. 
13/08/2020 - Décima segunda verificación: La dependencia responsable no presenta evidencias de nuevos avances a la fecha. Se recomienda agilizar en lo posible las gestiones para dar continuidad al plan de mejoramiento.
De acuerdo con comunicación 2-2020-05687 del 17/07/2020, el Archivo General de la Nación condeció prórroga solicitada por la Entidad, hasta el 31 de julio de 2021.
16/07/2020 - Décima primera verificación: La dependencia responsable no presenta evidencia de nuevos avances a la fecha. En mesa de trabajo realizada el 15/07/2020, la Subdirección Administrativa y Financiera informó que mediante radicado S2020044407 del 15/05/2020, suscrito por la Directora de Gestión Corporativa de la SDIS, se solicitó al AGN prórroga para el cumplimiento de la acción de mejora. 
12/06/2020 - Décima verificación: La dependencia responsable no presenta evidencia de nuevos avances a la fecha. En concordancia con lo informado en cuanto al análisis del desarrollo de la acción de mejora y su eventual modificación, se recomienda adoptar tan pronto como sea posible las medidas que permitan su oportuno cumplimiento, teniendo en cuenta el porcentaje de avance y que resta un(1) mes para su vencimiento.
15/05/2020 - Novena verificación: La dependencia responsable no presenta evidencia de nuevos avances a la fecha. En concordancia lo informado por la dependencia en cuanto al análisis del desarrollo de la acción de mejora y su eventual modificación, se recomienda adoptar tan pronto como sea posible las medidas que permitan su oportuno cumplimiento, teniendo en cuenta el porcentaje de avance y que restan 2 meses para su vencimiento.
15/04/2020 - Octava verificación: Teniendo en cuenta la descripción de la meta establecida (Un mobiliario para el almacenamiento, conservación y custodia de soportes diferentes al papel) Vs la fecha final programada (31/07/2020), y que a la fecha no se registra progreso en su consecución, así como otros factores externos que pueden incidir en este momento sobre el avance de la acción, se recomienda revisar la pertinencia de realizar ajustes en la programación de las actividades para lograr su cumplimiento.
12/03/2020 - Séptima verificación: La dependencia responsable no presenta evidencias. Se recomienda adoptar, de manera temprana, las medidas necesarias para ejecutar la acción de mejora dentro del término definido para ello, teniendo en cuenta que no hay avance a la fecha y que restan 4 meses para su vencimiento.
14/02/2020 - Sexta verificación: La dependencia responsable no presenta evidencia de avance a la fecha. Se recomienda adoptar las medidas necesarias para ejecutar la acción de mejora dentro del término definido para ello, teniendo en cuenta que restan 5 meses para su vencimiento.</t>
  </si>
  <si>
    <t>3.2.4</t>
  </si>
  <si>
    <t>Auditoría de Desempeño Evaluación Metas 3 y 6 del Proyecto 1098 “Bogota Te Nutre” Código 57 PAD 2019 - Período Auditado 2018</t>
  </si>
  <si>
    <t>3.2.4 Hallazgo administrativo con presunta incidencia disciplinaria, debido a que en el marco del contrato 8281-2017, lo reportado por medio el sistema misional de información SIRBE, en lo correspondiente al número de bonos otorgados, no se evidencia la ejecución de los bonos para los proyectos 1096 y 1113.</t>
  </si>
  <si>
    <t>Subdirección de Abastecimiento</t>
  </si>
  <si>
    <t>No está la información detallada de la ejecución de los bonos canjeables por alimentos asociados al proyecto 1098</t>
  </si>
  <si>
    <t>Elaborar un informe mensual de seguimiento de la cantidad de bonos programados y los bonos otorgados, asociados al proyecto 1098.</t>
  </si>
  <si>
    <t>Informe de Seguimiento detallado por proyecto</t>
  </si>
  <si>
    <t xml:space="preserve">Informe mensual </t>
  </si>
  <si>
    <t>Dos (2) informes mensuales Dos (2) matrices de programación de entrega mensual</t>
  </si>
  <si>
    <t>La DNA presenta dos informes y matrices de programación de entrega mensual. Se recomienda gestionar las solicitudes de ajuste en la parametrización de la herramienta de registro y seguimiento de la entrega de bonos, si es que lo determinan pertinente, y documentar tales solicitudes. Así mismo, implementar lo que sea necesario y viable para asegurar la confiabilidad de la información.</t>
  </si>
  <si>
    <t xml:space="preserve">Acción evaluada en desarrollo de la Auditoría de Regularidad Código 97 PAD 2020 - Vigencia Auditada 2019. Estado auditor: cumplida inefectiva. Nuevo código de hallazgo: 3.1.3.48. </t>
  </si>
  <si>
    <t>3.2.12</t>
  </si>
  <si>
    <t>3.2.12 Hallazgo administrativo con presunta incidencia disciplinaria, por incumplimiento en el deber de supervisión que le asiste a las entidades estatales para asegurar el cumplimiento del objeto contractual de los contratos que celebren.</t>
  </si>
  <si>
    <t xml:space="preserve">Subdirección Abastecimiento                              </t>
  </si>
  <si>
    <t>No ha culminado el uso escalonado de los equipos biométricos que la SDIS adquirió para la  identificación y autenticación de los participantes del servicio social de comedores.</t>
  </si>
  <si>
    <t>Realizar seguimiento al uso de la solución biométrica instalada a los comedores que cumplieron los requerimientos tecnológicos, a los que les fue instalada la solución y que recibieron la sensibilización con el fin de culminar el uso escalonado de los equipos biométricos que la SDIS adquirió.</t>
  </si>
  <si>
    <t>% uso de la solución biométrica</t>
  </si>
  <si>
    <t>(Comedores usando la verificación biométrica / Total de comedores que cuentan con la verificación biométrica instalada)*100</t>
  </si>
  <si>
    <t>Correos y registros de seguimiento. 
Reporte biometría de diciembre. SII (Correo electrónico y Tabla Excel)
- Listado de unidades operativas comedores con Operador</t>
  </si>
  <si>
    <t xml:space="preserve">Se verifica  registro fotografico tomado en comedores sobre el uso de la herramienta biométrica. Carpetas donde se incluyen 124 actas de sensibilización en comedores y actas de reuniones con los operadores en las localidades. En revisión aleatoria se encuentra que la DNA enfatiza en la obligatoriedad del uso del sistema. Teniendo en cuenta que en algunos casos se evidencia bajo o nulo porcentaje de uso, se recomienda elaborar los diagnósticos y priorización de casos para solucionar e impulsar el uso de la solución. Salvo casos de imposibilidad técnica comprobada, adoptar medidas sancionatorias si así está contemplado contractualmente.
Se recomienda que en próximas contrataciones se definan claramente requerimientos técnicos y tecnológicos que faciliten el uso de la biometría en los comedores.
</t>
  </si>
  <si>
    <t xml:space="preserve">Acción evaluada en desarrollo de la Auditoría de Regularidad Código 87 PAD 2021 - Vigencia Auditada 2020. Estado auditor: cumplida inefectiva. Nuevo código de hallazgo: 3.1.3.99. </t>
  </si>
  <si>
    <t>3.2.8</t>
  </si>
  <si>
    <t xml:space="preserve">3.2.8 Hallazgo Administrativo con presunta incidencia disciplinaria y fiscal por la falta de controles efectivos, por parte de la SDIS en el proceso de entrega de los apoyos alimentarios, en las modalidades de comedores comunitarios, canastas básicas y bonos canjeables por alimentos, debido a la entrega de beneficios a participantes ya fallecidos, por un valor de ocho millones cuatrocientos ochenta mil doscientos ochenta y seis pesos m.cte ($8.480.286). </t>
  </si>
  <si>
    <t xml:space="preserve">Subdirección de Abastecimiento                          Subdirección de Diseño, evaluación y Sistematización-SDES </t>
  </si>
  <si>
    <t>Deficiencia en el cruce de la base de datos SIRBE con la base de Inhumados, con relación a los beneficiarios del servicio o apoyo alimentario.</t>
  </si>
  <si>
    <t>Realizar cruce entre la base de datos SIRBE y la  base de inhumados como punto de control de los beneficiarios del servicio o apoyo alimentario.</t>
  </si>
  <si>
    <t>Cruce de base para control de Inhumados</t>
  </si>
  <si>
    <t xml:space="preserve">Reporte de cruce trimestral </t>
  </si>
  <si>
    <t xml:space="preserve">Subdirección de Abastecimiento
Subdirección de Diseño Evaluación y Sistematización  </t>
  </si>
  <si>
    <t>Matrices con el cruce de las bases de datos y su resultado. (Tabla Excel)Solicitud cruce de participantes servicios y base de datos Inhumados (Documento PDF).
Correo electrónico solicitando acciones (Documento PDF)Respuesta interventoría sobre participantes comedores.</t>
  </si>
  <si>
    <t>De acuerdo con el reporte de la DNA, se realizó cruce de BD, de lo cual presentan matriz excel con resultado del cruce. Solicitud cruce de participantes servicios y base de datos de inhumados, correo electrónico de solicitud de acciones y respuesta de la interventoría. Se resalta por parte de la OCI la importancia del seguimiento a la efectividad de esta acción, la cual responde a la reducción del margen de error en la entrega de bonos y beneficios alimentarios.</t>
  </si>
  <si>
    <t xml:space="preserve">Subdirección de Abastecimiento                                               </t>
  </si>
  <si>
    <t>Auditoría de Desempeño Evaluación de la Gestión Fiscal Metas 2, 3 y 4, del Proyecto de Inversión 1108 “Prevención y Atención Integral del Fenómeno Habitabilidad en Calle”, Período Auditado 2018 - PAD 2019 - Código 58</t>
  </si>
  <si>
    <t>3.1.1 Hallazgo administrativo relacionado con los sistemas de información.</t>
  </si>
  <si>
    <t xml:space="preserve">Dirección Poblacional – Subdirección para la Adultez. </t>
  </si>
  <si>
    <t>Debilidades en la apropiación de los lineamientos establecidos por la entidad para la entrega oportuna de la información solicitada por los  entes de control.</t>
  </si>
  <si>
    <t>Socializar el Instructivo Atención a requerimientos de entes externos de vigilancia y control   INS-DP-001.</t>
  </si>
  <si>
    <t xml:space="preserve">Socializaciones del instructivo Atención a requerimientos de entes externos de vigilancia y control   INS-DP-001.   </t>
  </si>
  <si>
    <t xml:space="preserve">Socializaciones desarrolladas/Socializaciones programadas. </t>
  </si>
  <si>
    <t>1. Se remitió memorando I2019049054 a la Oficina de control Interno para articular fecha de socialización.
2. En articulación con la Oficina de Control Interno, se realizó socialización el 5 de diciembre del Instructivo Atención a requerimientos de entes externos de vigilancia y control INS-DP-001 al equipo de la Subdireccción para la Adultez.</t>
  </si>
  <si>
    <t xml:space="preserve">Se verificaron memorandos I2019049054 del 25/11/19 y I2019049736 del 25/11/2019, mediante los cuales se articula la actividad de socialización entre la Subdirección para la Adultez y la OCI. Acta del 5/12/2019 de la socialización del Instructivo de Atención a Requerimientos de Entes de Control - INS-DP-001; resgistro de asistencia, priorizando a los colaboradores encargados de apoyar la elaboración de respuestas a Entes de Control. </t>
  </si>
  <si>
    <t xml:space="preserve">Acción evaluada en desarrollo de la Auditoría de Regularidad Código 87 PAD 2021 - Vigencia Auditada 2020. Estado auditor: cumplida inefectiva. Nuevo código de hallazgo: 3.1.1.6. </t>
  </si>
  <si>
    <t>3.2.2</t>
  </si>
  <si>
    <t>3.2.2 Hallazgo administrativa con incidencia fiscal y presunta disciplinaria, por un mayor valor cobrado y pagado en los ítem de: Costos Fijos, Componente Nutricional y Vestuario Participantes en el Contrato Nº 9041 de 2018, por una cuantía de $9.528.320.</t>
  </si>
  <si>
    <t xml:space="preserve">Dirección Poblacional – Subdirección para la Adultez.   </t>
  </si>
  <si>
    <t xml:space="preserve">En el expediente contractual se incorporaron documentos que no hacen parte de los requisitos para generar el pago de acuerdo al contrato. </t>
  </si>
  <si>
    <t xml:space="preserve">Diseñar y oficializar un protocolo que establezca los requisitos y parámetros de la verificación de los documentos soporte para generar el pago. </t>
  </si>
  <si>
    <t>Protocolo de requisitos de pago.</t>
  </si>
  <si>
    <t>Un protocolo de requisitos de pago.</t>
  </si>
  <si>
    <t>cumplimiento de requisitos de idoneidad y experiencia del talento humano como se contextualiza en el Informe de talento humano y las actas de aval de los contratos 7887 y 8140. La Oficina de Control Interno sugiere continuar con el fortalecimiento de la presentación de las evidencias, que permitan establecer el cumplimiento y la efectividad de la acción.</t>
  </si>
  <si>
    <t>Se verifica acta del 14/07/2020, con asunto “Revisión ajustes protocolo de valores a pagar”, correos electrónicos del 15 y 27 de julio de 2020, y documento “PROTOCOLO PARA CALCULAR LOS VALORES A PAGAR EN LOS CONTRATOS Y CONVENIOS DE LOS SERVICIOS SOCIALES DE LA DIRECCIÓN POBLACIONAL”, versión borrador en proceso de ajuste. Los anteriores documentos evidencian proceso participativo de construcción y revisión del documento. De parte de los participantes de la Subdirección para la Adultez y la Dirección Poblacional, se indican las gestiones y las dificultades para concluir la elaboración del documento. La OCI sugiere adoptar las medidas que permitan la versión definitiva y formalización del protocolo, teniendo en cuenta que, para evidenciar efectividad, es necesario demostrar socialización e implementación de los lineamientos contenidos en el mismo. En tal sentido, tener en cuenta que los meses de diciembre y enero son críticos por la terminación de contratos, períodos de descanso y/o vacaciones de servidores de planta, actividades de cierre de vigencia, entre otros factores que pueden incidir en el cumplimiento del plan de mejoramiento.</t>
  </si>
  <si>
    <t>Karina Córdoba Acero - Clara Milena Rodríguez Ruiz</t>
  </si>
  <si>
    <t xml:space="preserve">Se remitió a DADE el protocolo de valores a pagar después de realizar los ajustes solicitados y la revisión por la Subdirección de Contratación.
1. Correo remitido a Contratación 06122020
2. Pantallazo activación de flujo por AZ Digital del protocolo de valores a pagar del 07122020.
3. Instructivo de valores a pagar 07122020 Borrador.
</t>
  </si>
  <si>
    <t>Se verifican evidencias y reporte de avance. Desde la Subdirección para la Adultez se informa que, mediante correo electrónico enviado por la DADE el 19 de enero de 2021, se comunicó que el Instructivo de valores a pagar ya fue aprobado, por lo que se iniciará el trámite de la respectiva oficialización. La Oficina de Control Interno sugiere adelantar las gestiones necesarias para que se finalice la oficialización del instructivo por parte de la SDIS.</t>
  </si>
  <si>
    <t>Alcance a seguimiento OCI del 19/01/2021: Mediante correo electrónico del 22/01/2021, se remite el memorando I2021001067 dirigido a la Subdirección de Diseño, Evaluación y Sistematización en el cual se solicita la oficialización del documento INSTRUCTIVO CALCULO DE VALORES Y PAGO DE LOS CONTRATOS Y/O CONVENIOS SUSCRITOS EN LOS SERVICIOS SOCIALES DE LA DIRECCIÓN POBLACIONAL. 
De otra parte, mediante correo electrónico del 25 de enero de 2021, desde la Dirección de Análisis y Diseño Estratégico, se informa que el Instructivo, ya se encuentra publicado en el Mapa de Procesos de la SDIS.</t>
  </si>
  <si>
    <t xml:space="preserve">Alcance al acta del 19/01/2021: Mediante correo electrónico del 22/01/2021, la Subdirección para la Adultez remite el memorando I2021001067 dirigido a la Subdirección de Diseño, Evaluación y Sistematización en el cual se solicita la oficialización del documento INSTRUCTIVO CALCULO DE VALORES Y PAGO DE LOS CONTRATOS Y/O CONVENIOS SUSCRITOS EN LOS SERVICIOS SOCIALES DE LA DIRECCIÓN POBLACIONAL. </t>
  </si>
  <si>
    <t xml:space="preserve">Acción evaluada en desarrollo de la Auditoría de Regularidad Código 87 PAD 2021 - Vigencia Auditada 2020. Estado auditor: cumplida inefectiva. Nuevo código de hallazgo: 3.1.3.100. </t>
  </si>
  <si>
    <t>Socialización del protocolo de requisitos para generar los pagos con los equipos de apoyo a la supervisión y los operadores contratistas.</t>
  </si>
  <si>
    <t>Acta de socialización</t>
  </si>
  <si>
    <t>Un Acta de socialización</t>
  </si>
  <si>
    <t>Se formuló el protocolo de Valores a pagar liderado por la Dirección Poblacional  con la participación de las subdirecciones técnicas. El 14 de julio se tuvo reunión para revisar las observaciones realizadas por DADE en la cual se generaron unos compromisos para las subdirecciones técnicas, el 27 de julio por parte de la Subdirección para la Adultez se remiten los ajustes respectivos.
Se adjunta  Correo de la Dirección Poblacional, Acta del 14 de julio,  correo del 27 de julio de la Subdirección para la Adultez y Protocolo con ajustes pág.13.
En este momento la Subdirección para la Vejez se encuentra revisando el documento para realizar unos ajustes, una vez revisados se remitirá nuevamente a DADE.</t>
  </si>
  <si>
    <t>Se verifica acta del 14/07/2020, con asunto “Revisión ajustes protocolo de valores a pagar”, correos electrónicos del 15 y 27 de julio de 2020, y documento “PROTOCOLO PARA CALCULAR LOS VALORES A PAGAR EN LOS CONTRATOS Y CONVENIOS DE LOS SERVICIOS SOCIALES DE LA DIRECCIÓN POBLACIONAL”, versión borrador en proceso de ajuste. Para cumplir esta acción de mejora según su formulación, es necesario concluir la acción No. 1 de este hallazgo. Se reiteran las recomendaciones de la OCI, por cuanto son aplicables a ambas acciones.</t>
  </si>
  <si>
    <t>Se remitió a DADE el protocolo de valores a pagar después de realizar los ajustes solicitados y la revisión por la Subdirección de Contratación.
1. Correo remitido a Contratación 06122020
2. Pantallazo activación de flujo por AZ Digital del protocolo de valores a pagar del 07122020.
3. Instructivo de valores a pagar 07122020 Borrador.</t>
  </si>
  <si>
    <t>Se verifica reporte y evidencias presentadas por la Subdirección para la Adultez, encontrándolas consistentes con las actividades descritas. 
La dependencia informa que, mediante correo electrónico enviado por la DADE el 19 de enero de 2021, se comunicó que el Instructivo de valores a pagar ya fue aprobado, por lo que se iniciará el trámite de la respectiva oficialización. Desde la Oficina de Control Interno, se sugiere adelantar las gestiones necesarias para que una vez esté oficializado el instructivo se realice la respectiva socialización.</t>
  </si>
  <si>
    <t xml:space="preserve">Alcance al seguimiento OCI del 19/01/2021. Correo electrónico del 22/01/2021: En cuanto a la socialización del instructivo, la Dirección Poblacional remitió convocatoria para el martes 26 de enero a los Gestores SIG de las subdirecciones técnicas y los equipos de apoyo a la supervisión.
Mediante correo electrónico del 27 de enero de 2021, la Subdirección para la Adultez, informa que se realizó la socialización del instructivo, mediante reunión virtual por TEAMS a las 9:00 am, se adjuntó el acta en versión Word. (queda pendiente el envío del acta firmada).
</t>
  </si>
  <si>
    <t>Alcance al acta del 19/01/2021. Mediante correo electrónico del 22/01/2021, la Subdirección para la Adultez informa: En cuanto a la socialización del instructivo, la Dirección Poblacional remitió convocatoria para el martes 26 de enero a los Gestores SIG de las subdirecciones técnicas y los equipos de apoyo a la supervisión.
Mediante correo electrónico del 27 de enero de 2021, la Subdirección para la Adultez, informa que se realizó la socialización del instructivo, mediante reunión virtual por TEAMS a las 9:00 am, se adjuntó el acta en versión Word. (queda pendiente el envío del acta firmada).</t>
  </si>
  <si>
    <t>3.2.3</t>
  </si>
  <si>
    <t>3.2.3 Hallazgo administrativo con incidencia fiscal y presunta disciplinaria, por un mayor valor cobrado y pagado en los ítem de: Costos Fijos, Costos Variables, (Componente Nutricional) en el Contrato No. 9106 de 2018 por cuantía de $ 2.510.615. Contrato 9106 de 2018 Comunidad de Vida sin énfasis Ricaurte.</t>
  </si>
  <si>
    <t>Se remitió a DADE el protocolo de valores a pagar después de realizar los ajustes solicitados y la revisión por la Subdirección de Contratación.
1. Correo remitido a Contratación 06122020
2. Pantallazo activación de flujo por AZ Digital del protocolo de valores a pagar del 07122020. 
3. Instructivo de valores a pagar 07122020 Borrador.</t>
  </si>
  <si>
    <r>
      <t xml:space="preserve">3.2.3 </t>
    </r>
    <r>
      <rPr>
        <sz val="10"/>
        <color rgb="FF000000"/>
        <rFont val="Arial"/>
        <family val="2"/>
      </rPr>
      <t>Hallazgo administrativo con incidencia fiscal y presunta disciplinaria, por un mayor valor cobrado y pagado en los ítem de: Costos Fijos, Costos Variables, (Componente Nutricional) en el Contrato No. 9106 de 2018 por cuantía de $ 2.510.615. Contrato 9106 de 2018 Comunidad de Vida sin énfasis Ricaurte.</t>
    </r>
  </si>
  <si>
    <t xml:space="preserve">Se verifica acta del 14/07/2020, con asunto “Revisión ajustes protocolo de valores a pagar”, correos electrónicos del 15 y 27 de julio de 2020, y documento “PROTOCOLO PARA CALCULAR LOS VALORES A PAGAR EN LOS CONTRATOS Y CONVENIOS DE LOS SERVICIOS SOCIALES DE LA DIRECCIÓN POBLACIONAL”, versión borrador en proceso de ajuste. Para cumplir esta acción de mejora según su formulación, es necesario concluir la acción No. 1 de este hallazgo. Se reiteran las recomendaciones de la OCI, por cuanto son aplicables a ambas acciones. </t>
  </si>
  <si>
    <t>3.2.4 Hallazgo administrativo por inconsistencias y deficiencias en los informes de supervisión del Contrato No. 9041 de 2018 Hogar de Paso día/noche Mujeres Diversas.</t>
  </si>
  <si>
    <t xml:space="preserve">Falta una casilla en el formato "Ficha Técnica de Actividades" donde se incorpore la firma del responsable de la actividad. </t>
  </si>
  <si>
    <t>Actualizar el Formato de Ficha Técnica de actividades en el cual de incluya un espacio para la firma del responsable de la actividad.</t>
  </si>
  <si>
    <t xml:space="preserve">Formato Ficha Técnica  de Actividades actualizado 
</t>
  </si>
  <si>
    <t>Un Formato actualizado</t>
  </si>
  <si>
    <t xml:space="preserve">Se remitió a DADE la solicitud para ajuste de varios formatos entre ellos la Ficha Técnica de Actividades el 18 de octubre.
1. Correo Seguimiento al nivel de avance de la revisión de los documentos el 13 de noviembre.
2. Correo respuesta de DADE 141115.
3. Remisión de los documentos con los ajustes solicitados por DADE. 
</t>
  </si>
  <si>
    <t>Se verifica formato "Ficha Técnica de Actividades" FOR-PSS-129 Versión 1 del 20/11/2019, modificado en esa fecha para incluir el espacio para nombre del responsable y firma y firma del coordinador. El formato se encuentra debidamente publicado en el Sitema Integrado de Gestión - Mapa de Procesos de la SDIS. Cadena de correos con la trazabilidad del trámite. El formato se socializó a través de correo electrónico a los diferentes servicios de la Entidad. La OCI recomienda que de ser posible, una vez oficializadados los nuevos instrumentos de supervsión que se vienen trabajando, se realicen sensibilizaciones con los equipos de supervisión, especialmente si se considera el factor de rotación de personal. 
(Aunque el reporte de la dependencia señala fecha  del 15/11/2019, la información fue remitida a la OCI mediante correo electrónico del 19/12/2019).</t>
  </si>
  <si>
    <t xml:space="preserve">Clara Milena Rodríguez Ruiz / Karina Córdoba Acero </t>
  </si>
  <si>
    <t xml:space="preserve">Se remitió a DADE la solicitud para ajuste de varios formatos entre ellos la Ficha Técnica de Actividades el 18 de octubre.
1. Correo Seguimiento al nivel de avance de la revisión de los documentos el 13 de noviembre.
2. Correo respuesta de DADE 141115.
3. Remisión de los documentos con los ajustes solicitados por DADE. 151119 
4. DADE remité correo el 28 de noviembre informando que la Ficha Técnica de actividades se encuentra oficializado en el mapa de procesos. 
5. El 29 de noviembre se remite a las unidades operativas las nuevas directrices del Sistema Integrado de Gestión SIG, para que sean conocidas, implementadas y controladas.  
</t>
  </si>
  <si>
    <t xml:space="preserve">En mesa de trabajo se verifica formato "Ficha Técnica de Actividades" FOR-PSS-129 Versión 1 del 20/11/2019, modificado en esa fecha para incluir el espacio para nombre del responsable y firma y firma del coordinador. El formato se encuentra debidamente publicado en el Sitema Integrado de Gestión - Mapa de Procesos de la SDIS. Cadena de correos con la trazabilidad del trámite. El formato se socializó a través de correo electrónico a los diferentes servicios de la Entidad. La OCI recomienda que de ser posible, una vez oficializadados los nuevos instrumentos de supervsión que se vienen trabajando, se realicen sensibilizaciones con los equipos de supervisión, especialmente si se considera el factor de rotación de personal. </t>
  </si>
  <si>
    <t>3.2.5</t>
  </si>
  <si>
    <t xml:space="preserve">3.2.5 Hallazgo administrativo por inconsistencias y deficiencias en los informes de supervisión del Contrato No. 9106 de 2018 Comunidad de Vida Sin Énfasis Ricaurte. </t>
  </si>
  <si>
    <t>Falta de un instructivo para el  apoyo a la supervisión que unifique la implementación de procedimientos e instrumentos.</t>
  </si>
  <si>
    <t>Diseñar un instructivo que oriente las acciones del apoyo a la supervisión.</t>
  </si>
  <si>
    <t xml:space="preserve">Diseñar un instructivo para el ejercicio del apoyo a la supervisión. 
</t>
  </si>
  <si>
    <t>Instructivo oficializado</t>
  </si>
  <si>
    <t xml:space="preserve">Se articuló con la Dirección Poblacional la construcción del protocolo:
1. Correo articulación
1.1. Guia supervisión
2. Correo en el cual se ajusta la guía a protocolo 
2.1. Protocolo
3. Correo protocolo ajustado por la Dirección Poblacional.
4. Convocatoria para socializar el protocolo y recibir retroalimentación de las subdirecciones técnicas.
5. Acta de la convocatoria del 14 de noviembre. 
6. Protocolo preliminar para ajustes. 
En el acta quedó como compromiso el envío del protocolo, el 20 de noviembre con las respectivas observaciones de las subdirecciones técnicas. 
</t>
  </si>
  <si>
    <t>Se verificó los correos electrónicos donde se encuentra trazabilidad del trámite de revisión por parte de la Dirección Poblacional, Dirección Territorial y envío a DADE para asesoría metodológica. Versión preliminar del documento "Protocolo Supervisión a Servicios Sociales"; actas mesas de trabajo relizadas para la elaboración del protocolo,  acta del 11/11/2019 se socializó versión preliminar.
(Aunque el reporte de la dependencia señala fecha  del 15/11/2019, la información fue remitida a la OCI mediante correo electrónico del 19/12/2019).</t>
  </si>
  <si>
    <t xml:space="preserve">Se articuló con la Dirección Poblacional la construcción del protocolo:
1. Correo articulación
1.1. Guía supervisión
2. Correo en el cual se ajusta la guía a protocolo 
2.1. Protocolo
3. Correo protocolo ajustado por la Dirección Poblacional.
4. Convocatoria para socializar el protocolo y recibir retroalimentación de las subdirecciones técnicas.
5. Acta de la convocatoria del 14 de noviembre. 
6. Protocolo preliminar para ajustes. 
7. El 20 de noviembre se remitió documento con las observaciones de la Subdirección para la Adultez. 
8. Se remitió correo desde la Dirección Territorial a DADE el 04 de diciembre para dar inicio al proceso de oficialización. </t>
  </si>
  <si>
    <t>En mesa de trabajo se verificaron correos electrónicos donde se encuentra trazabilidad del trámite de revisión por parte de la Dirección Poblacional, Dirección Territorial y envío a DADE para asesoría metodológica. Versión preliminar del documento "Protocolo Supervisión a Servicios Sociales"; actas mesas de trabajo relizadas para la elaboración del protocolo,  acta del 11/11/2019 se socializó versión preliminar.</t>
  </si>
  <si>
    <t>Protocolo Supervisión oficializado a traves de Memorando I2020027897 del 14 de octubre y ya se encuentra publicado en el mapa de procesos. Se adjunta protocolo oficializado y link donde se puede ubicar en el mapa de procesos:  https://sig.sdis.gov.co/index.php/es/gestion-contractual-documentos-asociados
En el mapa es el cuarto documento en la lista, ver pantallazo.</t>
  </si>
  <si>
    <t>Se verifican correos electrónicos en los que se evidencia la trazabilidad de trámites de articulación para la construcción y revisión del protocolo de supervisión, así como las versiones previa y definitiva del documento, esta última, oficializada mediante memorando I2020027897 del 14/10/2020, pantallazo en donde se visualiza la publicación del protocolo de supervisión en el SIG – Proceso Gestión Contractual. Así mismo, se evidencia convocatoria y acta de socialización. La OCI sugiere fortalecer actividades se socialización y seguimiento a la implementación de los lineamentos del protocolo.</t>
  </si>
  <si>
    <t>Clara Milena Rodríguez Ruiz - Óscar Miguel Bermúdez León</t>
  </si>
  <si>
    <t xml:space="preserve">Formato Ficha Técnica  de actividades actualizado 
</t>
  </si>
  <si>
    <t>10.1.1</t>
  </si>
  <si>
    <t>Auditoría a Infraestructura</t>
  </si>
  <si>
    <t xml:space="preserve">Estándar servicio de desarrollo de capacidades y potencialidades en centros día no publicado en el mapa de Procesos del Sistema Integrado de Gestión.  
Al consultar el mapa de procesos del Sistema Integrado de Gestión - SIG de la entidad, en los documentos asociados al Proceso Diseño e Innovación de los Servicios Sociales, en el apartado Estándares de Calidad de los Servicios Sociales, no se encuentra publicado el documento técnico de estándares servicio de desarrollo de capacidades y potencialidades en centros día de 2015, ni el acto administrativo que los adopta siendo la Resolución 1697 del 30 de octubre de 2015 “Por medio de la cual se adoptan los requisitos asociados a los estándares de calidad para la prestación del servicio de desarrollo de capacidades y potencialidades en Centro Día”. 
De otra parte, Una vez analizada las observaciones al informe preliminar aportadas por la Subdirección de Plantas Físicas, se observó que la Resolución 055 del 12 de enero de 2018 modificó la Resolución 024 de 2017 en sus artículos 2, 3, 4 y 12, así mismo sustituyo el anexo técnico; sin embargo, es importante indicar que no modificó la totalidad de sus artículos, así como apartes del anexo técnico.  
La Corte Constitucional en sentencia C-194 de 2004, se pronunció frente a la derogatoria expresa y tacita, para lo cual indico: “Es expresa, cuando la ley dice expresamente que deroga la antigua. Y tácita, cuando la nueva ley contiene disposiciones que no pueden conciliarse con las de la ley anterior. En la derogación expresa, el legislador señala en forma precisa y concreta los artículos que deroga. Es decir, no es necesaria ninguna interpretación, pues simplemente se excluye del ordenamiento uno o varios preceptos legales, desde el momento en que así lo señale el legislador. Contrario a lo anterior, la derogación tácita supone un cambio de legislación, una incompatibilidad con respecto a lo regulado en la nueva ley y la ley que antes regía. Hecho que hace necesaria la interpretación de ambas leyes, para establecer qué ley rige la materia, o si la derogación es total o parcial.” (subrayado fuera del texto). 
Así las cosas, es importante realizar la interpretación de ambas normas, con el objeto de establecer si aun rige, o se aplica una derogatoria tacita total o parcial. 
Adicionalmente, el equipo de la auditoría observó que actualmente se viene adelantando acciones asociada al proceso de derogación. 
Lo anterior podría generar un riesgo para la SDIS en la gestión y aplicación de puntos de control por el desconocimiento de los estándares de servicios y su respectiva implementación en los Centros Día. </t>
  </si>
  <si>
    <t>Diseño e Innovación de los Servicios Sociales</t>
  </si>
  <si>
    <t>Falta de oportunidad en la derogación de la resolución interna 1697 de 2015, y adopción de la resoluciones 024 de 2017 y su modificatoria 055 de 2018, emitidas por el Ministerio de Salud y Protección.</t>
  </si>
  <si>
    <t>Gestionar con la Oficina Asesora Juridica la expedición un acto administrativo que adopte de manera oficial los estándares para el servicio social Envejecimiento Activo y Feliz en Centros Día ( Resolución 024 de 2017 y su modificatoria 055 de 2018, emitidos por el Ministerio de Salud y Protección Social ) y deroge la resolución 1697 de 2015</t>
  </si>
  <si>
    <t>Acto administrativo expedido</t>
  </si>
  <si>
    <t>Acto administrativo  que adopte de manera oficial los estándares para el servicio social Envejecimiento Activo y Feliz en Centros Día ( Resolución 024 de 2017 y su modificatoria 055 de 2018, emitidos por el Ministerio de Salud y Protección Social ) y deroge la resolución 1697 de 2015.</t>
  </si>
  <si>
    <t>De acuerdo con oficio remitido por la Oficina Asesora Jurídica en lo que antecede al trámite para la derogación de la Resolución interna 1697 de 2015 y la adopción de la Resolución 055 de 2018 del Ministerio de Salud, desde el servicio se remite el informe técnico solicitado y se proyecta memorando para la solicitud del concepto de viabilidad económica solicitado, el cual se remitirá por AZ a la DADE Subdirectora de Diseño, Evaluación y Sistematización. 
Se proyectó y entregó a la Oficina Asesora Jurídica  la versión preliminar de la resolución de derogación.
 El día 6 de octubre de 2020 se realiza una reunión con la Subdirección de Plantas Físicas donde se establecen compromisos puntuales para lograr la modificación de interpretación de la norma y así poder subsanar la acción de mejora, se tiene programado que la semana del 6 de noviembre se logren avances significativos en la acción de mejora. Se está adelantando la redacción del párrafo a modificar del numeral 12 de la resolución 024 de 2017 para su envío a la dependencia.</t>
  </si>
  <si>
    <t xml:space="preserve">Se observó oficio enviado a la Oficina Asesora Jurídica RAD: I2020015085 del Fecha: 2020-05-28 , ASUNTO: Solicitud Derogación Resolución Interna 1697 de 20 15 y adopción resolución 055 de 2018 de igual manera Memorando RAD:I2020018096 Fecha: 2020-07-07 dando respuesta al anterior, por la Oficina Asesora Jurídica asunto Concepto jurídico para la adopción de Estándar de Calidad de los Centros Día de la Resolución 055 de 2018 del Ministerio de Salud y Protección Social.
Adjuntan informe técnico, estándares de calidad servicio social centro día, de igual forma proyecto (borrado) de memorando ASUNTO: Concepto de viabilidad económica de la adopción de los Estándares del Ministerio Resolución 055 de 2018
Aportan Proyecto de resolución   
Aportan acta reunión del 6 octubre entre la Subdirección para la Vejez y Subdirección de Plantas Físicas.
</t>
  </si>
  <si>
    <t>Mauricio Rodriguez
Karinfer Olivera</t>
  </si>
  <si>
    <t>Se cuenta con el memorando de viabilidad jurídica emitido por la OAJ bajo memorando No. I2020018096. 
El día 5 de noviembre se envía memorando a la Dirección de Análisis y Diseño Estratégico solicitando la viabilidad económica para los estándares de calidad de centro día - I2020030097, con reiteración el día 21 de diciembre de 2020 bajo radicado No. I2020035563. Se está a la espera de la respectiva respuesta 
Teniendo respuesta a estas viabilidades, se puede dar continuidad a la ejecución de la acción de mejora.</t>
  </si>
  <si>
    <t>26/05/2021: en atención a la solicitud realizada por la Subdirección para la Vejez con memorando RAD I2021015339 del 21 de mayo de 2021, aprobado por el despacho mediante correo de la misma fecha dirigido a la OCI, se procede actualizar el instrumento.
3/03/2021 Se observaron los siguientes memorandos:
* Rad I2020018096 del 07 de julio de 2020, con asunto "Concepto jurídico para la adopción de Estándar de Calidad de los CentrosDía de la Resolución 055 de 2018 del Ministerio de Salud y ProtecciónSocial." de la OAJ a la Sub para la vejez.
* Rad I2020030097 del 05 de noviembre de 2020, con asunto "Concepto de viabilidad económica de la adopción de los Estándares del Ministerio Resolución 055 de2018" de la Sub. Para la vejez a la SDES.
* Rad I2020035563 del 21 de diciembre de 2020, con asunto "Alcance  Concepto  de  viabilidad  económica  de  la  adopción  de  los  Estándares  del  MinisterioResolución 055 de 2018", de la Sub para la vejez a la SDES.</t>
  </si>
  <si>
    <t>Rosalba Gordillo
Germán Espinosa</t>
  </si>
  <si>
    <t>10.2.4</t>
  </si>
  <si>
    <t xml:space="preserve">Incumplimiento estándares. 
De la revisión realizada a la información aportada por la Subsecretaría el equipo auditor observó que, de la muestra de unidades definidas para la muestra, del servicio social Jardines Infantiles el 86,6% de los Jardines Infantiles arrendados, no cuentan con licencia de construcción, como se observa en la tabla No 9
Incumpliendo lo establecido en los Estándares Técnicos para la Calidad de la Educación Inicial, componente Ambientes Adecuados y Seguros, numeral 2. “Estándar Indispensable. El inmueble donde funciona el Jardín Infantil cuenta con Licencia de Construcción que permita el uso, a. Dotacional equipamiento colectivo bienestar social, b. Dotacional equipamiento colectivo educativo, c. Institucional clase I y II,” adoptados por la Resolución 325 del 24 de abril de 2009 “Por medio del cual se reglamenta parcialmente el Decreto 057 de 2009, respecto de la asesoría, inspección, vigilancia y control a la educación inicial desde el enfoque de atención integral a la primera infancia”. 
De igual manera, de la revisión realizada a la información aportada por la Subsecretaría16 y por la Dirección Territorial17, el equipo auditor observó que, de la muestra de unidades operativas establecida definidas para la muestra, del servicio social Jardines Infantiles, el 83.3 % de las construcciones nuevas y el 100 % de los Jardines Infantiles arrendados, no cuentan con concepto de bomberos vigente. 
Así mismo, de la revisión realizada a la información aportada por la Dirección Territorial18, el equipo auditor observó que, de la muestra de unidades operativas establecida definidas para la muestra, del servicio Social Centro Día, el 100 % de las construcciones nuevas y el 100% de los Centros Días arrendados, no cuentan con concepto de bomberos vigente.  
Incumpliendo lo establecido en los Estándares Técnicos para la Calidad de la Educación Inicial, componente Ambientes Adecuados y Seguros, numeral 33. Estándar Básico. “El Jardín Infantil cuenta con concepto técnico vigente expedido por la Unidad Administrativa Especial Cuerpo Oficial de Bomberos de Bogotá (UAECOBB) que certifica el cumplimiento de las condiciones de seguridad y protección contra incendios,” adoptados por la Resolución 325 del 24 de abril de 2009 “Por medio del cual se reglamenta parcialmente el Decreto 057 de 2009, respecto de la asesoría, inspección, vigilancia y control a la educación inicial desde el enfoque de atención integral a la primera infancia”. 
Igualmente, se incumple lo establecido en los Estándares Técnicos para la Calidad Servicio de Desarrollo de Capacidades y Potencialidades en Centros Día “componente 4.3 seguridad, Subcomponente 4.3.2. Concepto técnico de Bomberos, requisito: El servicio debe tener el concepto técnico expedido por la Unidad Administrativa Especial del Cuerpo Oficial de Bomberos de Bogotá, condición indispensable”, adoptado por la Resolución 1697 del 30 de octubre de 2015 “Por medio de la cual se adoptan los requisitos asociados a los estándares de calidad para prestación del servicio desarrollo de capacidades y potencialidades en centro”.   
Finalmente, el equipo auditor revisó la base consolidada de condiciones de los jardines infantiles filtrada para el estándar ambientes adecuados y seguros aportada por el equipo de IVC de la Subsecretaría19, evidenciando que el 0% de las unidades operativas de la muestra auditada (infraestructura construida nueva y arrendada) cumplen con la totalidad del estándar de ambientes adecuados y seguros, Adicionalmente el porcentaje de cumplimiento de la muestra en ambientes adecuados y seguros es del 76%, como se puede observar en las tablas 11 y 12. 
Es importante señalar el caso del Jardín Infantil Ana Lu Verbenal Quiba de la Localidad de Ciudad Bolívar que presentó un 26,7% de cumplimiento general y un 41% de cumplimiento para este estándar, de acuerdo con la última visita de IVC realizada el 22/11/2018, sin que este nivel de cumplimiento sea tenido en cuenta para la suscripción de un nuevo contrato de arrendamiento. 
 </t>
  </si>
  <si>
    <t>Prestación de Servicios Sociales para la Inclusión Social</t>
  </si>
  <si>
    <t>No todos los predios en los que se prestan servicios sociales cuentan con la visita de revisión y aval por parte de Bomberos</t>
  </si>
  <si>
    <t>Realizar una evaluación de la pertinencia funcionamiento y reapertura de las unidades operativas que venian atendiendo participantes de manera presencial y con ello gestionar el cumplimiento de los requisitos que sean indispensables</t>
  </si>
  <si>
    <t>una evaluación de pertiencia de reapertura de servicios sociales prestados en unidad operativa</t>
  </si>
  <si>
    <t>SLIS_Usme Sumapaz</t>
  </si>
  <si>
    <t>Se verifica el Oficio Rad: I2021013078 del 28-4-2021 por parte del Director Territorial a la Secretaria de Despacho, solicitando la prórroga en la acción, que Describe la Dedendencia, por tal motivo procede con la actualización de la novedad en el Instrumento de acciones de mejora Institucional.</t>
  </si>
  <si>
    <t>Giovanni Salamanca y Pedro Infante</t>
  </si>
  <si>
    <r>
      <rPr>
        <u/>
        <sz val="10"/>
        <rFont val="Arial"/>
        <family val="2"/>
      </rPr>
      <t>Carpeta Drive en la cual se aporta:</t>
    </r>
    <r>
      <rPr>
        <sz val="10"/>
        <rFont val="Arial"/>
        <family val="2"/>
      </rPr>
      <t xml:space="preserve"> 
Correo electronico enviando vinculo DRIVE a las / los responsables de servicio de primera infancia para diligenciar el  formato no controlado de evaluación de pertinencia de reapertura de servicios sociales.
Acta de socialización del formato no controlado de evaluación de pertinencia de reapertura de servicios sociales con la subdirectora local, administrativa, referente de infancia y gestor SG.  
Formato no controlado: "Medicion de pertinencia y seguimiento para reapertura y funcionamiento para unidades operativas" el cual, dentro de las indicaciones a tener en cuenta establece: "La evaluación se realizará a las unidades operativas correspondientes a jardines infantiles diurnos y nocturnos, casas de pensamiento, centros amar diurnos y nocturnos y Centros Crecer." aplicandose esta instruccion para la evaluacion realizada en las localidades. </t>
    </r>
  </si>
  <si>
    <t>Una vez analizadas las evidencias aportadas por Subdirección Local para la Integración Social de Usme Sumapaz mediante correo electrónicos del 18/07/2021 con asunto “RV: evidencias para hallazgos oficina control interno (OCI) - Usme Sumapaz”, se observó el diligenciamiento del formato de medición de pertinencia y seguimiento para reapertura y funcionamiento de unidades operativas (documento no controlado) con la relación de treinta y seis (36) unidades operativas que prestan servicios de educación inicial, adscritas a la SLIS en mención, con fecha de diligenciamiento del 16/06/2021.	
Asimismo, se evidenció el acta del 29/06/2021, en donde se socializaron con la Subdirectora Local para la Integración Social, Dra. Claudia Jimena Pastor, referente de infancia y gestor SG los siguientes elementos: (i) hallazgo 10.2.4 acción 2. (ii)  formato no controlado formato de medición de pertinencia y seguimiento para reapertura y funcionamiento de unidades operativas (iii) resultados del diligenciamiento del formato por parte de cada responsable del servicio de primera infancia (jardines infantiles SDIS, jardines infantiles sociales, jardín infantil cofinanciado, centro amar y centro crecer, (iv) plan de acción a realizar en la subdirección local con los ítems que no cumplieron a los cuales se les debe realizar unas actividades para subsanar dichos hallazgos reportados.
Por lo anterior y considerando que la fecha de terminación de la acción 10.2.4 -2 del 06/05/2020 producto de la auditoria Interna a Infraestructura, está programada para el 31 de julio de 2021, el equipo de seguimiento de la Oficina de Control Interno concluye que, la gestión realizada por la dependencia responsable de la ejecución, cumple con el criterio de eficacia establecido en el procedimiento de Plan de mejoramiento (PCD-AC-001) del 30/07/2020 “Eficacia de la acción: acción que se cumple al 100% dentro del plazo establecido”.</t>
  </si>
  <si>
    <t>Luz Stella Carvajal Moreno
Andrés Penagos Guarnizo</t>
  </si>
  <si>
    <t>Desarrollo:
Hallazgo 10.2.4 (2) 06/05/2020 – Auditoria Interna a Infraestructura.
Descripción acción de mejora: “Realizar una evaluación de la pertinencia y reapertura de las unidades 
operativas que venían atendiendo participantes de manera presencial y con ello gestionar el 
cumplimiento de los requisitos que sean indispensables”
Teniendo en cuenta que, durante seguimiento registrado el 19/07/2021 en el formato de registro y control 
del plan de mejoramiento, la Oficina de Control Interno evaluó como eficaz la acción de mejora en 
asunto, toda vez que cumplió con el criterio establecido en el procedimiento de Plan de mejoramiento 
(PCD-AC-001) del 30/07/2020 “Eficacia de la acción: acción que se cumple al 100% dentro del plazo 
establecido”, por lo cual, el equipo de seguimiento procedió a evaluar la efectividad de la acción así:
Verificación: 
Descripción de la causa: “No todos los predios en los que se prestan servicios sociales, cuentan con la 
visita de revisión y aval por parte de bomberos”.
Analizada la información y evidencias aportadas por Subdirección Local para la Integración Social de 
Usme Sumapaz, mediante correo electrónico del 06/09/2021 con asunto “Excel concepto técnico de 
bomberos SLIS Usme - Sumapaz” se observó que, de acuerdo con la naturaleza del hallazgo, de treinta 
y ocho (38) unidades de atención integral a la primera infancia y Centros día, a la fecha, treinta y cuatro 
(34) unidades, equivalentes al 89%, NO cuenta con concepto técnico de bomberos vigentePor lo anterior, y teniendo como referencia la definición de efectividad contenida en el procedimiento de 
plan de mejoramiento (PCD-AC-001) versión 1: “cuando la acción ejecutada elimina la(s) causa(s) que 
originaron los hallazgos detectados o modifica positivamente o subsana los supuestos de hecho o de 
derecho que dieron origen al mismo”, el equipo de seguimiento de la Oficina de Control Interno, calificó 
la acción como inefectiva, y ante lo cual, esta oficina procederá con la comunicación oficial de la 
inefectividad al responsable de la ejecución de la acción, para que se adelantan los trámites a los que 
haya lugar, en el marco del procedimiento de plan de mejoramiento vigente.</t>
  </si>
  <si>
    <t>Andrés Penagos Guarnizo/Luz Stella CarvajalM</t>
  </si>
  <si>
    <t xml:space="preserve">Por lo anterior, y teniendo como referencia la definición de efectividad contenida en el procedimiento de 
plan de mejoramiento (PCD-AC-001) versión 1: “cuando la acción ejecutada elimina la(s) causa(s) que 
originaron los hallazgos detectados o modifica positivamente o subsana los supuestos de hecho o de 
derecho que dieron origen al mismo”, el equipo de seguimiento de la Oficina de Control Interno, calificó 
la acción como inefectiva, y ante lo cual, esta oficina procederá con la comunicación oficial de la 
inefectividad al responsable de la ejecución de la acción, para que se adelantan los trámites a los que 
haya lugar, en el marco del procedimiento de plan de mejoramiento vigente.
</t>
  </si>
  <si>
    <t>Andrés Penagos Guarnizo/Luz Stella Carvajal Moreno</t>
  </si>
  <si>
    <t xml:space="preserve">Incumplimiento estándares. 
De la revisión realizada a la información aportada por la Subsecretaría el equipo auditor observó que, de la muestra de unidades definidas para la muestra, del servicio social Jardines Infantiles el 86,6% de los Jardines Infantiles arrendados, no cuentan con licencia de construcción, como se observa en la tabla No 9
Incumpliendo lo establecido en los Estándares Técnicos para la Calidad de la Educación Inicial, componente Ambientes Adecuados y Seguros, numeral 2. “Estándar Indispensable. El inmueble donde funciona el Jardín Infantil cuenta con Licencia de Construcción que permita el uso, a. Dotacional equipamiento colectivo bienestar social, b. Dotacional equipamiento colectivo educativo, c. Institucional clase I y II,” adoptados por la Resolución 325 del 24 de abril de 2009 “Por medio del cual se reglamenta parcialmente el Decreto 057 de 2009, respecto de la asesoría, inspección, vigilancia y control a la educación inicial desde el enfoque de atención integral a la primera infancia”. 
De igual manera, de la revisión realizada a la información aportada por la Subsecretaría16 y por la Dirección Territorial17, el equipo auditor observó que, de la muestra de unidades operativas establecida definidas para la muestra, del servicio social Jardines Infantiles, el 83.3 % de las construcciones nuevas y el 100 % de los Jardines Infantiles arrendados, no cuentan con concepto de bomberos vigente. 
Así mismo, de la revisión realizada a la información aportada por la Dirección Territorial18, el equipo auditor observó que, de la muestra de unidades operativas establecida definidas para la muestra, del servicio Social Centro Día, el 100 % de las construcciones nuevas y el 100% de los Centros Días arrendados, no cuentan con concepto de bomberos vigente.  
Incumpliendo lo establecido en los Estándares Técnicos para la Calidad de la Educación Inicial, componente Ambientes Adecuados y Seguros, numeral 33. Estándar Básico. “El Jardín Infantil cuenta con concepto técnico vigente expedido por la Unidad Administrativa Especial Cuerpo Oficial de Bomberos de Bogotá (UAECOBB) que certifica el cumplimiento de las condiciones de seguridad y protección contra incendios,” adoptados por la Resolución 325 del 24 de abril de 2009 “Por medio del cual se reglamenta parcialmente el Decreto 057 de 2009, respecto de la asesoría, inspección, vigilancia y control a la educación inicial desde el enfoque de atención integral a la primera infancia”. 
Igualmente, se incumple lo establecido en los Estándares Técnicos para la Calidad Servicio de Desarrollo de Capacidades y Potencialidades en Centros Día “componente 4.3 seguridad, Subcomponente 4.3.2. Concepto técnico de Bomberos, requisito: El servicio debe tener el concepto técnico expedido por la Unidad Administrativa Especial del Cuerpo Oficial de Bomberos de Bogotá, condición indispensable”, adoptado por la Resolución 1697 del 30 de octubre de 2015 “Por medio de la cual se adoptan los requisitos asociados a los estándares de calidad para prestación del servicio desarrollo de capacidades y potencialidades en centro”.   
Finalmente, el equipo auditor revisó la base consolidada de condiciones de los jardines infantiles filtrada para el estándar ambientes adecuados y seguros aportada por el equipo de IVC de la Subsecretaría19, evidenciando que el 0% de las unidades operativas de la muestra auditada (infraestructura construida nueva y arrendada) cumplen con la totalidad del estándar de ambientes adecuados y seguros, Adicionalmente el porcentaje de cumplimiento de la muestra en ambientes adecuados y seguros es del 76%, como se puede observar en las tablas 11 y 12. 
Es importante señalar el caso del Jardín Infantil Ana Lu Verbenal Quiba de la Localidad de Ciudad Bolívar que presentó un 26,7% de cumplimiento general y un 41% de cumplimiento para este estándar, de acuerdo con la última visita de IVC realizada el 22/11/2018, sin que este nivel de cumplimiento sea tenido en cuenta para la suscripción de un nuevo contrato de arrendamiento. </t>
  </si>
  <si>
    <t>Prestación de los Servicios Sociales para la Inclusión Social</t>
  </si>
  <si>
    <t xml:space="preserve">SLIS_Pte. Aranda  Ant.Nariño </t>
  </si>
  <si>
    <t>Por medio del presente hago entrega de las evidencias de las actividades que dan respuesta al hallazgo 10.2.4 - 2; lo anterior, basado en el formato Medición de Pertinencia y Seguimiento para reapertura y funcionamiento de Unidades Operativas presentado por la Dirección Territorial; además se actualiza y adjunta el Instrumento de Acciones de Mejora.
El formato mencionado está firmado tanto por el Gestor del Sistema de Gestión, quien consolidó la información, como por el Subdirector Local, validando y aprobando lo allí consignado; se adjunta también, el listado de asistencia del trabajo realizado con las-os coordinadoras-es de las distintas unidades operativas donde se aplicó el formato con su respectivo Plan de Acción.
Presentada las evidencias se solicita respetuosamente el cierre del hallazgo 10.2.4-2 ya que se cumplió con la meta fijada en un 100% dentro de las fechas establecidas</t>
  </si>
  <si>
    <t>De la revisión realizada a las evidencias aportadas y teniendo en cuenta que a la fecha de terminación del Hallazgo 10.2.4 (2) 06/05/2020 – Auditoria Interna a Infraestructura - está programada para el 31 de julio de 2021, el equipo de seguimiento de la Oficina de Control Interno concluye que, la gestión realizada por la dependencia responsable de la ejecución, cumple con el criterio de eficacia establecido en el procedimiento de Plan de mejoramiento (PCD-AC001) del 30/07/2020 “Eficacia de la acción: acción que se cumple al 100% dentro del plazo establecido”.</t>
  </si>
  <si>
    <t>Correo del 31.8.2021 reporte de conceptos de bomberos</t>
  </si>
  <si>
    <t>Teniendo en cuenta el procedimiento de plan de mejoramiento, código PCD-AC-001, versión 1, el
cual define como efectividad de la acción: “cuando la acción ejecutada elimina la(s) causa(s) que
originaron los hallazgos detectados o modifica positivamente o subsana los supuestos de hecho o
de derecho que dieron origen al mismo” y revisadas las evidencias solicitadas por la OCI por correo
electrónico del 27 de agosto 2021, dirigido a la gestora de la subdirección y aportadas el 30 de
agosto de 2021 por correo electrónico, se observó que la acción formulada no elimino la causa
identificada, ni modifico positivamente los supuestos de hecho y de derecho que dieron origen al
hallazgo.
Lo anterior, en atención a la revisión de la matriz Excel denominada (Tabla conceptos técnicos de
Bomberos en UO a Agosto de 2021), observando que de 16 unidades operativa, ninguna cuenta
con concepto.</t>
  </si>
  <si>
    <t xml:space="preserve">Incumplimiento estándares. 
De la revisión realizada a la información aportada por la Subsecretaría el equipo auditor observó que, de la muestra de unidades definidas para la muestra, del servicio social Jardines Infantiles el 86,6% de los Jardines Infantiles arrendados, no cuentan con licencia de construcción, como se observa en la tabla No 9
Incumpliendo lo establecido en los Estándares Técnicos para la Calidad de la Educación Inicial, componente Ambientes Adecuados y Seguros, numeral 2. “Estándar Indispensable. El inmueble donde funciona el Jardín Infantil cuenta con Licencia de Construcción que permita el uso, a. Dotacional equipamiento colectivo bienestar social, b. Dotacional equipamiento colectivo educativo, c. Institucional clase I y II,” adoptados por la Resolución 325 del 24 de abril de 2009 “Por medio del cual se reglamenta parcialmente el Decreto 057 de 2009, respecto de la asesoría, inspección, vigilancia y control a la educación inicial desde el enfoque de atención integral a la primera infancia”. 
De igual manera, de la revisión realizada a la información aportada por la Subsecretaría16 y por la Dirección Territorial17, el equipo auditor observó que, de la muestra de unidades operativas establecida definidas para la muestra, del servicio social Jardines Infantiles, el 83.3 % de las construcciones nuevas y el 100 % de los Jardines Infantiles arrendados, no cuentan con concepto de bomberos vigente. 
Así mismo, de la revisión realizada a la información aportada por la Dirección Territorial18, el equipo auditor observó que, de la muestra de unidades operativas establecida definidas para la muestra, del servicio Social Centro Día, el 100 % de las construcciones nuevas y el 100% de los Centros Días arrendados, no cuentan con concepto de bomberos vigente.  
Incumpliendo lo establecido en los Estándares Técnicos para la Calidad de la Educación Inicial, componente Ambientes Adecuados y Seguros, numeral 33. Estándar Básico. “El Jardín Infantil cuenta con concepto técnico vigente expedido por la Unidad Administrativa Especial Cuerpo Oficial de Bomberos de Bogotá (UAECOBB) que certifica el cumplimiento de las condiciones de seguridad y protección contra incendios,” adoptados por la Resolución 325 del 24 de abril de 2009 “Por medio del cual se reglamenta parcialmente el Decreto 057 de 2009, respecto de la asesoría, inspección, vigilancia y control a la educación inicial desde el enfoque de atención integral a la primera infancia”. 
Igualmente, se incumple lo establecido en los Estándares Técnicos para la Calidad Servicio de Desarrollo de Capacidades y Potencialidades en Centros Día “componente 4.3 seguridad, Subcomponente 4.3.2. Concepto técnico de Bomberos, requisito: El servicio debe tener el concepto técnico expedido por la Unidad Administrativa Especial del Cuerpo Oficial de Bomberos de Bogotá, condición indispensable”, adoptado por la Resolución 1697 del 30 de octubre de 2015 “Por medio de la cual se adoptan los requisitos asociados a los estándares de calidad para prestación del servicio desarrollo de capacidades y potencialidades en centro”.   
Finalmente, el equipo auditor revisó la base consolidada de condiciones de los jardines infantiles filtrada para el estándar ambientes adecuados y seguros aportada por el equipo de IVC de la Subsecretaría19, evidenciando que el 0% de las unidades operativas de la muestra auditada (infraestructura construida nueva y arrendada) cumplen con la totalidad del estándar de ambientes adecuados y seguros, Adicionalmente el porcentaje de cumplimiento de la muestra en ambientes adecuados y seguros es del 76%, como se puede observar en las tablas 11 y 12. 
Es importante señalar el caso del Jardín Infantil Ana Lu Verbenal Quiba de la Localidad de Ciudad Bolívar que presentó un 26,7% de cumplimiento general y un 41% de cumplimiento para este estándar, de acuerdo con la última visita de IVC realizada el 22/11/2018, sin que este nivel de cumplimiento sea tenido en cuenta para la suscripción de un nuevo contrato de arrendamiento. 
 </t>
  </si>
  <si>
    <t>SLIS_Engativa</t>
  </si>
  <si>
    <t>correo a sub plantas fisicas, solicitando lineamientos</t>
  </si>
  <si>
    <r>
      <t xml:space="preserve">Me diante correo electrónico del 30-11-2020, la SLIS Engativá le solicitó a la SPF " Por lo expuesto, me permito solicitar información si a la fecha hay alguna directriz que debamos realizar en el mes de diciembre 2020 a fin de programar las acciones pernentes."
El equipo auditor de seguimiento, sugiere respetuosamente  revisar la pertinencia de la acción, la causa identificada, el indicador y la meta, dado que el hallazgo se refiere a: "...el 86,6% de los Jardines Infantiles arrendados, no cuentan con licencia de construcción"; la causa identificada: </t>
    </r>
    <r>
      <rPr>
        <b/>
        <sz val="11"/>
        <color theme="1"/>
        <rFont val="Calibri"/>
        <family val="2"/>
        <scheme val="minor"/>
      </rPr>
      <t>"</t>
    </r>
    <r>
      <rPr>
        <sz val="11"/>
        <color theme="1"/>
        <rFont val="Calibri"/>
        <family val="2"/>
        <scheme val="minor"/>
      </rPr>
      <t>No todos los predios en los que se prestan servicios sociales cuentan con la visita de revisión y aval por parte de Bomberos" ; la Acción de Mejora: "Realizar una evaluación de la pertinencia funcionamiento y reapertura de las unidades operativas que venian atendiendo participantes de manera presencial y con ello gestionar el cumplimiento de los requisitos que sean indispensables  "; el Indicador: " una evaluación de pertiencia de reapertura de servicios sociales prestados en unidad operativa</t>
    </r>
    <r>
      <rPr>
        <b/>
        <sz val="11"/>
        <color theme="1"/>
        <rFont val="Calibri"/>
        <family val="2"/>
        <scheme val="minor"/>
      </rPr>
      <t>" ; Meta:  "una evaluación de pertiencia de reapertura de servicios sociales prestados en unidad operativa</t>
    </r>
    <r>
      <rPr>
        <sz val="11"/>
        <color theme="1"/>
        <rFont val="Calibri"/>
        <family val="2"/>
        <scheme val="minor"/>
      </rPr>
      <t>".</t>
    </r>
  </si>
  <si>
    <t>Con Rad: I2021013078 el Director Territorial solicito ampliacion de terminos a la Secretaria, debido a que aun no se cuenta con el instrumento</t>
  </si>
  <si>
    <t>Desde la Dirección Territorial se definió el FORMATO MEDICIÓN DE PERTINENCIA Y SEGUIMIENTO PARA REAPERTURA Y FUNCIONAMIENTO DE UNIDADES OPERATIVAS, el cual, mediante un proceso de autoevaluación permitió identificar las acciones pendientes para contar con el cumplimiento de los requisitos previos para el concepto positivo del cuerpo de bomberos.
Entregan como evidencias adjuntas mediante correo electrónico del 12-07-2021 un formato no controlado en PDF, denominado “Formato medición de pertinencia para reapertura y funcionamiento de unidades operativas”, suscrito por Juan Carlos González Moreno Subdirector Local para la Integración Social Engativá y Laura de Jesús Pardo Mora, Gestora SIG SLIS Engativá, de fecha 30-06-2021, mediante el cual registran información de 21 unidades operativas.</t>
  </si>
  <si>
    <t xml:space="preserve">Por parte de la Oficina de Control Interno se revisan los activos de Información aportados por la Subdirección Local para la Integración Social de Engativá, que dan cuenta del cumplimiento de la acción en términos de eficacia, cuya fecha final de ejecución programada es el 31-07-2021, por consiguiente, dicha acción se encuentra cumplida en términos de eficacia al 100%.
La Subdirección Local de Engativá, presenta la autoevaluación de efectividad de la acción con solicitud de cierre de la misma. Por parte de la Oficina de Control Interno y teniendo en cuenta el tiempo para verificar la efectividad y que esta acción es transversal a todas las Subdirecciones Locales, siendo la Dependencia que coordina la Ejecución de la acción, la Dirección Territorial, se deja pendiente la verificación de efectividad de la acción por parte de la OCI. Dicha actualización se verá reflejada en el instrumento de acciones de mejora el 10-8-2021.
</t>
  </si>
  <si>
    <t>Para la verificación de efectividad de dicha acción, el equipo binario de la OCI solicitó el 26-8-2021, mediante memorando a la Gestora SIG de la Subdirección, el estado del arte de los Concepto técnico de Bomberos en UO a agosto de 2021. La Gestora con fecha 30-8-2021, responde al correo, reportando una base de datos de veintiún (21) Unidades Operativas, objeto de verificación de concepto técnico de bomberos vigente, con fecha de expedición menor de un año. De las cuales sólo tres (3) cumplen con dicho requisito, es decir que el 14,28 % de las Unidades operativas cumplen con el concepto y el 85,72% incumplen con el concepto.</t>
  </si>
  <si>
    <t>Teniendo en cuenta el procedimiento de plan de mejoramiento, código PCD-AC001, versión 1, el cual define como efectividad de la acción: “cuando la acción ejecutada elimina la(s) causa(s) que originaron los hallazgos detectados o modifica positivamente o subsana los supuestos de hecho o de derecho que dieron origen al mismo” y de acuerdo con las evidencias aportadas la acción formulada no elimino la causa identificada, ni modifico positivamente los supuestos de hecho y de derecho que dieron origen al hallazgo se califica como Inefectiva</t>
  </si>
  <si>
    <t>SLIS_San Cristobal</t>
  </si>
  <si>
    <t xml:space="preserve">Se solicita por parte de la Dirección territorial prórroga en la ejecución de la acción mediante Rad: I2021013078 del 28-4-2021 </t>
  </si>
  <si>
    <t>*En los meses de junio y julio de 2021 se realiza evaluación de pertinencia en las unidades operativas mediante el diligenciemiento del formato enviado por la Dirección Territorial "FORMATO MEDICIÓN DE PERTINENCIA Y SEGUIMIENTO PARA REAPERTURA Y FUNCIONAMIENTO DE UNIDADES OPERATIVAS", en el cual también se define el plan de acción para gestionar los requisitos indispensables; documento que se consolida y aprueba en reunión sostenida el 9 de julio.
*Entre los meses de junio y julio se inicia con la ejecución de algunas actividades estipuladas en el plan de acción de acuerdo con el cronograma establecido de las cuales se aportan las evidencias correspondientes:
-compra de elementos de botiquines y recargas de extintores por caja menor
-solicitud y programación de capacitaciones de brigadas contraincendios, evacuación y primeros auxilios
-correos electrónicos con solicitud de requerimientos por parte de los responsables de las unidades operativas.</t>
  </si>
  <si>
    <t xml:space="preserve">Se evidencio acta del 09/07/2021 cuyo tema fue la Definición y Aprobación Plan de Acción formato medición de pertinencia y seguimiento para reapertura y funcionamiento de unidades operativas. Debidamente firmada.
Se verificó la información contenida en el formato medición de pertinencia y seguimiento para reapertura y funcionamiento de unidades operativas, evidenciando que este fue aplicado con 49 criterios uniformes que deben cumplir las 22 unidades operativas evaluadas, señalando para los ítems marcados como NC (no cumple), un plan de acción a desarrollar, el cual se encuentra enseguida de la matriz de evaluación y cuyas fechas de realización en algunos casos superan el 31/07/2021 fecha límite de la acción. Así mismo, se evidenció en la evaluación presentada que las unidades operativas no cuentan con concepto de bomberos vigente.
Correo del 15/07/2021 solicitando capacitación sobre temas de “Camillaje, manejo de tensiómetro, conceptos básicos de seguridad y salud en el trabajo, primeros auxilios, actividades lúdicas de comunicación asertiva. Correos del 22 y 23 de julio de la referente del SIG en los cuales se invita a los funcionarios de las unidades operativas a capitación sobre manejo de extintores, brigadas contraincendios, evacuación y primeros auxilios. </t>
  </si>
  <si>
    <t>José Leonardo Ibarra Quiroga
Heldis Lizarazo Hernández</t>
  </si>
  <si>
    <t>Teniendo en cuenta el procedimiento de plan de mejoramiento, código PCDAC001, versión 1, el cual define como efectividad de la acción: “cuando la acción ejecutada elimina la(s) causa(s) que originaron los hallazgos detectados o modifica positivamente o subsana los supuestos de hecho o de derecho que dieron origen al mismo” y de acuerdo con las evidencias aportadas la acción formulada no elimino la causa identificada, ni modifico positivamente los supuestos de hecho y de derecho que dieron origen al hallazgo se califica como Inefectiva</t>
  </si>
  <si>
    <t>SLIS_Ciudad Bolivar</t>
  </si>
  <si>
    <t>Evaluación de pertinencia de reapertura de servicios sociales prestados en unidad operativa</t>
  </si>
  <si>
    <t>Mediante correo electrónico del 21 de mayo de 2021 la SLIS de Ciudad Bolívar remitió evidencias de la gestión realizada frente a la acción, así: Se observaron los siguientes documentos:
•	ACTA EVALUACIÓN JI CANDELARIA.
•	EVALUACIÓN JI CANDELARIA
Una realizado el análisis de los documentos, no se evidenció con claridad lo relacionado con lo definido en la acción de mejora, la cual indica “Realizar una evaluación de la pertinencia funcionamiento y reapertura de las unidades operativas que venían atendiendo participantes de manera presencial y con ello gestionar el cumplimiento de los requisitos que sean indispensables” subrayado fuera del texto.
De acuerdo con lo anterior se recomienda revisar en detalle lo definido en la acción de mejora, el indicador y la meta definida y de esta manera suministrar los soportes que den cuenta de la gestión realizada. Finalmente se recomienda revisar y ajustar lo concerniente al cálculo del indicador y reportarlo según la gestión realizada.</t>
  </si>
  <si>
    <t>Diana Marcela Bautista Vargas
Leonardo Andres Prieto.</t>
  </si>
  <si>
    <t>Mediante correo electrónico del 21/07/2021 la Subdirección local de Cuidad Bolívar remitió evidencias para realizar la evaluación de la eficacia de la acción de mejora 10.2.4-2 la cual estableció “Realizar una evaluación de la pertinencia funcionamiento y reapertura de las unidades operativas que venían atendiendo participantes de manera presencial y con ello gestionar el cumplimiento de los requisitos que sean indispensables.”, de acuerdo con lo anterior, se evidenció el documento denominado “FORMATO MEDICIÓN DE PERTINENCIA Y SEGUIMIENTO PARA REAPERTURA Y FUNCIONAMIENTO DE UNIDADES OPERATIVAS”.  El mismo es un documento no controlado, el cual estableció como justificación “El presente formato es un ejercicio de autocontrol desde la competencia de las Subdirecciones Locales que permite comprender de manera cualitativa, las condiciones que debe cumplir cada unidad operativa para su funcionamiento, y adicionalmente en los procesos de reapertura gradual, segura y progresiva con participantes activos. Se busca con esta implementación, generar la información suficiente para realizar las correcciones asociadas a los ámbitos de seguridad humana y bioseguridad de participantes, servidores y contratistas dentro de las unidades operativas. 
La presente evaluación NO reemplaza la vista del Cuerpo Oficial de Bomberos, sin embargo se requiere cumplir todos los ítems evaluados previo a su solicitud.”, De acuerdo con lo anterior, se observó que el mismo contiene la autoevaluación de veintinueve (29) unidades operativas, así mismo, se evidenció que el documento se encuentra suscrito por parte del Subdirector Local y la Referente de Infancia, también allegaron los listados de asistencia de los responsables de las unidades operativas.  
De acuerdo con las evidencias aportadas, sé decreta el cumplimiento de la acción de mejora en términos de eficacia, quedando pendiente la medición de la efectividad de la misma. 
De acuerdo con lo establecido en el procedimiento plan de mejoramiento Código: PCD-AC-001 versión 1, en el glosario, la cual indicó “ Efectividad de la acción: cuando la acción ejecutada elimina la(s) causa(s) que originaron los hallazgos detectados o modifica positivamente o subsana los supuestos de hecho o de derecho que dieron origen al mismo.” se recomienda remitir las evidencias que dan cuenta de la descripción anterior, teniendo en cuenta que la causa definida por los responsables indicó “No todos los predios en los que se prestan los servicios sociales cuentan con visita de revisión y aval por parte de Bomberos”.</t>
  </si>
  <si>
    <t>La Subdirección Local de Ciudad Bolívar remitió mediante correo electrónico del 02/09/2021, la matriz denominada “Tabla conceptos técnicos de Bomberos en UO a Agosto de 2021” para realizar la evaluación de la efectividad de la acción de mejora 10.2.4 -2 la cual estableció como acción de mejora “Realizar una evaluación de la pertinencia funcionamiento y reapertura de las unidades operativas que venían atendiendo participantes de manera presencial y con ello gestionar el cumplimiento de los requisitos que sean indispensables” , así mismo en la causa se definió “No todos los predios en los que se prestan servicios sociales cuentan con la visita de revisión y aval por parte de Bomberos”
De acuerdo a lo establecido en el procedimiento plan de mejoramiento Código: PCD-AC-001 versión 1, la efectividad de la acción es “cuando la acción ejecutada elimina la(s) causa(s) que originaron los hallazgos detectados o modifica positivamente o subsana los supuestos de hecho o de derecho que dieron origen al mismo.”
Una vez revisada la matriz, se observó que el total de las unidades operativas reportadas (63) no cuentan con el concepto técnico de bomberos, por consiguiente, se decreta la inefectividad de la acción de mejora ya que la acción  se ejecutó al 100% pero no elimino la causa que originó el hallazgo, ni modifico positivamente o subsano los supuestos de hecho o de derecho que dieron origen al mismo, y por tanto, el incumplimiento o la debilidad en la gestión persiste y por consiguiente se debe realizar un nuevo análisis de causas y formular nuevas acciones.</t>
  </si>
  <si>
    <t>si</t>
  </si>
  <si>
    <t>SLIS_Kennedy</t>
  </si>
  <si>
    <t>Como parte de las acciones de mejora generadas posterior a la Auditoria Interna de Infraestructura, adelantada durante el año 2020, de acuerdo a su comunicado del 15/7/2021 con Asunto: "Alerta Acciones Internas (Próximas a vencer)", al momento para la SLIS Kennedy, se encuentra pendiente por cierre el hallazgo 10.2.4 acción 2.
A continuación, me permito dar traslado de los soportes de gestión que dan cuenta de la implementación de acciones de mejora, al respecto se encuentra:
Hallazgo 10.2.4. acción 2: Para su trámite se implementó, el Formato de Pertinencia y seguimiento para reapertura de unidades operativas, el cual al ser gestionado generó como activos de información, actas de reunión, memorandos y correos de gestión.
Se remite:
-Formato Plan de Acción de Mejora Julio 2021 Kennedy
-Link con carpeta compartida donde posan soportes del hallazgo 10.2.4. Acción 2. Soportes OCI - Hallazgo 10.2.4 Acción 2
-Adjunto Formato de Pertinencia y seguimiento para reapertura de unidades operativas, el cual fue aprobado con firma digital</t>
  </si>
  <si>
    <t>De la revisión realizada a las evidencias aportadas y teniendo en cuenta que a la fecha de
terminación del Hallazgo 10.2.4 (2) 06/05/2020 – Auditoria Interna a Infraestructura - está
programada para el 31 de julio de 2021, el equipo de seguimiento de la Oficina de Control Interno
concluye que, la gestión realizada por la dependencia responsable de la ejecución, cumple con el
criterio de eficacia establecido en el procedimiento de Plan de mejoramiento (PCD-AC001) del
30/07/2020 “Eficacia de la acción: acción que se cumple al 100% dentro del plazo establecido”.</t>
  </si>
  <si>
    <t>Correo del 30.8.2021 reporte de conceptos de bomberos</t>
  </si>
  <si>
    <t>Teniendo en cuenta el procedimiento de plan de mejoramiento, código PCD-AC-001, versión 1, el
cual define como efectividad de la acción: “cuando la acción ejecutada elimina la(s) causa(s) que
originaron los hallazgos detectados o modifica positivamente o subsana los supuestos de hecho o
de derecho que dieron origen al mismo” y revisadas las evidencias solicitadas por la OCI por correo
electrónico del 27 de agosto 2021, dirigido a la gestora de la subdirección y aportadas el 30 de
agosto de 2021 por correo electrónico, se observó que la acción formulada no elimino la causa
identificada, ni modifico positivamente los supuestos de hecho y de derecho que dieron origen al
hallazgo.
Lo anterior, en atención a la revisión de la matriz Excel denominada (Tabla conceptos técnicos de
Bomberos en UO a Agosto de 2021), observando que de 42 unidades operativa, una cuenta con
concepto técnico de Bomberos vigente y 41 no cuentan con este documento.</t>
  </si>
  <si>
    <t>SLIS_Usaquen</t>
  </si>
  <si>
    <t>El 21 de agosto de 2020 se realiza reunión local de seguimiento a los hallazgos de la Auditoria Interna de Infraestructura donde las partes informan que no se cuenta a la fecha con las directrices que permitan dar respuesta a este.  El 3 de septimbre de 2020 el Referente de jardines Infantiles de la SLIS Usaquén envía correo electrónico a Ana María Rodríguez Tous de la Subdirección para la Infancia solicitando directriz para poder dar respuesta al Hallazgo 10.2.4-2, que a la fecha no ha sido respondido.  Por otro lado, la Gestora del Sistema de Gestión de la SLIS Usaquén envía correo electrónico a Beatriz Rodríguez de la Dirección Territorial solicitando directriz al respecto. 
El 16 de marzo de 2021 la Gestora del Sistema de Gestión de la SLIS Usaquén envía correo electrónico a Sandra Ávila de Dirección Territorial solicitandole información en cuanto a los avances en la elaboración del instrumento que deberá ser aplicado por las Subdirecciones Locales para dar respuesta al hallazgo 10.2.4-2. Le es reenviado el correo el día 5 de abril de 2021, el cual fue respondido el 6 de abril de 2021, donde informa que "La gestora del proceso se encuentra tramitando una prórroga para el cumplimiento de la acción de mejora que tenemos en responsabilidad de la DT, ya que el documento se encuentra en la última parte de su fase de diseño y no oficializado. Por lo tanto, el insumo para que las SLIS hagan la implementación aún no se tiene".  El 28 de abril de 2021 sale el Memorando I2021013078 donde se solicita la prorroga de este hallazgo, El documento que da cuenta de la evaluación de pertinencia se está tramitando actualmente apoyado en la recopilación de las experiencias de reapertura que han tenido las diferentes subdirecciones técnicas y las variables de medición que permitan entender las dinamicas territoriales, poblacionales, competitivas y otras propias del servicio social.  Al momento se tiene en una primera versión del documento, pero no se ha realizado la oficialización y socialización a  las subdirecciones locales. Una vez finalizado el trámite, las subdirecciones locales, quienes son las ejecutoras de la  acción de mejora, iniciarán la implementación de la evaluación. Con base en lo anterior solicito el aplazamiento de
fecha de terminación para el 31 de julio de 2021".</t>
  </si>
  <si>
    <t>Se verifican los activos de información aportados por la Dependencia y se registra el avance de acuerdo con su autoevaluación del cumplimiento de la meta</t>
  </si>
  <si>
    <t>Giovanni Salamanca R.
Pedro Antonio Infante Bonilla</t>
  </si>
  <si>
    <t>Se realiza la evaluación de 16 Unidades Operativas de la SLIS Usaquén, mediante la aplicación del Formato no controlado Medición de pertinencia y seguimiento a la reapertura y funcionamiento de las Unidades Operativas que fue creado para este fin.</t>
  </si>
  <si>
    <t xml:space="preserve">Para la verificación de efectividad de la acción, el equipo binario de la OCI solicitó el 26-8-2021, mediante memorando a la Gestora SIG de la Subdirección, el estado del arte de los Concepto técnico de Bomberos en UO a agosto de 2021. La Gestora con fecha 27-8-2021, responde al correo, reportando una base de datos de catorce (14) Unidades Operativas, objeto de verificación de concepto técnico de bomberos vigente, con fecha de expedición menor de un año . De las cuales sólo dos (2) cumplen con dicho requisito, es decir que el 14,28 % de las Unidades operativas cumplen con el concepto y el 85,72% incumplen con el concepto.
Por lo anteriormente expuesto y acorde al procedimiento vigente, el equipo binario de seguimiento de la Oficina de Control Interno, califica la acción como inefectiva y en los próximos días, gestionará la Declaratoria de Inefectividad de la misma del Jefe OCI al Responsable de la Ejecución de la acción de mejora, para surta los trámites descritos en el procedimiento vigente.
</t>
  </si>
  <si>
    <t>Si</t>
  </si>
  <si>
    <t>SLIS_Chapinero</t>
  </si>
  <si>
    <r>
      <t xml:space="preserve">En la fecha se lleva a cabo reunión virtual con bina, (profesionales de la Oficina de Control Interno SDIS);  para determinar. 1) los avances  en las  gestiones  realizadas sobre evaluación de la pertinencia funcionamiento y reapertura de las unidades operativas que venían atendiendo participantes de manera presencial …,  y 2)  y con ello  gestionar el cumplimiento de los requisitos que sean indispensables.  Así, se  reporta  que se han realizado las siguientes gestiones:
</t>
    </r>
    <r>
      <rPr>
        <b/>
        <sz val="10"/>
        <rFont val="Arial"/>
        <family val="2"/>
      </rPr>
      <t xml:space="preserve">a) </t>
    </r>
    <r>
      <rPr>
        <u/>
        <sz val="10"/>
        <rFont val="Arial"/>
        <family val="2"/>
      </rPr>
      <t>1 de junio 2021</t>
    </r>
    <r>
      <rPr>
        <sz val="10"/>
        <rFont val="Arial"/>
        <family val="2"/>
      </rPr>
      <t xml:space="preserve">: Envío de correo electrónico a correos institucionales de los- as referentes y responsables  de coordinación: Jardines infantiles, Centro Amar Chapinero  y  Centro Crecer Sin Límites. (Pantallazos correos)
</t>
    </r>
    <r>
      <rPr>
        <b/>
        <sz val="10"/>
        <rFont val="Arial"/>
        <family val="2"/>
      </rPr>
      <t>b)</t>
    </r>
    <r>
      <rPr>
        <u/>
        <sz val="10"/>
        <rFont val="Arial"/>
        <family val="2"/>
      </rPr>
      <t xml:space="preserve"> 1 de junio al 22 de julio 2021:</t>
    </r>
    <r>
      <rPr>
        <sz val="10"/>
        <rFont val="Arial"/>
        <family val="2"/>
      </rPr>
      <t xml:space="preserve"> Resolución de inquietudes vía telefónica (celular) relacionadas con el Plan de acción y las gestiones  pertinentes.
</t>
    </r>
    <r>
      <rPr>
        <b/>
        <sz val="10"/>
        <rFont val="Arial"/>
        <family val="2"/>
      </rPr>
      <t>c)</t>
    </r>
    <r>
      <rPr>
        <b/>
        <u/>
        <sz val="10"/>
        <rFont val="Arial"/>
        <family val="2"/>
      </rPr>
      <t xml:space="preserve"> </t>
    </r>
    <r>
      <rPr>
        <u/>
        <sz val="10"/>
        <rFont val="Arial"/>
        <family val="2"/>
      </rPr>
      <t>15 de junio 2021</t>
    </r>
    <r>
      <rPr>
        <sz val="10"/>
        <rFont val="Arial"/>
        <family val="2"/>
      </rPr>
      <t xml:space="preserve">: Consolidación del Plan de Acción general – 1ra versión. Evaluación de pertinencia -  SLIS Chapinero. Avances y  Recopilación de evidencias.  (Documentos  borradores, Acta)
</t>
    </r>
    <r>
      <rPr>
        <b/>
        <sz val="10"/>
        <rFont val="Arial"/>
        <family val="2"/>
      </rPr>
      <t>d)</t>
    </r>
    <r>
      <rPr>
        <sz val="10"/>
        <rFont val="Arial"/>
        <family val="2"/>
      </rPr>
      <t xml:space="preserve"> </t>
    </r>
    <r>
      <rPr>
        <u/>
        <sz val="10"/>
        <rFont val="Arial"/>
        <family val="2"/>
      </rPr>
      <t>20 de junio al 29 de junio 2021:</t>
    </r>
    <r>
      <rPr>
        <sz val="10"/>
        <rFont val="Arial"/>
        <family val="2"/>
      </rPr>
      <t xml:space="preserve"> Consolidación del Plan de Acción general – 2da versión. Evaluación de pertinencia -  SLIS Chapinero. Avances y  Recopilación de evidencias. (Documentos  borradores, Acta)
</t>
    </r>
    <r>
      <rPr>
        <b/>
        <sz val="10"/>
        <rFont val="Arial"/>
        <family val="2"/>
      </rPr>
      <t>e)</t>
    </r>
    <r>
      <rPr>
        <b/>
        <u/>
        <sz val="10"/>
        <rFont val="Arial"/>
        <family val="2"/>
      </rPr>
      <t xml:space="preserve"> </t>
    </r>
    <r>
      <rPr>
        <u/>
        <sz val="10"/>
        <rFont val="Arial"/>
        <family val="2"/>
      </rPr>
      <t>29 de junio 2021 al 7 de julio:</t>
    </r>
    <r>
      <rPr>
        <sz val="10"/>
        <rFont val="Arial"/>
        <family val="2"/>
      </rPr>
      <t xml:space="preserve"> Consolidación final en instrumento Excel. Avances y Recopilación de evidencias. (Acta).
</t>
    </r>
    <r>
      <rPr>
        <b/>
        <sz val="10"/>
        <rFont val="Arial"/>
        <family val="2"/>
      </rPr>
      <t>f)</t>
    </r>
    <r>
      <rPr>
        <b/>
        <u/>
        <sz val="10"/>
        <rFont val="Arial"/>
        <family val="2"/>
      </rPr>
      <t xml:space="preserve"> </t>
    </r>
    <r>
      <rPr>
        <u/>
        <sz val="10"/>
        <rFont val="Arial"/>
        <family val="2"/>
      </rPr>
      <t>7 de julio 2021:</t>
    </r>
    <r>
      <rPr>
        <sz val="10"/>
        <rFont val="Arial"/>
        <family val="2"/>
      </rPr>
      <t xml:space="preserve"> PLAN DE ACCIÓN CONSOLIDADO. Correo electrónico  enviado  para retroalimentación a referentes/coordinadores-as. Avances y  Recopilación de evidencias. 
</t>
    </r>
    <r>
      <rPr>
        <b/>
        <sz val="10"/>
        <rFont val="Arial"/>
        <family val="2"/>
      </rPr>
      <t>g</t>
    </r>
    <r>
      <rPr>
        <b/>
        <u/>
        <sz val="10"/>
        <rFont val="Arial"/>
        <family val="2"/>
      </rPr>
      <t>)</t>
    </r>
    <r>
      <rPr>
        <u/>
        <sz val="10"/>
        <rFont val="Arial"/>
        <family val="2"/>
      </rPr>
      <t xml:space="preserve"> 8 de julio 2021</t>
    </r>
    <r>
      <rPr>
        <sz val="10"/>
        <rFont val="Arial"/>
        <family val="2"/>
      </rPr>
      <t xml:space="preserve">: Acompañamiento  sobre  avances gestiones  Plan de acción  SLIS Chapinero,  por parte de profesionales (bina- Oficina de Control Interno).
</t>
    </r>
    <r>
      <rPr>
        <b/>
        <sz val="10"/>
        <rFont val="Arial"/>
        <family val="2"/>
      </rPr>
      <t>h)</t>
    </r>
    <r>
      <rPr>
        <sz val="10"/>
        <rFont val="Arial"/>
        <family val="2"/>
      </rPr>
      <t xml:space="preserve"> </t>
    </r>
    <r>
      <rPr>
        <u/>
        <sz val="10"/>
        <rFont val="Arial"/>
        <family val="2"/>
      </rPr>
      <t>9  de julio 2021:</t>
    </r>
    <r>
      <rPr>
        <sz val="10"/>
        <rFont val="Arial"/>
        <family val="2"/>
      </rPr>
      <t xml:space="preserve"> Retroalimentación  de avances al documento (matriz Excel sobre acciones de mejora de la Auditoría a Infraestructura. Acción: 10.2.4-2  Evaluación de Pertinencia) y verificación PLAN DE ACCIÓN,  ajustes  y aprobación por parte del Subdirector Local Chapinero. Vía  reunión TEAMS .
</t>
    </r>
    <r>
      <rPr>
        <b/>
        <sz val="10"/>
        <rFont val="Arial"/>
        <family val="2"/>
      </rPr>
      <t>i)</t>
    </r>
    <r>
      <rPr>
        <b/>
        <u/>
        <sz val="10"/>
        <rFont val="Arial"/>
        <family val="2"/>
      </rPr>
      <t xml:space="preserve"> </t>
    </r>
    <r>
      <rPr>
        <u/>
        <sz val="10"/>
        <rFont val="Arial"/>
        <family val="2"/>
      </rPr>
      <t>12 de julio 2021:</t>
    </r>
    <r>
      <rPr>
        <sz val="10"/>
        <rFont val="Arial"/>
        <family val="2"/>
      </rPr>
      <t xml:space="preserve"> Presentación PLAN DE ACCIÓN con avances  ajustado y aprobado. Presentación en Comité Operativo (punto de agenda N° 6).  Acta Comité, lista asistencia, Agenda , Video Streem .
</t>
    </r>
    <r>
      <rPr>
        <b/>
        <sz val="10"/>
        <rFont val="Arial"/>
        <family val="2"/>
      </rPr>
      <t>j)</t>
    </r>
    <r>
      <rPr>
        <b/>
        <u/>
        <sz val="10"/>
        <rFont val="Arial"/>
        <family val="2"/>
      </rPr>
      <t xml:space="preserve"> </t>
    </r>
    <r>
      <rPr>
        <u/>
        <sz val="10"/>
        <rFont val="Arial"/>
        <family val="2"/>
      </rPr>
      <t>21 de julio 2021</t>
    </r>
    <r>
      <rPr>
        <sz val="10"/>
        <rFont val="Arial"/>
        <family val="2"/>
      </rPr>
      <t xml:space="preserve">: Fecha proyectada para  entrega formal a bina Oficina de Control Interno SDIS.en formato excel registro y control de acciones de mejora casilla del seguimiento  por parte de la dependencia (SLIS Chapinero), entrega de todos los soportes /evidencias, para el cierre de la acción.
</t>
    </r>
  </si>
  <si>
    <r>
      <rPr>
        <b/>
        <sz val="9"/>
        <color rgb="FF000000"/>
        <rFont val="Arial"/>
        <family val="2"/>
      </rPr>
      <t xml:space="preserve">21 de julio  2021: </t>
    </r>
    <r>
      <rPr>
        <sz val="9"/>
        <color rgb="FF000000"/>
        <rFont val="Arial"/>
        <family val="2"/>
      </rPr>
      <t xml:space="preserve">En la fecha se lleva a cabo reunión virtual con integrantes del equipo responsables de la autoevaluación según </t>
    </r>
    <r>
      <rPr>
        <i/>
        <sz val="9"/>
        <color rgb="FF000000"/>
        <rFont val="Arial"/>
        <family val="2"/>
      </rPr>
      <t>FORMATO MEDICIÓN DE PERTINENCIA Y SEGUIMIENTO PARA REAPERTURA Y FUNCIONAMIENTO DE UNIDADES OPERATIVAS</t>
    </r>
    <r>
      <rPr>
        <sz val="9"/>
        <color rgb="FF000000"/>
        <rFont val="Arial"/>
        <family val="2"/>
      </rPr>
      <t xml:space="preserve">, (jardines Infantiles, Centro Amar Chapinero y Centro Crecer Sin Límites); Teniendo en cuenta las gestiones que se han venido adelantando hasta la fecha con el objetivo de la aprobación por parte del subdirector y  la entrega oficial a la bina - Oficina de Control Interno.  Al igual que en  las fecha de diligenciamiento de  Autoevaluación 1 al 3 de junio 2021), en la consolidación del plan de acción por la dependencia (9 de junio 2021)   y en la primera reunión por TEAMS 9 de julio 2021,  se examinan los 49 ítems del Formato de autoevaluación. Todo con relación a :   </t>
    </r>
    <r>
      <rPr>
        <b/>
        <sz val="9"/>
        <color rgb="FF000000"/>
        <rFont val="Arial"/>
        <family val="2"/>
      </rPr>
      <t xml:space="preserve">1) </t>
    </r>
    <r>
      <rPr>
        <sz val="9"/>
        <color rgb="FF000000"/>
        <rFont val="Arial"/>
        <family val="2"/>
      </rPr>
      <t xml:space="preserve">los avances  en las </t>
    </r>
    <r>
      <rPr>
        <u/>
        <sz val="9"/>
        <color rgb="FF000000"/>
        <rFont val="Arial"/>
        <family val="2"/>
      </rPr>
      <t xml:space="preserve"> gestiones  realizadas sobre evaluación de la pertinencia funcionamiento y reapertura de las unidades operativas que venían atendiendo participantes de manera presencial</t>
    </r>
    <r>
      <rPr>
        <sz val="9"/>
        <color rgb="FF000000"/>
        <rFont val="Arial"/>
        <family val="2"/>
      </rPr>
      <t xml:space="preserve"> …,  y </t>
    </r>
    <r>
      <rPr>
        <b/>
        <sz val="9"/>
        <color rgb="FF000000"/>
        <rFont val="Arial"/>
        <family val="2"/>
      </rPr>
      <t xml:space="preserve">2) </t>
    </r>
    <r>
      <rPr>
        <sz val="9"/>
        <color rgb="FF000000"/>
        <rFont val="Arial"/>
        <family val="2"/>
      </rPr>
      <t xml:space="preserve"> y con ello  </t>
    </r>
    <r>
      <rPr>
        <u/>
        <sz val="9"/>
        <color rgb="FF000000"/>
        <rFont val="Arial"/>
        <family val="2"/>
      </rPr>
      <t>gestionar el cumplimiento de los requisitos que sean indispensables</t>
    </r>
    <r>
      <rPr>
        <sz val="9"/>
        <color rgb="FF000000"/>
        <rFont val="Arial"/>
        <family val="2"/>
      </rPr>
      <t xml:space="preserve">:a través del Plan de acción por cada unidad operativa  que luego fué consolidado.  Así, se  reportan  las siguientes gestiones más representativas:
</t>
    </r>
    <r>
      <rPr>
        <b/>
        <sz val="9"/>
        <color rgb="FF000000"/>
        <rFont val="Arial"/>
        <family val="2"/>
      </rPr>
      <t xml:space="preserve">a) </t>
    </r>
    <r>
      <rPr>
        <u/>
        <sz val="9"/>
        <color rgb="FF000000"/>
        <rFont val="Arial"/>
        <family val="2"/>
      </rPr>
      <t>1 de junio 2021</t>
    </r>
    <r>
      <rPr>
        <sz val="9"/>
        <color rgb="FF000000"/>
        <rFont val="Arial"/>
        <family val="2"/>
      </rPr>
      <t xml:space="preserve">: Envío de correo electrónico a correos institucionales de los- as referentes y responsables  de coordinación: Jardines infantiles, Centro Amar Chapinero  y  Centro Crecer Sin Límites, para diligenciamiento de la Autoevaluación (según formato) </t>
    </r>
    <r>
      <rPr>
        <b/>
        <i/>
        <u/>
        <sz val="9"/>
        <color rgb="FF000000"/>
        <rFont val="Arial"/>
        <family val="2"/>
      </rPr>
      <t xml:space="preserve"> (Pantallazos correos)
</t>
    </r>
    <r>
      <rPr>
        <b/>
        <sz val="9"/>
        <color rgb="FF000000"/>
        <rFont val="Arial"/>
        <family val="2"/>
      </rPr>
      <t>b)</t>
    </r>
    <r>
      <rPr>
        <u/>
        <sz val="9"/>
        <color rgb="FF000000"/>
        <rFont val="Arial"/>
        <family val="2"/>
      </rPr>
      <t xml:space="preserve"> 1 de junio al 22 de julio 2021:</t>
    </r>
    <r>
      <rPr>
        <sz val="9"/>
        <color rgb="FF000000"/>
        <rFont val="Arial"/>
        <family val="2"/>
      </rPr>
      <t xml:space="preserve"> Resolución de inquietudes vía telefónica (celular) relacionadas con el Plan de acción y las gestiones  pertinentes.Recepción de autoevaluaciones.</t>
    </r>
    <r>
      <rPr>
        <b/>
        <i/>
        <u/>
        <sz val="9"/>
        <color rgb="FF000000"/>
        <rFont val="Arial"/>
        <family val="2"/>
      </rPr>
      <t xml:space="preserve">(seguimientos, autoevaluaciones en EXCEL y PLANES DE ACCIÓN). 
</t>
    </r>
    <r>
      <rPr>
        <b/>
        <sz val="9"/>
        <color rgb="FF000000"/>
        <rFont val="Arial"/>
        <family val="2"/>
      </rPr>
      <t>c</t>
    </r>
    <r>
      <rPr>
        <sz val="9"/>
        <color rgb="FF000000"/>
        <rFont val="Arial"/>
        <family val="2"/>
      </rPr>
      <t>)</t>
    </r>
    <r>
      <rPr>
        <u/>
        <sz val="9"/>
        <color rgb="FF000000"/>
        <rFont val="Arial"/>
        <family val="2"/>
      </rPr>
      <t xml:space="preserve"> 7 de junio y 15 de junio 2021</t>
    </r>
    <r>
      <rPr>
        <sz val="9"/>
        <color rgb="FF000000"/>
        <rFont val="Arial"/>
        <family val="2"/>
      </rPr>
      <t xml:space="preserve">: Consolidación del Plan de Acción general – 1ra versión. Evaluación de pertinencia -  SLIS Chapinero. Avances  e inicio de  la recopilación de evidencias. </t>
    </r>
    <r>
      <rPr>
        <b/>
        <i/>
        <u/>
        <sz val="9"/>
        <color rgb="FF000000"/>
        <rFont val="Arial"/>
        <family val="2"/>
      </rPr>
      <t xml:space="preserve">(seguimientos, autoevaluaciones en EXCEL y PLANES DE ACCIÓN)
</t>
    </r>
    <r>
      <rPr>
        <b/>
        <sz val="9"/>
        <color rgb="FF000000"/>
        <rFont val="Arial"/>
        <family val="2"/>
      </rPr>
      <t>d)</t>
    </r>
    <r>
      <rPr>
        <sz val="9"/>
        <color rgb="FF000000"/>
        <rFont val="Arial"/>
        <family val="2"/>
      </rPr>
      <t xml:space="preserve"> </t>
    </r>
    <r>
      <rPr>
        <u/>
        <sz val="9"/>
        <color rgb="FF000000"/>
        <rFont val="Arial"/>
        <family val="2"/>
      </rPr>
      <t>20 de junio al 29 de junio 2021:</t>
    </r>
    <r>
      <rPr>
        <sz val="9"/>
        <color rgb="FF000000"/>
        <rFont val="Arial"/>
        <family val="2"/>
      </rPr>
      <t xml:space="preserve"> Consolidación del Plan de Acción general – 2da versión. Evaluación de pertinencia -  SLIS Chapinero. Avances y  Recopilación de evidencias. (Documentos)
</t>
    </r>
    <r>
      <rPr>
        <b/>
        <sz val="9"/>
        <color rgb="FF000000"/>
        <rFont val="Arial"/>
        <family val="2"/>
      </rPr>
      <t>e)</t>
    </r>
    <r>
      <rPr>
        <b/>
        <u/>
        <sz val="9"/>
        <color rgb="FF000000"/>
        <rFont val="Arial"/>
        <family val="2"/>
      </rPr>
      <t xml:space="preserve"> </t>
    </r>
    <r>
      <rPr>
        <u/>
        <sz val="9"/>
        <color rgb="FF000000"/>
        <rFont val="Arial"/>
        <family val="2"/>
      </rPr>
      <t>29 de junio 2021 al 7 de julio:</t>
    </r>
    <r>
      <rPr>
        <sz val="9"/>
        <color rgb="FF000000"/>
        <rFont val="Arial"/>
        <family val="2"/>
      </rPr>
      <t xml:space="preserve"> Consolidación final en instrumento Excel. Avances y Recopilación de nuevas evidencias. PLAN DE ACCIÓN CONSOLIDADO. Correo electrónico  enviado  para retroalimentación a referentes/coordinadores-as. Avances y  Recopilación de evidencias. 
</t>
    </r>
    <r>
      <rPr>
        <b/>
        <sz val="9"/>
        <color rgb="FF000000"/>
        <rFont val="Arial"/>
        <family val="2"/>
      </rPr>
      <t>f</t>
    </r>
    <r>
      <rPr>
        <b/>
        <u/>
        <sz val="9"/>
        <color rgb="FF000000"/>
        <rFont val="Arial"/>
        <family val="2"/>
      </rPr>
      <t>)</t>
    </r>
    <r>
      <rPr>
        <u/>
        <sz val="9"/>
        <color rgb="FF000000"/>
        <rFont val="Arial"/>
        <family val="2"/>
      </rPr>
      <t xml:space="preserve"> 8 de julio 2021</t>
    </r>
    <r>
      <rPr>
        <sz val="9"/>
        <color rgb="FF000000"/>
        <rFont val="Arial"/>
        <family val="2"/>
      </rPr>
      <t xml:space="preserve">: Acompañamiento avances gestiones Plan de acción  SLIS Chapinero por parte de profesionales bina- OCI, reunión aplazada para 9 julio 2021 y rechazada. Se espera nueva fecha. 
</t>
    </r>
    <r>
      <rPr>
        <b/>
        <sz val="9"/>
        <color rgb="FF000000"/>
        <rFont val="Arial"/>
        <family val="2"/>
      </rPr>
      <t>g)</t>
    </r>
    <r>
      <rPr>
        <sz val="9"/>
        <color rgb="FF000000"/>
        <rFont val="Arial"/>
        <family val="2"/>
      </rPr>
      <t xml:space="preserve"> </t>
    </r>
    <r>
      <rPr>
        <u/>
        <sz val="9"/>
        <color rgb="FF000000"/>
        <rFont val="Arial"/>
        <family val="2"/>
      </rPr>
      <t xml:space="preserve">9  de julio 2021: </t>
    </r>
    <r>
      <rPr>
        <sz val="9"/>
        <color rgb="FF000000"/>
        <rFont val="Arial"/>
        <family val="2"/>
      </rPr>
      <t xml:space="preserve">Con equipos SLIS Chapinero, retroalimentación  de avances al documento (matriz Excel sobre acciones de mejora de la Auditoría a Infraestructura. Acción: 10.2.4-2  Evaluación de Pertinencia) y verificación PLAN DE ACCIÓN según homologación con autoevaluación,  ajustes  y aprobación por parte del Subdirector Local Chapinero. Vía  reunión TEAMS.
</t>
    </r>
    <r>
      <rPr>
        <b/>
        <sz val="9"/>
        <color rgb="FF000000"/>
        <rFont val="Arial"/>
        <family val="2"/>
      </rPr>
      <t>h)</t>
    </r>
    <r>
      <rPr>
        <b/>
        <u/>
        <sz val="9"/>
        <color rgb="FF000000"/>
        <rFont val="Arial"/>
        <family val="2"/>
      </rPr>
      <t xml:space="preserve"> </t>
    </r>
    <r>
      <rPr>
        <u/>
        <sz val="9"/>
        <color rgb="FF000000"/>
        <rFont val="Arial"/>
        <family val="2"/>
      </rPr>
      <t>12 de julio 2021:</t>
    </r>
    <r>
      <rPr>
        <sz val="9"/>
        <color rgb="FF000000"/>
        <rFont val="Arial"/>
        <family val="2"/>
      </rPr>
      <t xml:space="preserve"> Presentación PLAN DE ACCIÓN con avances  ajustado y aprobado. Presentación en Comité Operativo (punto de agenda N° 6).  Acta Comité, lista asistencia, Agenda , Video Streem. Aplazado, se proyecta para el 21 de julio 2021.
</t>
    </r>
    <r>
      <rPr>
        <b/>
        <sz val="9"/>
        <color rgb="FF000000"/>
        <rFont val="Arial"/>
        <family val="2"/>
      </rPr>
      <t>i)</t>
    </r>
    <r>
      <rPr>
        <u/>
        <sz val="9"/>
        <color rgb="FF000000"/>
        <rFont val="Arial"/>
        <family val="2"/>
      </rPr>
      <t xml:space="preserve"> 21 de julio 2021</t>
    </r>
    <r>
      <rPr>
        <sz val="9"/>
        <color rgb="FF000000"/>
        <rFont val="Arial"/>
        <family val="2"/>
      </rPr>
      <t xml:space="preserve">: Fecha aprobación final  del subdirector local de los avances y  definición entrega oficial a bina Oficina de Control Interno SDIS, en formato excel registro y control de acciones de mejora casilla del seguimiento  por parte de la dependencia (SLIS Chapinero), con los soportes /evidencias, vía correo electrónico por  link ONe Drive.  Se espera  el cierre de la acción por </t>
    </r>
    <r>
      <rPr>
        <b/>
        <u/>
        <sz val="9"/>
        <color rgb="FF000000"/>
        <rFont val="Arial"/>
        <family val="2"/>
      </rPr>
      <t>cumplimiento total de las gestiones pertinentes  a cargo de la subdirección Local para la integración  social Chapinero</t>
    </r>
    <r>
      <rPr>
        <sz val="9"/>
        <color rgb="FF000000"/>
        <rFont val="Arial"/>
        <family val="2"/>
      </rPr>
      <t>, por  cuanto permite eliminar la causa del hallazgo, y/o modifica positivamente o subsana los supuestos de hecho o de derecho que dieron origen al mismo. Cumplimiento en eficacia y efectividad al 100% en las gestiones adelantadas por parte de los equipos, Gestora del SG y Subdirector Local. Además por ser acción de mejora,  con las acciones tomadas, se aumentó  la capacidad de las dependencia,(SLIS Chapinero), en articulación con otras dependencias, procesos, proyectos y servicios de la entidad,  mediante el aprovechamiento de mejores prácticas de gestión, aún teniendo  factores externos que incidieron como: pandemia por COVID 19, picos de la pandemia en 2020 y lo corrido vigencia 2021,que  generaron otras acciones alternativas como el uso de herramientas-ayudas  remotas para prestación de los servicios sociales, incentivación de protocolos de bioseguridad, superación contingencias Contratación, entre otras.</t>
    </r>
    <r>
      <rPr>
        <b/>
        <sz val="9"/>
        <color rgb="FF000000"/>
        <rFont val="Arial"/>
        <family val="2"/>
      </rPr>
      <t xml:space="preserve">                                                                                                                                                                                                                                                                                                         j)</t>
    </r>
    <r>
      <rPr>
        <b/>
        <u/>
        <sz val="9"/>
        <color rgb="FF000000"/>
        <rFont val="Arial"/>
        <family val="2"/>
      </rPr>
      <t xml:space="preserve"> </t>
    </r>
    <r>
      <rPr>
        <u/>
        <sz val="9"/>
        <color rgb="FF000000"/>
        <rFont val="Arial"/>
        <family val="2"/>
      </rPr>
      <t>22 de julio 2021</t>
    </r>
    <r>
      <rPr>
        <b/>
        <u/>
        <sz val="9"/>
        <color rgb="FF000000"/>
        <rFont val="Arial"/>
        <family val="2"/>
      </rPr>
      <t>:</t>
    </r>
    <r>
      <rPr>
        <sz val="9"/>
        <color rgb="FF000000"/>
        <rFont val="Arial"/>
        <family val="2"/>
      </rPr>
      <t xml:space="preserve"> Reunión Subdirector Local, trámites de memorandos para la Subdirección de Plantas Físicas y la Subdirección de Gestión y Desarrollo del Talento Humano </t>
    </r>
    <r>
      <rPr>
        <b/>
        <sz val="9"/>
        <color rgb="FF000000"/>
        <rFont val="Arial"/>
        <family val="2"/>
      </rPr>
      <t xml:space="preserve">. Acta y memorandos                                  </t>
    </r>
    <r>
      <rPr>
        <b/>
        <u/>
        <sz val="9"/>
        <color rgb="FF000000"/>
        <rFont val="Arial"/>
        <family val="2"/>
      </rPr>
      <t>k)</t>
    </r>
    <r>
      <rPr>
        <u/>
        <sz val="9"/>
        <color rgb="FF000000"/>
        <rFont val="Arial"/>
        <family val="2"/>
      </rPr>
      <t xml:space="preserve"> 22 de julio 2021:</t>
    </r>
    <r>
      <rPr>
        <sz val="9"/>
        <color rgb="FF000000"/>
        <rFont val="Arial"/>
        <family val="2"/>
      </rPr>
      <t xml:space="preserve">En la tarde se realizó acompañamiento Bina OCI.                                                                                                                                                                                                                                                                                                                                                                                                                                                                                               </t>
    </r>
    <r>
      <rPr>
        <sz val="9"/>
        <color rgb="FF000000"/>
        <rFont val="Arial"/>
        <family val="2"/>
      </rPr>
      <t xml:space="preserve">                                                                                                                                                   </t>
    </r>
    <r>
      <rPr>
        <b/>
        <sz val="9"/>
        <color rgb="FF000000"/>
        <rFont val="Arial"/>
        <family val="2"/>
      </rPr>
      <t>l</t>
    </r>
    <r>
      <rPr>
        <b/>
        <u/>
        <sz val="9"/>
        <color rgb="FF000000"/>
        <rFont val="Arial"/>
        <family val="2"/>
      </rPr>
      <t>)</t>
    </r>
    <r>
      <rPr>
        <u/>
        <sz val="9"/>
        <color rgb="FF000000"/>
        <rFont val="Arial"/>
        <family val="2"/>
      </rPr>
      <t>23 de julio 2021</t>
    </r>
    <r>
      <rPr>
        <sz val="9"/>
        <color rgb="FF000000"/>
        <rFont val="Arial"/>
        <family val="2"/>
      </rPr>
      <t xml:space="preserve">: Envío por AZ digital los memorandos enunciados en punto anterior. </t>
    </r>
    <r>
      <rPr>
        <b/>
        <sz val="9"/>
        <color rgb="FF000000"/>
        <rFont val="Arial"/>
        <family val="2"/>
      </rPr>
      <t xml:space="preserve">Memorando Subdirección de Plantas físicas. MemorandoSubdirección de Gestión y Desarrollo del Talentio Humano                                                        </t>
    </r>
    <r>
      <rPr>
        <sz val="9"/>
        <color rgb="FF000000"/>
        <rFont val="Arial"/>
        <family val="2"/>
      </rPr>
      <t xml:space="preserve">                                                                                                                                                                                                                                                                                                                                                                                                          </t>
    </r>
    <r>
      <rPr>
        <b/>
        <sz val="9"/>
        <color rgb="FF000000"/>
        <rFont val="Arial"/>
        <family val="2"/>
      </rPr>
      <t>m)</t>
    </r>
    <r>
      <rPr>
        <sz val="9"/>
        <color rgb="FF000000"/>
        <rFont val="Arial"/>
        <family val="2"/>
      </rPr>
      <t xml:space="preserve"> </t>
    </r>
    <r>
      <rPr>
        <u/>
        <sz val="9"/>
        <color rgb="FF000000"/>
        <rFont val="Arial"/>
        <family val="2"/>
      </rPr>
      <t>26 y 27 de julio 2021</t>
    </r>
    <r>
      <rPr>
        <b/>
        <sz val="9"/>
        <color rgb="FF000000"/>
        <rFont val="Arial"/>
        <family val="2"/>
      </rPr>
      <t>:</t>
    </r>
    <r>
      <rPr>
        <sz val="9"/>
        <color rgb="FF000000"/>
        <rFont val="Arial"/>
        <family val="2"/>
      </rPr>
      <t xml:space="preserve"> Presentación en Comité Operativo Tema: Auditorías /Planes de mejoramiento/Acciones pendientes en la SLIS Chapinero. Gestiones y alcances. Información envío de Memorandos a la Subdirección de Plantas Físicas y a la Subdirección de Gestión y Desarrollo del Talento Humano.   </t>
    </r>
    <r>
      <rPr>
        <b/>
        <sz val="9"/>
        <color rgb="FF000000"/>
        <rFont val="Arial"/>
        <family val="2"/>
      </rPr>
      <t>Acta  Comité Operativo . Acta Comité  Rector</t>
    </r>
    <r>
      <rPr>
        <sz val="9"/>
        <color rgb="FF000000"/>
        <rFont val="Arial"/>
        <family val="2"/>
      </rPr>
      <t xml:space="preserve">                                                                                                                                                                                                             </t>
    </r>
    <r>
      <rPr>
        <b/>
        <sz val="9"/>
        <color rgb="FF000000"/>
        <rFont val="Arial"/>
        <family val="2"/>
      </rPr>
      <t>n</t>
    </r>
    <r>
      <rPr>
        <b/>
        <sz val="9"/>
        <color rgb="FF000000"/>
        <rFont val="Arial"/>
        <family val="2"/>
      </rPr>
      <t>)</t>
    </r>
    <r>
      <rPr>
        <u/>
        <sz val="9"/>
        <color rgb="FF000000"/>
        <rFont val="Arial"/>
        <family val="2"/>
      </rPr>
      <t>28 de julio 2021</t>
    </r>
    <r>
      <rPr>
        <sz val="9"/>
        <color rgb="FF000000"/>
        <rFont val="Arial"/>
        <family val="2"/>
      </rPr>
      <t xml:space="preserve">: Proyección correo dirigido al Jefe de la Oficina de Control Interno, con copia para Profesionales bina OCI.  </t>
    </r>
    <r>
      <rPr>
        <b/>
        <sz val="9"/>
        <color rgb="FF000000"/>
        <rFont val="Arial"/>
        <family val="2"/>
      </rPr>
      <t xml:space="preserve">(Correos y demás evidencias en One Drive)  </t>
    </r>
  </si>
  <si>
    <t xml:space="preserve">La SLIS Chapinero reportó con fecha 21-07-2021 en el Instrumento de Acciones de Mejora “Desde la Dirección Territorial se definió el FORMATO MEDICIÓN DE PERTINENCIA Y SEGUIMIENTO PARA REAPERTURA Y FUNCIONAMIENTO DE UNIDADES OPERATIVAS, el cual, mediante un proceso de autoevaluación busca identificar las acciones pendientes para contar con el cumplimiento de los requisitos previos para el concepto positivo del cuerpo de bomberos”
Entregan como evidencias adjuntas mediante drive en formato no controlado en PDF, denominado “Formato medición de pertinencia para reapertura y funcionamiento de unidades operativas”, suscrito por Diego Raúl Romero Serrano Subdirector SLIS Chapinero y Carmen Elizabeth Rozo Uzeta, Gestora SIG SLIS Chapinero, de fecha 30-06-2021, mediante el cual registran información de 7 unidades operativas.
Por parte de la Oficina de Control Interno se revisan los activos de Información aportados por la Subdirección Local para la Integración Social de Chapinero, que dan cuenta del cumplimiento de la acción en términos de eficacia, cuya fecha final de ejecución programada es el 31-07-2021, por consiguiente, dicha acción se encuentra cumplida en términos de eficacia al 100%.
Respecto a la evaluación de efectividad de la acción, ésta queda pendiente para revisar en conjunto la totalidad de evidencias que entreguen las dependencias que tienen la misma Acción.
Efectividad acciones: La Subdirección Local de Chapinero, presenta la autoevaluación de efectividad de la acción con solicitud de cierre de la misma. Por parte de la Oficina de Control Interno y teniendo en cuenta el tiempo para verificar la efectividad y que esta acción es transversal a todas las Subdirecciones Locales, siendo la Dependencia que coordina la Ejecución de la acción, la Dirección Territorial, se deja pendiente la verificación de efectividad de la acción por parte de la OCI. Dicha actualización se verá reflejada en el instrumento de acciones de mejora el 10-8-2021.
CÓDIGO HALLAZGO	   ¿La acción fue efectiva? 
	SI	NO
N/A		
Verificación: Pendiente por verificar efectividad de la acción por la Oficina de Control Interno.
</t>
  </si>
  <si>
    <t xml:space="preserve">Carlos Trujillo -Harvey  Mora
</t>
  </si>
  <si>
    <t>La SLIS Chapinero reportó con fecha 21-07-2021 en el Instrumento de Acciones de Mejora “Desde la Dirección Territorial se definió el FORMATO MEDICIÓN DE PERTINENCIA Y SEGUIMIENTO PARA REAPERTURA Y FUNCIONAMIENTO DE UNIDADES OPERATIVAS, el cual, mediante un proceso de autoevaluación busca identificar las acciones pendientes para contar con el cumplimiento de los requisitos previos para el concepto positivo del cuerpo de bomberos”</t>
  </si>
  <si>
    <t xml:space="preserve">Se revisan los activos de Información aportados por la Subdirección Local para la Integración Social de Chapinero, que dan cuenta del cumplimiento de la acción en términos de eficacia, cuya fecha final de ejecución programada es el 31-07-2021, por consiguiente, dicha acción se encuentra cumplida en términos de eficacia al 100%.
Respecto a la evaluación de efectividad de la acción, ésta queda pendiente para revisar en conjunto la totalidad de evidencias que entreguen las dependencias que tienen la misma Acción.
Efectividad acciones: La Subdirección Local de Chapinero, presenta la autoevaluación de efectividad de la acción con solicitud de cierre de la misma. Por parte de la Oficina de Control Interno y teniendo en cuenta el tiempo para verificar la efectividad y que esta acción es transversal a todas las Subdirecciones Locales, siendo la Dependencia que coordina la Ejecución de la acción, la Dirección Territorial, se deja pendiente la verificación de efectividad de la acción por parte de la OCI. Dicha actualización se verá reflejada en el instrumento de acciones de mejora el 10-8-2021.
La SLIS Chapinero reportó con fecha 21-07-2021 en el Instrumento de Acciones de Mejora “Desde la Dirección Territorial se definió el FORMATO MEDICIÓN DE PERTINENCIA Y SEGUIMIENTO PARA REAPERTURA Y FUNCIONAMIENTO DE UNIDADES OPERATIVAS, el cual, mediante un proceso de autoevaluación busca identificar las acciones pendientes para contar con el cumplimiento de los requisitos previos para el concepto positivo del cuerpo de bomberos”
</t>
  </si>
  <si>
    <t>Carlos Trujillo
Harvey Mora</t>
  </si>
  <si>
    <t>SLIS_Tunjuelito</t>
  </si>
  <si>
    <t>Presentación de la Evaluación de Pertinencia  y del plan de acción a desarrollar como ejercicio de autocontrol, se hace entrega de acta donde se evidencia aprobación de la información por parte del Subdirector Local de Tunjuelito y Planilla de asistencia que da constacia de que el ejercicio de evaluación fue liderado por cada responsable de las distintas Unidades Operativas</t>
  </si>
  <si>
    <t>La SLIS Tunjuelito reportó con fecha 21-07-2021 en el Instrumento de Acciones de Mejora “Desde la Dirección Territorial se definió el FORMATO MEDICIÓN DE PERTINENCIA Y SEGUIMIENTO PARA REAPERTURA Y FUNCIONAMIENTO DE UNIDADES OPERATIVAS, el cual, mediante un proceso de autoevaluación que busca identificar las acciones pendientes para contar con el cumplimiento de los requisitos previos para el concepto positivo del cuerpo de bomberos”</t>
  </si>
  <si>
    <t>Carlos Trujillo -Harvey Mora</t>
  </si>
  <si>
    <t>Entregan como evidencias adjuntas mediante drive en formato no controlado en PDF, denominado “Formato medición de pertinencia para reapertura y funcionamiento de unidades operativas”, suscrito por Héctor Fabio Rodríguez Subdirector SLIS Tunjuelito  y Andrea Diaz , Gestora SIG SLIS Tunjuelito, de fecha 30-06-2021, mediante el cual registran información de 13 unidades operativas.</t>
  </si>
  <si>
    <t>SLIS_Suba</t>
  </si>
  <si>
    <t xml:space="preserve">1. Socialización a los responsables de los Jardines infantiles del formato no controlado para su debido diligenciamiento “FORMATO DE EVALUACION  DE PERTINENCIA”
2. Aplicación del formato de EVALUACION  DE PERTINECIA con las coordinadoras de las unidades operativas.
3. Consolidación de la información  reportada por cada unidad operativa.
4. Reunión con responsables locales para determinar un plan de acción frente a los NC reportados en el consolidado por cada unidad operativa.
5. Presentación y aprobación del plan  de trabajo  por parte del Subdirector local Dr. Daniel Garay. 
</t>
  </si>
  <si>
    <t>Se verificó Acta del 04/06/2021, cuyo tema fue la socialización a coordinadoras de jardines infantiles del “FORMATO DE EVALUACION DE PERTINENCIA”.
Se verificaron correos del 15 y 18 de junio solicitando a las unidades operativas diligenciamiento y envió de las evaluaciones de pertinencia al gestor SIG y Acta del 08/07/2021 en la cual se realizó la validación del formato de evaluación de pertinencia por parte del subdirector local y los coordinadores de los jardines infantiles.
Se verificó la información contenida en el formato medición de pertinencia y seguimiento para reapertura y funcionamiento de unidades operativas, evidenciando que este fue aplicado con 49 criterios uniformes que deben cumplir las 31 unidades operativas evaluadas, diseñando para los ítems marcados como NC (no cumple), un plan de acción a desarrollar el cual se encuentra enseguida de la matriz de evaluación enviada y cuyas fechas de realización en algunos casos superan el 31/07/2021 fecha límite de la acción. Así mismo, se evidenció en la evaluación presentada que, de las 31 unidades operativas evaluadas, 26 no cuentan con el concepto vigente de bomberos.</t>
  </si>
  <si>
    <t>SLIS_Barrios Unidos</t>
  </si>
  <si>
    <t>La Dirección Territorial  compartió memorando Rad: I2021013078  del 28 de abril de 2021,  Asunto: Solicitud prórroga hallazgos Dirección Territorial, en el que se solicitó aplazamiento de  fecha de terminación de la presente acción de mejora, especificando que " El documento que da cuenta de la evaluación de pertinencia se está tramitando actualmente apoyado en la recopilación de las experiencias de reapertura que han tenido las diferentes subdirecciones técnicas y las variables de medición que
permitan entender las dinamicas territoriales, poblacionales, competitivas y otras propias del servicio social.
Al momento se tiene en una primera versión del documento, pero no se ha realizado la oficialización y socialización a las subdirecciones locales. Una vez finalizado el trámite, las subdirecciones locales, en este caso la Sublocal Barios Unidos como ejecutora de la acción de mejora, iniciará la implementación de la evaluación.  
Teniendo en cuenta lo anterior, esta acción se implementará tan pronto  la Dirección Territorial socialice dicho documento.</t>
  </si>
  <si>
    <t>Se anexa PDF Evaluación de Pertinencia  desarrollada por las Unidades Operativas de la Localidad, junto con el informe aprobado por  Subdirector Local y su aprobación.</t>
  </si>
  <si>
    <t xml:space="preserve">La OCI observó que la Sub Local realizó evaluación de pertinencia de reapertura de servicios sociales prestados en unidad operativa (documento no controlado) por la cual se establecen acciones de mejora, las cuales fueron aprobadas por el Subdirector Local, Coordinador Administrativo, referentes y responsables de unidades operativas de Jardines Infantiles, las cuales se encuentran en ejecución a la fecha.
Se observó  en PDF el Formato medición de pertinencia y seguimiento para reapertura y funcionamiento de unidades operativas (documento no controlado) con fecha diligenciamiento del 06/29/2021 y debidamente firmado por el Subdirector Local y desarrollada por las Unidades Operativas de la Localidad, de igual manera Acta del 16/07/2021 entre Subdirector Local y gestor de dependencia, de las acciones a seguir para el cumplimiento del hallazgo 10.2.4.2. Considerando que a la fecha de terminación del Hallazgo 10.2.4 (2) 06/05/2020 – Auditoria Interna a Infraestructura - está programada para el 31 de julio de 2021, el equipo de seguimiento de la Oficina de Control Interno concluye que, la gestión realizada por la dependencia responsable de la ejecución, cumple con el criterio de eficacia establecido en el procedimiento de Plan de mejoramiento (PCD-AC-001) del 30/07/2020 “Eficacia de la acción: acción que se cumple al 100% dentro del plazo establecido”.
</t>
  </si>
  <si>
    <t xml:space="preserve">Mauricio Rodríguez -Adriana Morales Jiménez    </t>
  </si>
  <si>
    <t>Revisadas las evidencias solicitadas por la OCI por correo electrónico del 27 de agosto 2021 asunto: “Seguimiento acción de mejora Hallazgo 10.2.4-2 de la Auditoría de Infraestructura de 06/05/2021 dirigido al gestor de la subdirección de Barrios Unidos –Teusaquillo” aportadas el 30 de agosto de 2021 por correo electrónico, se procedió a revisar la matriz Excel denominada (Tabla conceptos técnicos de Bomberos en UO a Agosto de 2021), observando que de las 8 Unidades Operativas reportadas, solo una cuenta con el concepto técnico de bomberos.
Por lo anterior, y teniendo en cuenta el procedimiento de plan de mejoramiento, código PCD-AC-001, versión 1, el cual define como efectividad de la acción: “cuando la acción ejecutada elimina la(s) causa(s) que originaron los hallazgos detectados o modifica positivamente o subsana los supuestos de hecho o
de derecho que dieron origen al mismo” y de acuerdo con las evidencias aportadas la acción formulada no elimino la causa identificada, ni modifico positivamente los supuestos de hecho y de derecho que dieron origen al hallazgo</t>
  </si>
  <si>
    <t xml:space="preserve"> Adriana Morales Jiménez-Mauricio Rodriguez</t>
  </si>
  <si>
    <t>SLIS_Rafael Uribe Uribe</t>
  </si>
  <si>
    <t xml:space="preserve">A la fecha no se ha recibido instrumento  por parte de la Subdirección de Plantas Físicas para realizar esta evaluación. </t>
  </si>
  <si>
    <t>No se realizo avance físico</t>
  </si>
  <si>
    <t>Mauricio Rodrìguez
Diana Bautista</t>
  </si>
  <si>
    <t xml:space="preserve">A la fecha no se ha recibido instrumento  por parte de la Subdirección de Plantas Físicas para realizar esta evaluación.  </t>
  </si>
  <si>
    <t xml:space="preserve">La OCI verificó que a la fecha no se ha recibido el  instrumento por parte de la Subdirección de Plantas Físicas para realizar esta evaluación.  No presentan avance físico.
</t>
  </si>
  <si>
    <r>
      <t xml:space="preserve">El 28 de abril de 2021 la Dirección Territorial  compartió memorando Rad: I2021013078  con ASUNTO: Solicitud prórroga hallazgos Dirección Territorial, en el que se solicitó aplazamientode  fecha de terminación de la presente acción de mejora, especificando que " </t>
    </r>
    <r>
      <rPr>
        <i/>
        <sz val="10"/>
        <rFont val="Arial"/>
        <family val="2"/>
      </rPr>
      <t>El documento que da cuenta de la evaluación de pertinencia se está tramitando actualmente apoyado en la recopilación
de las experiencias de reapertura que han tenido las diferentes subdirecciones técnicas y las variables de medición que
permitan entender las dinamicas territoriales, poblacionales, competitivas y otras propias del servicio social.
Al momento se tiene en una primera versión del documento, pero no se ha realizado la oficialización y socialización a
las subdirecciones locales. Una vez finalizado el trámite, las subdirecciones locales, quienes son las ejecutoras de la
acción de mejora, iniciarán la implementación de la evaluación ".</t>
    </r>
    <r>
      <rPr>
        <sz val="10"/>
        <rFont val="Arial"/>
        <family val="2"/>
      </rPr>
      <t xml:space="preserve">  
Teniendo en cuenta lo anterior, esta acción se implementará tan pronto  la Dirección Territorial socialice dicho documento.</t>
    </r>
  </si>
  <si>
    <t>El 1 de junio la Dirección Territorial remitió el formato “Medición de pertinencia y seguimiento para reapertura y funcionamiento de unidades operativas”, el cual fue diligenciado por los responsables de las unidades operativas de Jardines Infantiles y Centro Crecer. 
Posteriormente se realizó reunión con la Subdirectora Local, el Líder Administrativo, la Técnica Operativa del área administrativa, y la Gestora del Sistema de Gestión, para revisar y analizar la información de cada formato. Se identificaron las intervenciones locativas y trámites que pueden ser realizados por el área Administrativa de la Subdirección Local y los que requieren de la intervención de la Subdirección de Platas Físicas.
Se remitió solicitud a la Subdirección de Plantas Físicas para que se atiendan las intervenciones y trámites de su competencia.</t>
  </si>
  <si>
    <t xml:space="preserve"> La SL de Rafael Uribe Uribe aportó vía correo las evidencias relacionadas a continuación: soportan la información registrada en el instrumento acciones de mejora se la evaluación de pertinencia de reapertura de servicios sociales prestados en unidades operativas (documento no controlado) por la cual se establecen acciones de mejora, las cuales fueron aprobadas por el Subdirector Local, referentes y responsables de unidades operativas de Jardines Infantiles y Centros Crecer, las cuales se encuentran en ejecución a la fecha. De igual forma la evaluación fue aportada en PDF “Formato medición de pertinencia y seguimiento para reapertura y funcionamiento de unidades operativas” (documento no controlado) con fecha diligenciamiento del 16/07/2021 y debidamente firmado por el Subdirector Local, referentes y desarrollada por las Unidades Operativas de la Localidad, la evaluación de pertinencia incluye la Planilla de asistencia. También se observó el Acta de revisión de los “Formatos de medición de pertinencia y seguimiento para reapertura y funcionamiento de unidades operativas” realizada el 21/07/2021; De igual forma Se remitió solicitud a la Subdirección de Plantas Físicas por medio de memorando Rad: I2021022510 del 30/07/202, para que se atiendanlas intervenciones y trámites de su competencia.
Considerando que a la fecha de terminación del Hallazgo 10.2.4 (2) 06/05/2020 – Auditoria Interna a
Infraestructura - está programada para el 31 de julio de 2021, el equipo de seguimiento de la Oficina
de Control Interno concluye que, la gestión realizada por la dependencia responsable de la ejecución, cumple con el criterio de eficacia establecido en el procedimiento de Plan de mejoramiento (PCD-AC-001) del 30/07/2020 “Eficacia de la acción: acción que se cumple al 100% dentro del plazo establecido”.
</t>
  </si>
  <si>
    <t>Revisadas las evidencias solicitadas por la OCI por correo electrónico del 27 de agosto 2021 asunto: “Seguimiento acción de mejora Hallazgo 10.2.4-2 de la Auditoría de Infraestructura de 06/05/2021 dirigido a la gestora de la subdirección de Rafael Uribe Uribe” aportadas el 01 de septiembre de 2021 por correo electrónico, se procedió a revisar la matriz Excel denominada (Tabla conceptos técnicos de Bomberos en UO a Agosto de 2021), observando que de las 30 Unidades Operativas reportadas, solo una cuenta con el concepto técnico de bomberos vigente.
Por lo anterior, y teniendo en cuenta el procedimiento de plan de mejoramiento, código PCD-AC-001, versión 1, el cual define como efectividad de la acción: “cuando la acción ejecutada elimina la(s) causa(s) que originaron los hallazgos detectados o modifica positivamente o subsana los supuestos de hecho o de derecho que dieron origen al mismo” y de acuerdo con las evidencias aportadas la acción formulada no elimino la causa identificada, ni modifico positivamente los supuestos de hecho y de derecho que dieron origen al hallazgo.</t>
  </si>
  <si>
    <t>SLIS_Fontibon</t>
  </si>
  <si>
    <t xml:space="preserve">No es posible realizar evaluacion , nos encontramos a la espera de instrucctivo </t>
  </si>
  <si>
    <t>La acción de mejora no presenta avance</t>
  </si>
  <si>
    <t>Leonardo Prieto y Diana Bautista</t>
  </si>
  <si>
    <t>Se realiza diligenciamiento de formato de pertinenecia de apertura de unidades operativas, socializacion y aprobacion por parte del aere administrativa y Subdirector local, se registran los hallazgos encontrados por el los responsables de la unidad y posterior mente seguimiento por parte del area administrativa</t>
  </si>
  <si>
    <t>Mediante correo electrónico del 27/07/2021 la Subdirección local de Fontibón remitió evidencias para realizar la evaluación de la eficacia de la acción de mejora 10.2.4-2 la cual estableció “Realizar una evaluación de la pertinencia funcionamiento y reapertura de las unidades operativas que venían atendiendo participantes de manera presencial y con ello gestionar el cumplimiento de los requisitos que sean indispensables”, de acuerdo con lo anterior, se evidenció el documento denominado  “FORMATO MEDICIÓN DE PERTINENCIA Y SEGUIMIENTO PARA REAPERTURA Y FUNCIONAMIENTO DE UNIDADES OPERATIVAS”. El mismo es un documento no controlado, el cual estableció como justificación “El presente formato es un ejercicio de autocontrol desde la competencia de las Subdirecciones Locales que permite comprender de manera cualitativa, las condiciones que debe cumplir cada unidad operativa para su funcionamiento, y adicionalmente en los procesos de reapertura gradual, segura y progresiva con participantes activos. Se busca con esta implementación, generar la información suficiente para realizar las correcciones asociadas a los ámbitos de seguridad humana y bioseguridad de participantes, servidores y contratistas dentro de las unidades operativas. 
La presente evaluación NO reemplaza la vista del Cuerpo Oficial de Bomberos, sin embargo se requiere cumplir todos los ítems evaluados previo a su solicitud.”, De acuerdo con lo anterior, se observó que el mismo contiene la autoevaluación de cinco (5) unidades operativas, así mismo, se observaron los siguientes documentos:
•	ACLARACION CONCEPTO BOMBEROS
•	RTA SOLICITUD DE CONCEPTO SANITARIO CENTRO AMAR
•	SOLIC.SISTEMA DE ALARMAS
•	SOLICITUD VISITAS SDS
Por otra parte, mediante correo electrónico del 30/07/2021 con asunto “ Solicitud información complementaria seguimiento hallazgo 10.2.4-2” , los responsables allegaron el documento denominado “Acta Formato Pertinencia Apertura. Firmado” el cual se encuentra suscrito por parte de subdirector local de Fontibón.
De acuerdo con las evidencias aportadas, sé decreta el cumplimiento de la acción de mejora en términos de eficacia, quedando pendiente la medición de la efectividad de la misma.
De acuerdo con lo establecido en el procedimiento plan de mejoramiento Código: PCD-AC-001 versión 1, en el glosario, la cual indicó “ Efectividad de la acción: cuando la acción ejecutada elimina la(s) causa(s) que originaron los hallazgos detectados o modifica positivamente o subsana los supuestos de hecho o de derecho que dieron origen al mismo.” se recomienda remitir las evidencias que dan cuenta de la descripción anterior, teniendo en cuenta que la causa definida por los responsables indicó “No todos los predios en los que se prestan los servicios sociales cuentan con visita de revisión y aval por parte de Bomberos”.</t>
  </si>
  <si>
    <t>La Subdirección Local de Fontibón remitió mediante correo electrónico del 02/09/2021, la matriz denominada “Tabla conceptos técnicos de Bomberos en UO a Agosto de 2021” para realizar la evaluación de la efectividad de la acción de mejora 10.2.4 -2 la cual estableció como acción de mejora “Realizar una evaluación de la pertinencia funcionamiento y reapertura de las unidades operativas que venían atendiendo participantes de manera presencial y con ello gestionar el cumplimiento de los requisitos que sean indispensables” , así mismo en la causa se definió “No todos los predios en los que se prestan servicios sociales cuentan con la visita de revisión y aval por parte de Bomberos”
De acuerdo a lo establecido en el procedimiento plan de mejoramiento Código: PCD-AC-001 versión 1, la efectividad de la acción es “cuando la acción ejecutada elimina la(s) causa(s) que originaron los hallazgos detectados o modifica positivamente o subsana los supuestos de hecho o de derecho que dieron origen al mismo.”
Una vez revisada la matriz, se observó que el total de las unidades operativas reportadas (21) no cuentan con el concepto técnico de bomberos, dentro del reporte realizado los responsables indicaron que, a (7) unidades operativas, ya le solicitaron la visita de Bomberos, no obstante, se decreta la inefectividad de la acción de mejora ya que la acción  se ejecutó al 100% pero no elimino la causa que originó el hallazgo, ni modifico positivamente o subsano los supuestos de hecho o de derecho que dieron origen al mismo, y por tanto, el incumplimiento o la debilidad en la gestión persiste y por consiguiente se debe realizar un nuevo análisis de causas y formular nuevas acciones.</t>
  </si>
  <si>
    <t>SLIS_Bosa</t>
  </si>
  <si>
    <t>Se envía correo con Drive compartido con las evidencias de las acciones de mejora: formato de medición de pertinencia, actas de reuniones y correos de gestiones del Área Administrativa</t>
  </si>
  <si>
    <t>Por medio de correo electrónico emitido por la subdirectora local de Bosa el 02/08/2021, se anexo lo siguiente:
*FORMATO MEDICIÓN DE PERTINENCIA Y SEGUIMIENTO PARA REAPERTURA Y FUNCIONAMIENTO DE UNIDADES OPERATIVAS (NO CONTROLADO) diligenciado el 29/07/2021 con la autoevaluación de 38 unidades operativas y el plan de acción, información consolidada por el gestor y aprobada por la subdirectora local de Bosa, así mismo es importante tener en cuenta las observaciones generales registradas por la subdirección local en el mencionado formato. Además, anexan formato de planilla de asistencia diligenciado con los datos de los responsables o coordinadores de las unidades operativas de fecha 11/06/2021.
*Acta de reunión de fecha 21/06/2021, donde se contextualizó el hallazgo 10.2.4 y se socializó el formato de evaluación de pertinencia y plan de acción propuesto, la reunión conto con la asistencia de la Subdirectora Local, referentes y coordinadores de unidades operativas, ingeniero residente de la localidad, referente de planeación y la gestora SG, entre otros, en el citado documento la Subdirectora local manifiesta “que en la próxima reunión de subdirectores locales a llevarse a cabo el 23 de junio escalara el tema, puesto que no toda la responsabilidad del ejercicio recae sobre las subdirecciones locales, ya que debe existir un trabajo articulado con nivel central y la subdirección de plantas físicas, dado que no se cuenta con todo el talento humano e insumos”  Acta firmada por la gestora y la subdirectora local de Bosa.  
*Acta de reunión de fecha 29/07/2021, donde se socializó el plan de acción consolidado propuesto, con la asistencia del Referente Centro Crecer, Referente Administrativo, Gestores de Infancia, Apoyo Administrativo, Referente Centro Amar, Referente Gestión de Riesgos y la Gestora SG. Acta firmada por la gestora y la subdirectora local de Bosa.
*20 correos electrónicos de solicitud de gestión y realización de actividades, dirigidos al ingeniero de la subdirección de plantas físicas designado para la localidad de fecha 19/07/2021. 
De acuerdo con lo anterior, el equipo de seguimiento de la Oficina de Control Interno concluye que, la gestión realizada por la dependencia responsable de la ejecución cumple con el criterio de eficacia establecido en el procedimiento de Plan de mejoramiento (PCD-AC-001) del 30/07/2020 “Eficacia de la acción: acción que se cumple al 100% dentro del plazo establecido”.</t>
  </si>
  <si>
    <t>Cristian Salcedo
Karinfer Olivera</t>
  </si>
  <si>
    <r>
      <t>En atención a la información solicitada por la OCI por medio de correo electrónico, remiten el 31/08/2021 archivo diligenciado con la relación de Unidades Operativas por SLIS con Concepto técnico de Bomberos a 26 de agosto de 2021.
De acuerdo con lo reportado se evidenció que,</t>
    </r>
    <r>
      <rPr>
        <i/>
        <sz val="10"/>
        <rFont val="Arial"/>
        <family val="2"/>
      </rPr>
      <t xml:space="preserve"> la mayoría de las unidades operativas</t>
    </r>
    <r>
      <rPr>
        <sz val="10"/>
        <rFont val="Arial"/>
        <family val="2"/>
      </rPr>
      <t xml:space="preserve"> de los servicios de educación inicial (Jardines Infantiles) NO cuentan con concepto técnico vigente expedido por la Unidad Administrativa Especial Cuerpo Oficial de Bomberos de Bogotá (UAECOBB) que certifica el cumplimiento de las condiciones de seguridad y protección contra incendios, y según lo manifestado por la Subdirección Local, la unidad operativa del Servicio de Desarrollo de Capacidades y Potencialidades en Centros Día, NO cuenta con el concepto técnico expedido por la Unidad Administrativa Especial del Cuerpo Oficial de Bomberos de Bogotá. </t>
    </r>
  </si>
  <si>
    <r>
      <t xml:space="preserve">Verificado el archivo “Tabla conceptos técnicos de bomberos en unidades operativas con corte 26/08/2021”, se evidenció que, </t>
    </r>
    <r>
      <rPr>
        <i/>
        <sz val="10"/>
        <rFont val="Arial"/>
        <family val="2"/>
      </rPr>
      <t xml:space="preserve">la mayoría de las unidades operativas </t>
    </r>
    <r>
      <rPr>
        <sz val="10"/>
        <rFont val="Arial"/>
        <family val="2"/>
      </rPr>
      <t>de los servicios de educación inicial (Jardines Infantiles) y lo manifestado por la Subdirección Local en cuanto a la unidad operativa del Servicio de Desarrollo de Capacidades y Potencialidades en Centros Día NO cuentan con el concepto técnico vigente expedido por la Unidad Administrativa Especial del Cuerpo Oficial de Bomberos de Bogotá. 
De acuerdo con la verificación realizada por el equipo de seguimiento de la Oficina de Control Interno se concluye que, la gestión realizada por la dependencia responsable de la ejecución de la acción 2 del Hallazgo 10.2.4 NO cumple con el criterio de efectividad establecido en el procedimiento de Plan de mejoramiento (PCD-AC-001) del 30/07/2020 “Efectividad de la acción: cuando la acción ejecutada elimina la(s) causa(s) que originaron los hallazgos detectados o modifica positivamente o subsana los supuestos de hecho o de derecho que dieron origen al mismo”.</t>
    </r>
  </si>
  <si>
    <t>SLIS_Santa Fe Candelaria</t>
  </si>
  <si>
    <t>Acorde a la meta establecida, se aplicó una evaluación de pertinencia de reapertura de servicios sociales prestados en unidad operativa diseñada por la Dirección Territorial (documento no controlado), por la cual se establecen acciones de mejora, las cuales fueron aprobadas por el Subdirector Local, Coordinador Administrativo, referentes y responsables de unidades operativas de Centro Amar, Centro Crecer, Jardines Infantiles, Casas de Pensamiento Intercultural, las cuales se encuentran en ejecución a la fecha. Del proceso general anteriormente mencionado, se hace entrega de las evidencias vía correo electrónico a continuación descritas:
1. Correo electrónico solicitando al cuerpo oficial de bomberos de Bogotá, el proceso para la solicitud de aval de cada unidad operativa.
2. Correo electrónico solicitando línea técnica a la subdirección de infraestructura para el cumplimiento de requisitos asociados y pago asociado a la solicitud del aval.
3. Acta entre Subdirector Local, coordinador administrativo y gestor de dependencia, sobre acciones a seguir para el cumplimiento del hallazgo 10.2.4.2.
4. Correo por parte de la subdirección de plantas físicas donde se establece que están a la espera del desarrollo de un convenio interadministrativo para subsanar el hallazgo. A la fecha de la presente evaluación, no se ha recibido respuesta de este correo.  
5. Memorando I2021013078 Solicitud prórroga hallazgos Dirección Territorial
6. Acta de Divulgación del Formato de evaluación de pertinencia del hallazgo 10.2.4 diseñado por la Dirección Territorial con fecha del 01/07/2021 a referentes y responsables de unidades operativas (Centro Amar, Centro Crecer, Jardines Infantiles, Casas de Pensamiento Intercultural) de la  SLIS Santa Fe – La Candelaria, donde se explicaba el proceso a seguir para su desarrollo y recolección de evidencias.
7. Acta de Revisión de los resultados y plan de acción asociado a la evaluación de pertinencia entre Subdirector Local y referentes y responsables de unidades operativas, con fecha del 23/06/2021.
7.1. y 7.2.: Presentaciones utilizadas para la presentación de resultados y desarrollo de acciones de mejora a Subdirector Local y referentes y responsables de unidades operativas.
8.1. Formato de Evaluación de Pertinencia donde se plantean las acciones de mejora a desarrollar, teniendo en cuenta fechas y responsables de ejecución de las mismas.
8.1. Formato Evaluación de Pertinencia con seguimiento a las acciones de mejora planteadas con fecha de seguimiento del 15/07/2021.
9. Acta de aprobación del plan de acción asociado a la evaluación de pertinencia por parte del Subdirector Local y la Referente de Planeación.
Carpeta 9. Evidencias asociadas a las acciones de Mejora generadas desde cada una de las unidades operativas y coordinación administrativa. En estas se evidencias fotos, actas, memorandos entre otra documentación donde se evidencia el accionar de la SLIS asociado a las acciones de mejora a desarrollar.
Al momento del presente seguimiento (15/07/2021), se establece que de las 56 acciones planteadas se presentó un cumplimiento del 55% (31 acciones) y que en el segundo semestre del 2021 se espera dar cumplimiento a las demás acciones.  
Cabe aclarar que no se desarrolló esta acción de mejora al Centros Día Años Dorados, debido que la subdirección para la vejez ya cuenta con una acción de mejora que se encuentra en proceso de desarrollo, así mismo, el Jardín Infantil Social La Alameda el cual se encuentra tercerizado y administrado por Compensar y la supervisión del contrato es generada directamente por la Subdirección para la Infancia a través del equipo de apoyo a la Supervisión Jardines Sociales.
Por lo anterior, se establece que el accionar por parte de la SLIS presenta un grado de avance del 100%, así como un 100% en términos de eficacia al ejecutarse la acción dentro de los tiempos establecidos. Respecto a la eficiencia, desde la gestión de la SLIS se establece que existió una modificación a la situación que provocó el hallazgo, al determinar que necesidades de mejora existe en cada unidad operativa para cumplir a satisfacción los requerimientos del concepto técnico de Bomberos; actualmente se están desarrollando acciones desde la gestión de la SLIS para dar respuesta y solución a las mismas, así mismo, fueron notificadas las demás acciones de mejora a las distintas subdirecciones correspondientes de nivel central para su gestión, entre ellas la causa del presente hallazgo.</t>
  </si>
  <si>
    <r>
      <t>Una vez analizadas las evidencias aportadas por Subdirección Local para la Integración Social de Santa Fe - La Candelaria mediante correo electrónicos del 16/07/2021, en cuyo contenido se establecía: “</t>
    </r>
    <r>
      <rPr>
        <i/>
        <u/>
        <sz val="10"/>
        <rFont val="Arial"/>
        <family val="2"/>
      </rPr>
      <t>En el marco de la presentación de las evidencias asociadas al hallazgo 10.2.4.2 cuya meta es el desarrollo de: “una evaluación de pertinencia de reapertura de servicios sociales prestados en unidad operativa</t>
    </r>
    <r>
      <rPr>
        <sz val="10"/>
        <rFont val="Arial"/>
        <family val="2"/>
      </rPr>
      <t xml:space="preserve">”, El grupo de seguimiento pudo verificar: una evaluación de pertinencia de reapertura de servicios sociales prestados en unidad operativa (documento no controlado) por la cual se establecen acciones de mejora, las cuales fueron aprobadas por el Subdirector Local, Coordinador Administrativo, referentes y responsables de unidades operativas de Centro Amar, Centro Crecer, Jardines Infantiles, Casas de Pensamiento Intercultural, las cuales se encuentran en ejecución a la fecha. Del proceso general anteriormente mencionado, 
1. Correo electrónico solicitando al cuerpo oficial de bomberos de Bogotá, el proceso para la solicitud de aval de cada unidad operativa.
2. Correo electrónico solicitando línea técnica a la subdirección de infraestructura para el cumplimiento de requisitos asociados y pago asociado a la solicitud del aval.
3. Acta entre Subdirector Local, coordinador administrativo y gestor de dependencia, sobre acciones a seguir para el cumplimiento del hallazgo 10.2.4.2.
4. Correo por parte de la subdirección de plantas físicas donde se establece que están a la espera del desarrollo de un convenio interadministrativo para subsanar el hallazgo. A la fecha de la presente evaluación, no se ha recibido respuesta de este correo.  
5. Memorando I2021013078 Solicitud prórroga hallazgos Dirección Territorial
6. Acta de Divulgación del Formato de evaluación de pertinencia del hallazgo 10.2.4 diseñado por la Dirección Territorial con fecha del 01/07/2021 a referentes y responsables de unidades operativas (Centro Amar, Centro Crecer, Jardines Infantiles, Casas de Pensamiento Intercultural) de la  SLIS Santa Fe – La Candelaria, donde se explicaba el proceso a seguir para su desarrollo y recolección de evidencias.
7. Acta de Revisión de los resultados y plan de acción asociado a la evaluación de pertinencia entre Subdirector Local y referentes y responsables de unidades operativas, con fecha del 23/06/2021.
7.1. y 7.2.: Presentaciones utilizadas para la presentación de resultados y desarrollo de acciones de mejora a Subdirector Local y referentes y responsables de unidades operativas.
8.1. Formato de Evaluación de Pertinencia donde se plantean las acciones de mejora a desarrollar, teniendo en cuenta fechas y responsables de ejecución de las mismas.
8.1. Formato Evaluación de Pertinencia con seguimiento a las acciones de mejora planteadas con fecha de seguimiento del 15/07/2021.
9. Acta de aprobación del plan de acción asociado a la evaluación de pertinencia por parte del Subdirector Local y la Referente de Planeación.
Carpeta 9. Evidencias asociadas a las acciones de Mejora generadas desde cada una de las unidades operativas y coordinación administrativa. En estas se evidencias fotos, actas, memorandos entre otra documentación donde se evidencia el accionar de la SLIS asociado a las acciones de mejora a desarrollar.
Igualmente, se revisaron las evidencias aportadas en las que se determinan las necesidades de mejora de cada unidad operativa evaluada, su gestión y corrección por parte de la Subdirección Local para la Integración Social de Santa Fe – La Candelaria y la generación de solicitudes a dependencias de orden central para el desarrollo de acciones en cada una de las unidades operativas evaluadas.
La SLIS Santa Fe – La Candelaria aclara que, no se desarrolló esta acción de mejora al Centros Día Años Dorados, debido que la subdirección para la vejez ya cuenta con una acción de mejora que se encuentra en proceso de desarrollo, así mismo, el Jardín Infantil Social La Alameda el cual se encuentra tercerizado y administrado por Compensar y la supervisión del contrato es generada directamente por la Subdirección para la Infancia a través del equipo de apoyo a la Supervisión Jardines Sociales.
Considerando que a la fecha de terminación del Hallazgo 10.2.4 (2) 06/05/2020 – Auditoria Interna a Infraestructura - está programada para el 31 de julio de 2021, el equipo de seguimiento de la  Oficina de Control Interno concluye que, la gestión realizada por la dependencia responsable de la ejecución, cumple con el criterio de eficacia establecido en el procedimiento de Plan de mejoramiento (PCD-AC-001) del 30/07/2020 “Eficacia de la acción: acción que se cumple al 100% dentro del plazo establecido”.
</t>
    </r>
  </si>
  <si>
    <t>Andres Penagos Guarnio/Luz Stella Carvajal Moreno</t>
  </si>
  <si>
    <t>Desarrollo:
Hallazgo 10.2.4 (2) 06/05/2020 – Auditoria Interna a Infraestructura.
Descripción acción de mejora: “Realizar una evaluación de la pertinencia y reapertura de las unidades 
operativas que venían atendiendo participantes de manera presencial y con ello gestionar el 
cumplimiento de los requisitos que sean indispensables”
Teniendo en cuenta que, durante seguimiento registrado el 19/07/2021 en el formato de registro y control 
del plan de mejoramiento, la Oficina de Control Interno evaluó como eficaz la acción de mejora en 
asunto, toda vez que cumplió con el criterio establecido en el procedimiento de Plan de mejoramiento 
(PCD-AC-001) del 30/07/2020 “Eficacia de la acción: acción que se cumple al 100% dentro del plazo 
establecido”, por lo cual, el equipo de seguimiento procedió a evaluar la efectividad de la acción así:Verificación: 
Descripción de la causa: “No todos los predios en los que se prestan servicios sociales, cuentan con la 
visita de revisión y aval por parte de bomberos”.
Analizada la información y evidencias aportadas por Subdirección Local para la Integración Social de 
Santafé Candelaria, mediante correo electrónico del 06/09/2021 con asunto “Excel concepto técnico de 
bomberos” se observó que, de acuerdo con la naturaleza del hallazgo, de trece (13) unidades de 
atención integral a la primera infancia y Centros día, a la fecha, ninguna de las unidades cuenta con 
concepto técnico de bomberos vigentePor lo anterior, y teniendo como referencia la definición de efectividad contenida en el procedimiento de 
plan de mejoramiento (PCD-AC-001) versión 1: “cuando la acción ejecutada elimina la(s) causa(s) que 
originaron los hallazgos detectados o modifica positivamente o subsana los supuestos de hecho o de 
derecho que dieron origen al mismo”, el equipo de seguimiento de la Oficina de Control Interno, calificó 
la acción como inefectiva, y ante lo cual, esta oficina procederá con la comunicación oficial de la 
inefectividad al responsable de la ejecución de la acción, para que se adelantan los trámites a los que 
haya lugar, en el marco del procedimiento de plan de mejoramiento vigente.</t>
  </si>
  <si>
    <t>Por lo anterior, y teniendo como referencia la definición de efectividad contenida en el procedimiento de 
plan de mejoramiento (PCD-AC-001) versión 1: “cuando la acción ejecutada elimina la(s) causa(s) que 
originaron los hallazgos detectados o modifica positivamente o subsana los supuestos de hecho o de 
derecho que dieron origen al mismo”, el equipo de seguimiento de la Oficina de Control Interno, calificó 
la acción como inefectiva, y ante lo cual, esta oficina procederá con la comunicación oficial de la 
inefectividad al responsable de la ejecución de la acción, para que se adelantan los trámites a los que 
haya lugar, en el marco del procedimiento de plan de mejoramiento vigente.</t>
  </si>
  <si>
    <t>Andrés penagos Guarnizo/Luz Stella Carvajal Moreno</t>
  </si>
  <si>
    <t>SLIS_Martires</t>
  </si>
  <si>
    <t>Se realizan actividades de mantenimiento y seguimiento requeridas por las unidades operativas para la reapertura y funcionamiento de los servicios de manera presencial. Esto con el apoyo del area administrativa  de la subdireccion y de la subdireccion de plantas fisicas</t>
  </si>
  <si>
    <t>Por medio de correo electrónico emitido por la subdirectora local de los Mártires el 29/07/2021, se anexo lo siguiente:
*FORMATO MEDICIÓN DE PERTINENCIA Y SEGUIMIENTO PARA REAPERTURA Y FUNCIONAMIENTO DE UNIDADES OPERATIVAS (NO CONTROLADO) diligenciado el 15/07/2021 con la autoevaluación de las siguientes unidades operativas: JI ESPERANZA, JI SAMPER MENDOZA, JI EDUARDO SANTOS, JI JORGE BEJARANO, JI NUEVOS PASOS, Casa de pensamiento Intercultural, Centro Amar Mártires II,  Centro Amar I y Centro Crecer Mártires, junto con el diligenciamiento del plan de acción, información consolidada por el gestor y aprobada por la subdirectora local de los Mártires (firmado). Además, anexan formato de planilla de asistencia diligenciado con los datos de los responsables o coordinadores de las unidades operativas.     
*FORMATO RECIBO A SATISFACCIÓN DE MANTENIMIENTO, Versión 0, diligenciados para las unidades operativas de la localidad de los Mártires de junio de 2020 a diciembre 2020 y de enero de 2021 a junio de 2021.    
De acuerdo con lo anterior, el equipo de seguimiento de la Oficina de Control Interno concluye que, la gestión realizada por la dependencia responsable de la ejecución cumple con el criterio de eficacia establecido en el procedimiento de Plan de mejoramiento (PCD-AC-001) del 30/07/2020 “Eficacia de la acción: acción que se cumple al 100% dentro del plazo establecido”.</t>
  </si>
  <si>
    <t xml:space="preserve">En atención a la información solicitada por la OCI por medio de correo electrónico, remiten el 31/08/2021 archivo diligenciado con la relación de Unidades Operativas por SLIS con Concepto técnico de Bomberos a 26 de agosto de 2021.
De acuerdo con lo reportado, se evidenció que las unidades operativas de los servicios de educación inicial (Jardines Infantiles) NO cuentan con concepto técnico vigente expedido por la Unidad Administrativa Especial Cuerpo Oficial de Bomberos de Bogotá (UAECOBB) que certifica el cumplimiento de las condiciones de seguridad y protección contra incendios, y las unidades operativas del Servicio de Desarrollo de Capacidades y Potencialidades en Centros Día NO cuenta con el concepto técnico expedido por la Unidad Administrativa Especial del Cuerpo Oficial de Bomberos de Bogotá. 
</t>
  </si>
  <si>
    <t>Verificado el archivo “Tabla conceptos técnicos de bomberos en unidades operativas con corte 26/08/2021”, se evidenció que las unidades operativas de los servicios de educación inicial (Jardines Infantiles) y las unidades operativas del Servicio de Desarrollo de Capacidades y Potencialidades en Centros Día NO cuenta con el concepto técnico vigente expedido por la Unidad Administrativa Especial del Cuerpo Oficial de Bomberos de Bogotá. 
De acuerdo con la verificación realizada por el equipo de seguimiento de la Oficina de Control Interno se concluye que, la gestión realizada por la dependencia responsable de la ejecución de la acción 2 del Hallazgo 10.2.4 NO cumple con el criterio de efectividad establecido en el procedimiento de Plan de mejoramiento (PCD-AC-001) del 30/07/2020 “Efectividad de la acción: cuando la acción ejecutada elimina la(s) causa(s) que originaron los hallazgos detectados o modifica positivamente o subsana los supuestos de hecho o de derecho que dieron origen al mismo”.</t>
  </si>
  <si>
    <t>Debilidad en el rubro y la destinación de recursos  para solicitar el Concepto de Bomberos en las Unidades operativas del Servicio Social Centro Día y falta de conocimiento técnico para la emisión del mismo.</t>
  </si>
  <si>
    <t xml:space="preserve">Desarrollar las acciones necesarias para obtener Concepto técnico emitido por el Cuerpo Oficial de Bomberos de Bogotá "CUMPLE" en la revisión del sistema de protección contra incendios (SPCI) y las condiciones de seguridad humanas (SH) en la totalidad de los Centros Día. </t>
  </si>
  <si>
    <t>Centros Día con cumplimiento de requisitos:
(Centros Día con cumplimiento de requisitos para solicitar el concepto de bomberos / No. De Centros Día en operación) * 100</t>
  </si>
  <si>
    <t>Las unidades operativas del Servicio Social Centro Día cumplen con los requisitos normativos básicos de seguridad humano y protección contra incendios</t>
  </si>
  <si>
    <t>Se desarrolló una matriz de verificación, para guiar un proceso de autoevaluación y mitigación de riesgos sobre los aspectos que revisa el Cuerpo Oficial de Bomberos y guía del procedimiento para la renovación o solicitud de expedición del concepto técnico. 
Como resultado del proceso de autoevaluación 7 centros día están en proceso de solicitud de visita de Bomberos (disponibilidad de asignación de visitas por parte de Bomberos).</t>
  </si>
  <si>
    <t>Se observó: archivo Excel denominado Consolidado matriz de verificación de requisitos y guía de renovación en la cual se autoevalúan aspectos a verificar por el Cuerpo Oficial de Bomberos de Bogotá</t>
  </si>
  <si>
    <t>Actualmente de las 28 Unidades Operativas del servicio Centro Día, 13 no han solicitado visita por parte del cuerpo oficial de bomberos de Bogotá, 2 se encuentran a la espera del concepto por parte del cuerpo oficial de bomberos de Bogotá, 6 se encuentran a la espera de recibir la visita por parte del cuerpo oficial de bomberos de Bogotá, 1 se encuentra en proceso de renovación del concepto por parte del cuerpo oficial de bomberos de Bogotá y 6 aún no han enviado el reporte del estado de la solicitud al cuerpo oficial de bomberos de Bogotá</t>
  </si>
  <si>
    <t>Se observó matriz excel denominada cuadro control visita bomberos servicio socail centro día, en el cual se observó el correspondiente seguimiento
Al igual, se evidenciópresentación de estado de las solicitudes.
Adicionalmente, se observaron correos de gestión para el desarrollo de la acción.</t>
  </si>
  <si>
    <t>Con base en los instrumentos únicos de verificación levantados en el mes de mayo se construye el documento Estándares Asociados a Bomberos el cual da cuenta de la situación actual de cadaunidad operativa. En  este  documento  se  evidencia  el  nivel  de  cumplimiento  de  los  requisitos  mínimos  para  la solicitud de la visita del cuerpo oficial de bomberos de Bogotá en aras de obtener el concepto por dicha entidad.</t>
  </si>
  <si>
    <t>Se observaron los siguientes documentos:
•	Estándares asociados a bomberos: En el cual se evidencia 22 centros días, de los cuales 12 se encuentran aptos para solicitar el concepto de bomberos, 5 con visita por primera vez con alerta, 2 con riesgo moderado-posible cumple 2 no cumple y 1 sin información.
•	Correo Estándares asociados a bomberos
Lo que arroja que la Subdirección para la Vejez desarrolló actividades tendientes al cumplimiento de la acción formulada (eficaz), sin embargo, la efectividad que al igual es evaluada por la Oficina de Control Interno quedara pendiente por evaluar, con el objeto de verificar la implementación o cumplimiento de los conceptos de Bomberos.
Acción cumplida – pendiente efectividad.</t>
  </si>
  <si>
    <t>3.1.1.1</t>
  </si>
  <si>
    <t xml:space="preserve"> Auditoría de Regularidad PAD 2020 – Código  97</t>
  </si>
  <si>
    <t>Hallazgo Administrativo de Control Interno por no evidenciarse procedimientos relacionados con los reportes de cada una de las áreas involucradas en el suministro y conciliación de la ejecución presupuestal que se presentan en el SIVICOF al Órgano de Control Fiscal mediante el Formato CB-0126</t>
  </si>
  <si>
    <t>Subdirección Administrativa y Financiera - Asesoría de Recursos Financieros</t>
  </si>
  <si>
    <t>Diferencia de criterios entre el ente de control y la SHD en la generación del informe CB-0126</t>
  </si>
  <si>
    <t>Determinar los criterios de elaboración e interpretacion del formato CB-0126, realizando mesas de trabajo conjuntamente entre la Contraloria de Bogotá, miembros de la SHD y la SDIS.</t>
  </si>
  <si>
    <t>Criterios de elaboración e interpretación</t>
  </si>
  <si>
    <t>Documento elaborado y suscrito por las partes</t>
  </si>
  <si>
    <t>1.Documento informando que el Doctor Andres Ricardo martinez en representaciòn de  la contraloría no puede asistir a la reunión y pide  convocar a la Dirección de tecnología de la información y comunicaciones de la contraloría de Bogotà. 2. Correo solicitando el concepto  a la Dirección de tecnología de la información y comunicaciones de la contraloría de Bogota, quienes  verbalmente informan que no pueden dar concepto,  que no pueden ser juez y parte, Doctor Yesid Cotrino Tel 335.88.88. ext. 10.705 Contraloría de Bogotá,   3. Certificación cuanta anual Sivicof 4. Respuesta formato 126 SIVICOF</t>
  </si>
  <si>
    <t>Se verifica captura de pantalla de correo electrónico mediante el cual se gestiona mesa de trabajo con las entidades descritas en la acción de mejora, oficio de respuesta por parte de la Contraloría de Bogotá D.C., concepto SDH E2018059344 del 26/12/2018, certificado rendición cuenta anual SIVICOF vigencia 2020. Pese a que se gestionó la participación de la Contraloría de Bogotá D.C. para establecer los criterios de diligenciamiento del formato, la respuesta del organismo de control fue negativa. Según concepto de la Secretaría Distrital de Hacienda, los formatos aludidos en el hallazgo no son comparables lo cual se ha reiterado por parte de esa entidad a través de distintos canales.</t>
  </si>
  <si>
    <t>3.1.1.10</t>
  </si>
  <si>
    <t xml:space="preserve">Hallazgo Administrativo debido a que la acción de mejora no se cumplió según lo programado en el plan de mejoramiento. </t>
  </si>
  <si>
    <t>Subdirección Administrativa y Financiera - Apoyo Logístico 
Dirección Gestión Corporativa</t>
  </si>
  <si>
    <t>No  implementación de la lista de chequeo para identificación de necesidades de adquisición de bienes.</t>
  </si>
  <si>
    <t>Implementar la lista de chequeo " identificación de necesidades de adquisición de bienes" en los procesos de adquisicion de bienes a partir de cajas menores y contratos de adquisicion de bienes que celebre la SDIS.</t>
  </si>
  <si>
    <t>Lista de chequeo implementada</t>
  </si>
  <si>
    <t>(Nº de procesos con lista de chequeo/Nº de procesos realizados)*100</t>
  </si>
  <si>
    <t>En lo correspondiente a las vigencias 2020 y 2021 no fueron llevados a cabo un número importante de procesos de adquisición de elementos de inventario a causa de la emergencia sanitaria, sin embargo, la lista de chequeo FOR-GL-006 fue implementada principalmente en las subdirecciones técnicas como responsables de la ejecución de dichos procesos. Si bien la lista fue precisa para mostrar la eficacia y la efectividad de la acción de mejora, surgieron otras acciones que permitieron prevenir la incorrecta adquisición de bienes en la SDIS y son las siguientes:
1. Campañas de sensibilización hacia los referentes documentales respecto a la adquisición de bienes y su uso.
2. Actualización del procedimiento de ingreso de bienes (en tramite) con énfasis en la entrada de bienes por caja menor, de forma extemporanea, donaciones y reposición, situación que permitirá al máximo adquisición de bienes innecesariamente.
como muestra de la eficacia y efectividad de la acció se anexan los siguientes soportes: listas de chequeo diligenciadas por las subdirecciones técnicas que adjudicaron contratos para la adquisición de elmentos de inventario,  memorando con las solicitud de implementación y procedimiento de ingreaso de bienes de inventario.</t>
  </si>
  <si>
    <t xml:space="preserve">Se verifica memorando I2021014782 del 14/05/2021, con asunto “Diligenciamiento lista de chequeo control de inventarios”, mediante el cual el Subdirector Administrativo y Financiero requiere a los directores, subdirectores y jefes de las dependencias de la Entidad, el diligenciamiento y presentación del mencionado formato; propuesta de Procedimiento para Ingreso de Bienes; muestra del diligenciamiento del Formato Lista de Chequeo – FOR-GL-006 realizado por 4 dependencias. De acuerdo con lo informado por Juan Carlos Muñoz y como lo señala el formato “Este documento debe hacer parte del proceso precontractual de la subdirección técnica y las evidencias que soportan el desarrollo de las actividades mencionadas, deben estar disponibles en caso de ser requeridas”. Teniendo en cuenta la formulación de la acción de mejora, la Oficina de Control Interno sugiere revisar la implementación del formato respecto a compras realizadas con recursos de cajas menores y en lo posible, aportar los respectivos soportes. Así mismo, se recomienda continuar la construcción del procedimiento para ingreso de bienes, como aporte a la mejora de la gestión de los recursos físicos institucionales; y, en general, fortalecer las evidencias que den cuenta del cumplimiento y efectividad de la acción, realizando la contextualización de estos atributos mediante el Formato No Controlado de Entrega de Evidencias.  </t>
  </si>
  <si>
    <t>3.1.1.3</t>
  </si>
  <si>
    <t>Hallazgo Administrativo con presunta incidencia disciplinaria por falta de liderazgo por parte del CICI hacia la prevención del riesgo</t>
  </si>
  <si>
    <t>Subdirección Administrativa y Financiera - Gestión Documental</t>
  </si>
  <si>
    <t>Incumplimiento de las obligaciones contractuales por parte de la empresa INFOTIC S.A. en el ejercicio de custodia del archivo central de la SDIS, identificando la necesidad de intervenirlo en su totalidad asumiendo la administración y organización, en aras de prevenir la repetición de los sucesos y los riesgos de pérdida y fuga de la información</t>
  </si>
  <si>
    <t>Diseñar una estrategia de intervención para la organización del archivo central definida en las siguientes etapas:                                                                                                  1. Diagnostico e Identificación                        2. Verificación e Intervención                        3. Seguimiento y Control</t>
  </si>
  <si>
    <t>Estrategia de intervención para la organización del archivo central</t>
  </si>
  <si>
    <t xml:space="preserve">Una estrategia diseñada </t>
  </si>
  <si>
    <t>1. Diagnóstico e identificación: Contiene 3 soportes.
2. Verificación e intervención: Contiene 7 carpetas; Az digital con 6 soportes, Estratégicos con 2 soportes, Inventario con 8 soportes, Seguimientos lineamientos archivísticos con  7 soportes, SIC con 13 soportes, Transferencias primarias con 3 soportes y TRD con 3 soportes.
3. Seguimiento y control; la carpeta contiene 3 soportes.</t>
  </si>
  <si>
    <t xml:space="preserve">La Subdirección Administrativa y Financiera, a través de su equipo de Gestión Documental, aporta como soporte 3 carpetas (1 por cada etapa propuesta en la estrategia de intervención). Frente a la etapa 1, Marcela Poloche señala que el Diagnóstico Integral de Archivos se encuentra en proceso de ajuste y que en lo que respecta al archivo central, ya se encuentra actualizado y las actividades desarrolladas corresponden a esa actualización. 
En la segunda carpeta - Verificación e Intervención, se observan soportes relacionados con el plan de implementación de AZ Digital (gestión de documentos y expedientes electrónicos): matriz plan y 5 actas; Instrumentos estratégicos de gestión documental: PINAR y PGD; 8 informes de gestión referidos al avance del levantamiento de inventario documental por parte del equipo de trabajo del archivo central; 3 actas y 4 informes (7 archivos PDF) relacionados con el seguimiento a la organización documental de la SDIS (nivel central y subdirecciones locales); soportes de gestiones realizadas en el marco del Sistema Integrado de Conservación – SIC: informes de remplazo de unidades de conservación, reportes de medición de condiciones medio ambientales, extracción de material reciclable, socialización del Plan de Conservación Documental (1 acta), y un documento con recomendaciones sobre acciones preventivas y correctivas por la Ola Invernal (fechado 30 de noviembre de 2020). Transferencias documentales primarias: tres informes correspondientes a los meses de marzo, abril y mayo de 2021. TRD: acta del Comité Institucional de Gestión y Desempeño, sesión del 19/10/2020, acta mesa operativa del 14/12/2020 – Socialización de Instrumentos Archivísticos, y radicado 1-2020-34336 del 01/12/2020 mediante el cual se solicitó revisión y evaluación de actualización realizada a la Tabla de Retención Documental.
En cuanto a la carpeta 3, correspondiente a la etapa Seguimiento y Control, se evidencian 3 actas con fechas 14/04/2021, 20/04/2021 y 19/05/2021.
Por parte de la OCI, y teniendo en cuenta que el formato de Diagnóstico Integral de Archivos contiene una fecha previa a la identificación del hallazgo, se sugiere revisar su pertinencia o si aplica algún ajuste o precisión, este se efectúe y se dé alcance con el documento en su versión actualizada. Así mismo, se sugiere diligenciar el formato no controlado de entrega de evidencias, con el contexto y aspectos relevantes sobre la ejecución y efectividad de la acción de mejora. </t>
  </si>
  <si>
    <t>3.1.1.4</t>
  </si>
  <si>
    <t xml:space="preserve">Hallazgo Administrativo con presunta incidencia disciplinaria, por falta de prevención en los riesgos asociados a los recursos que maneja la SDIS. </t>
  </si>
  <si>
    <t xml:space="preserve">
Subdirección Administrativa y Financiera
</t>
  </si>
  <si>
    <t>Planeación para los rubros  de las cajas menores, considerando que son gastos imprevistos que no se puede garantizar  su ejecucion al 100%</t>
  </si>
  <si>
    <t>Realizar un análisis del comportamiento de las  cajas menores en los últimos 3 años, para ajustar los rubros de las Direcciones y Subdirecciones Locales.</t>
  </si>
  <si>
    <t>Documento  de Análisis</t>
  </si>
  <si>
    <t>Un (1) documento análisis comportamiento cajas menores</t>
  </si>
  <si>
    <t>Se realizo el  análisis del comportamiento de las  cajas menores en los últimos 3 años, para ajustar los rubros de las Direcciones y Subdirecciones Locales.</t>
  </si>
  <si>
    <t>En mesa de trabajo con el equipo de la DGC-SAF, se verifica documento Excel en el cual se registra información sobre el comportamiento de las cajas menores e informe consolidado en documento Word. Por parte de la OCI se sugiere revisar el informe en cuanto a aspectos formales de elaboración y presentación, así como de trazabilidad de aprobación por parte del Subdirector Administrativo y Financiero.</t>
  </si>
  <si>
    <t>3.1.1.5</t>
  </si>
  <si>
    <t xml:space="preserve">Hallazgo Administrativo con presunta incidencia disciplinaria por incumplimiento en control de advertencia expedido por la OCI </t>
  </si>
  <si>
    <t>Subdirección para la Juventud</t>
  </si>
  <si>
    <t>Pese a que la casa de la juventud de chapinero fue reubicada en un nuevo predio y este ya se encuentra en funcionamiento prestando sus servicios, se presentó un retraso en el reporte de cumplimiento del control de advertencia, debido a que  no se gestionaron en termino los tramites necesarios para la apertura de la casa de la juventud.</t>
  </si>
  <si>
    <t>Realizar un documento no controlado con los lineamientos para la apertura de las casas de la juventud de manera concertada con la Subdireccion de Plantas Físicas, mediante las etapas de formulación, revisión, aprobación y socialización, que contenga aspectos técnicos y roles que permitan de manera ágil abrir y prestar el servicio en las casas de la juventud frente a factores que deriven el cierre o traslado de unidades operativas</t>
  </si>
  <si>
    <t>Documento No controlado para la apertura de las casas de la juventud</t>
  </si>
  <si>
    <t>Número de etapas realizadas para la socialización del documento / Número de estapas programadas para la socialización del documento</t>
  </si>
  <si>
    <t>Se elaboró un documento con los lineamientos para la apertura de las casas de la juventud, los cuales están articulados con la subdirección de plantas físicas, con aspectos técnicos que permitan la prestación del servicio a los participantes beneficiarios.
Se adjunta documento “Lineamientos apertura Casas Juventud”</t>
  </si>
  <si>
    <t>Se verifica por parte del equipo de seguimiento de la OCI, el documento con el radicado I2021016331
del 01/06/2021 con el asunto: La Subdirección para la Juventud presentó el documento con el
radicado I2021016331 del 01/06/2021, con el asunto: Remisión Lineamientos Contratación
Arrendamientos Unidades Operativas Subdirección para la Juventud, en este documento se presenta
el desarrollo de los siguientes ítems: Formulación de necesidades para la elaboración de documentos
precontractuales de los arrendamientos de las Unidades Operativas a cargo de la Subdirección para
la Juventud, Revisión de documentos precontractuales de los arrendamientos de las Unidades
Operativas a cargo de la Subdirección para la Juventud y Seguimiento técnico del Contrato de
Arrendamiento.
Una vez realizada la verificación de los soportes presentados por la dependencia mencionada, desde
la Oficina de Control Interno se sugiere fortalecer las evidencias que den cuenta del cumplimiento de
la acción y de su efectividad, en especial lo relacionado con la socialización de los lineamientos.</t>
  </si>
  <si>
    <t>Se adjunta correo de fecha 17 de junio de 2021, con el cual se socializa los Lineamientos Contratación Arrendamientos Unidades Operativas Subdirección para la Juventud, según lo establecido en la acción de mejora. 
Soportes: Lineamientos apertura Casas Juventud y Remisión Lineamientos Contratación</t>
  </si>
  <si>
    <t>Se verifica por parte del equipo de seguimiento de la OCI, el documento con el radicado I2021016331
del 01/06/2021 con el asunto: Remisión Lineamientos Contratación
Arrendamientos Unidades Operativas Subdirección para la Juventud y correo electrónico del 17/06/2021 remitido por el Subdirector para la Juventud, en el que envía el oficio I2021016331 .pdf, al equipo de las unidades operativas a cargo de la Subdirección.
Una vez realizada la verificación de los soportes presentados por la dependencia mencionada, desde la Oficina de Control Interno se sugiere fortalecer las evidencias que den cuenta del cumplimiento de la acción y de su efectividad, en especial lo relacionado con la socialización de los lineamientos.</t>
  </si>
  <si>
    <t>Clara Milena Rodriguez/Sandra Torres</t>
  </si>
  <si>
    <t>3.1.1.6</t>
  </si>
  <si>
    <t xml:space="preserve">Hallazgo Administrativo con presunta incidencia disciplinaria por falta de planeación y control en el manejo de los recursos para el cumplimiento del objeto social y la misión de la entidad. </t>
  </si>
  <si>
    <t>Dirección de Gestión Corporativa - Subdirección de Gestión y Desarrollo del Talento Humano</t>
  </si>
  <si>
    <t xml:space="preserve">
Estructura organizacional  no ha sido adecuada y actualizada a la demanda de servicios sociales
</t>
  </si>
  <si>
    <t xml:space="preserve">Realizar un estudio técnico de rediseño institucional de acuerdo con la Guía Técnica para "Elaboración del Estudio Técnico para Rediseños 0rganizacionales" del Departamento Administrativo del Servicio Civil Distrital- DASCD, logrando los componentes I, II y III, con el fin de ajustar la estructura organizacional y la planta de personal a las necesidades de la SDIS.
</t>
  </si>
  <si>
    <t xml:space="preserve"> (estudio técnico elaborado/estudio técnico programado) *100
</t>
  </si>
  <si>
    <t>Elaboración de estudios técnicos</t>
  </si>
  <si>
    <t>Dirección de Gestión Corporativa 
Subdirección de Gestión y Desarrollo de Talento Humano</t>
  </si>
  <si>
    <t>Se cuenta con la presentación de la propuesta del rediseño a adelantar en presentación PDF, tambien con la propuesta del manual de funciones para los nuevos cargos en PDF y con el Documento Técnico para la creación de la Subdirección de Discapacidad en PDF</t>
  </si>
  <si>
    <t>El equipo de seguimiento de la Oficina de Control Interno, verificó los siguientes soportes:
-PROPUESTA TÉCNICA PARA LA CREACIÓN DE LA SUBDIRECCIÓN PARA LA DISCAPACIDAD EN LA SECRETARÍA DISTRITAL DE INTEGRACIÓN SOCIAL.
-FICHAS PROPUESTACON PERFIL DE ABOGADOS PARA INCLUIR EN EL M.F. GRADO  11 Y 9PARA ADMINISTRACIÓN DEL TALENTO HUMANO
- ESTUDIO DE REDISEÑO INSTITUCIONAL SDIS -2021
Se sugiere continuar desarrolland olas actividades que contribuyan a la efectividad de la acción de mejora.</t>
  </si>
  <si>
    <t>Sandra  Torres /Karina Córdoba/Harvey Mora</t>
  </si>
  <si>
    <t>Se presenta estudio de rediseño institucional para la creación de 202 cargos en la planta de la entidad y la supresión de 4 cargos. Se solicita el concepto tcnico favorable al DASCD, el cual es aprobado mediante oficio No. 2021EE7075 del 8 de noviembre de 2021 y a la Secretaría de Hacienda Distrital para viabilidad presupuestal, que se aprueba mediante los oficios radicados No. 2021EE2453 1401 y 2021EE24534301 del 10 de noviembre de 2021. Se emiten el Decretos 459 de noviembre de 2021 mediante el cual se modifica la estructura organizacional y el Decreto 460 de noviembre de 2021 mediante el cual se modifica de empleos.
Se adjuntan oficios No 2021ER7665-000 y No 2021EE7075 del DASCD; oficios No. 2021EE2453 1401 y 2021EE24534301 de la SHD y los decretos 459 y 460 de noviembre de 2021 en PDF</t>
  </si>
  <si>
    <t>El equipo de seguimiento de la Oficina de Control Interno, verificó los siguientes soportes:
-Comunicación enviada por la SDIS con radicado del S2021079772 del 08/09/2021, dirigida al Departamento Administrativo Servicio Civil Distrital, con el asunto: Solicitud Viabilidad Técnica.
-Comunicación enviada por la SDIS con radicado del S2021095696 del 23/10/2021, dirigida al Departamento Administrativo Servicio Civil Distrital, con el asunto: Solicitud Viabilidad Técnica Oficio 2021EE6418 del 28/09/2021.
- Comunicación remitida por el DASC  con el radicado 2021EE7075 del 08/11/2021, dirigida  a la SDIS  con el asunto: Respuesta Radicado 2021ER8864  del 28/10/2021 / Radicado propio S2021095696del   26/10/2021- Solicitud Viabilidad Técnica Oficio 2021EE6418 del 28/09/2021.
-DECRETO 459 del 12 de noviembre de 2021, "Por medio del cual se modifica la estructura organizacional de la Secretaría Distrital de Integración Social." Mediante el cual se creó la Dirección para la Inclusión y las Familias, la cual cuenta con las siguientes Subdirecciones: Subdirección para la Discapacidad la cual tambièn se crea mediante este Decreto, Subdirección para la Familia y Subdirecciòn para Asuntos LGBTI.
-DECRETO 460 del 12 de noviembre de 2021, "Por medio del cual se modifica la planta de empleos de la Secretaría Distrital de Integración Social" Mediante el cual se crearon 202 cargos nuevos en la planta de la SDIS.
- Comunicación remitida por la Secretarìa de Hacienda  con el radicado 2021EE245314 del 10/11/2021, dirigida  a la SDIS  con el asunto: Concepto  de  viabilidad  presupuestal  para  la modificación  de empleos en  planta  de personal permanente.</t>
  </si>
  <si>
    <t>Sandra  Torres /Karina Córdoba</t>
  </si>
  <si>
    <t>Alto porcentaje de funcionarios en provisionalidad</t>
  </si>
  <si>
    <t>Cumplir los requerimientos que realice la CNSC, para dar continuidad a los concursos de méritos 818 de 2018 y Distrito 4</t>
  </si>
  <si>
    <t>Requerimientos atendidos</t>
  </si>
  <si>
    <t>(Número de solicitudes atendidas / numero de solicitudes recibidas de la CNSC)*100</t>
  </si>
  <si>
    <t>Se brinda respuesta a 10 requerimientos relacionados con la convocatoria 818 y 4 con relación a Distrito 4, equivalente al 100% de las solicitudes de la CNSC.
Se adjunta 36 archivos PDF y matriz donde se relacionan las solicitudes y las respuestas</t>
  </si>
  <si>
    <t>El equipo de seguimiento de la Oficina de Control Interno, verificó los siguientes soportes:
-Matriz en Excel denominada "Consolidado Comunicados CNSC  818-IV" con la relaciòn de requerimientos realizados por la CNSC para la Convocatoria 818 y Distrito 4.
- los siguientes requerimientos con  respuesta:
20211020428841 con respuesta Rad: S2021026473
20211020343641 con respuesta Rad: S2021021988
20211020338321 con respuesta Rad: S2021021960
20211020311761 con respuesta Rad: S2021020266
20211020332741 con respuesta 20213200563982
20211020518991 con respuesta Rad: S2021031112
20211020543831 con respuesta Rad:  S2021037692
20211020565981 con respuesta Rad: S2021035267
20211020486261 con respuesta Rad: S2021029563
20211020520331 con respuesta Rad: S2021031106
Se sugiere continuar atendiendo las solicitudes realizadas por la CNSC en el marco de las Convocatorias 818 y Distrito 4.</t>
  </si>
  <si>
    <t>3.1.1.7</t>
  </si>
  <si>
    <t>Hallazgo administrativo por debilidades en el seguimiento y los puntos de control, en cuanto la formación, ejecución y liquidación de contratos. Se presentan incumplimientos de planeación, se presentan fallas de seguimiento o supervisión y soportes incompletos, fallas de control a los recursos ejecutados a través de la contratación con riesgos y pérdida de recursos públicos y la información presenta inconsistencias confiablidad en la información reportada.</t>
  </si>
  <si>
    <t>Debilidad en la divulgación de las directrices frente al responsable del cargue de la información en el aplicativo SECOP II tanto de la etapa previa como de la ejecución contractual y tiempos de envío de los soportes</t>
  </si>
  <si>
    <t>Verificar  la efectiva publicación de los documentos en las plataformas transaccionales en la etapa precontractual.</t>
  </si>
  <si>
    <t>Verificación de publicación en SECOP</t>
  </si>
  <si>
    <t>Memorandos con responsabilidades del supervisor de contrato enviado</t>
  </si>
  <si>
    <t>Se han realizado actividades para propender el incremento en la participación de los jóvenes, mediante la caracterización e identificación de beneficiarios que participan en las estrategias diseñadas por la subdirección para la juventud, sin embargo, pese a estos esfuerzos por ser un año atípico de pandemia, se reflejan las siguientes cifras de atención a jóvenes de 13.073 para el segundo semestre de 2020, valor que muestra un incremento de 100% con relación a lo inicialmente programado para este periodo de tiempo, se adjunta la solicitud de modificación de la meta programada con relación a lo ejecutado.
Se anexan soportes de conteo de metas y solicitud de modificación del plan de acción.</t>
  </si>
  <si>
    <t xml:space="preserve">Se verifica por parte del equipo de seguimiento de la OCI, I2020035343 del 18/12/2021 con el asunto: Recomendaciones  Subdirección  de  Contratación  para  cierre  de  la vigencia fiscal 2020  , I2021000249 del 06/01/2021 con el asunto: Aplicación  del  principio  de  publicidad  y  transparencia  plataforma SECOP II  2020. , I2021015360 del 21/05/2021 con el asunto: Lineamientos Contractuales y de Supervisión, Validación Publicación Plataforma Transaccional SECOP II y portal SECOP I, Cierre de Procesos 2020 y 2021 entre otros y sus anexos, y la matriz de control de los procesos contractuales de la vigencia 2020, para el respectivo reporte de las acciones adelantadas en la plataforma SECOP, por parte de las dependencias responsables.
Una vez realizada la verificación de los soportes presentados por la dependencia mencionada, desde la Oficina de Control Interno se sugiere dar continuidad con el desarrollo de la acción, así como fortalecer las evidencias que den cuenta del cumplimiento de la acción y de su efectividad.
</t>
  </si>
  <si>
    <t>Karina Córdoba Acero-Sandra Carolina Torres Saez</t>
  </si>
  <si>
    <t>Emitir memorandos en los cuales se establece la responsabilidad del supervisor del contrato para publicar los documentos post contractuales en SECOP II de toda tipología de contratación, cada área dará el inicio a la ejecución del contrato en SECOP II</t>
  </si>
  <si>
    <t>Memorandos con responsabilidades del supervisor de contrato</t>
  </si>
  <si>
    <t>La Subdirección de Contratación a través del Memorando No.  I2020035343, envió a las diferentes áreas técnicas las directrices para la publicación de la plataforma en SECOP II, RECOMENDACIONES SUBDIRECCIÓN DE CONTRATACIÓN PARA CIERRE DE LA VIGENCIA FISCAL 2020.
La Subdirección de Contratación a través del Memorando No. I2021000249, envió a las diferentes áreas técnicas las directrices para la publicación de la plataforma en SECOP II, APLICACIÓN DEL PRINCIPIO DE PUBLICIDAD Y TRANSPARENCIA PLATAFORMA SECOP II.
La Subdirección de Contratación a través del Memorando No. I2021015360, envió a las diferentes áreas técnicas las directrices para : Lineamientos Contractuales y de Supervisión, Validación Publicación Plataforma Transaccional SECOP II y portal SECOP I, Cierre de Procesos 2020 y 2021 entre otros y la base de datos en donde se hace la verificación de la misma.</t>
  </si>
  <si>
    <t>3.1.1.8</t>
  </si>
  <si>
    <t>Hallazgo administrativo por inefectividad acción propuesta para el hallazgo 3.2.1, auditoría código 81.</t>
  </si>
  <si>
    <t>Subdirección Administrativa y Financiera - Apoyo Logístico</t>
  </si>
  <si>
    <t xml:space="preserve">Las evidencias presentadas no fueron lo suficientemente demostrativas para dar cumplimiento a la accion </t>
  </si>
  <si>
    <t>Realizar tomas fisicas aleatorias  en las que se evalue el cumplimiento y aplicacion de los "procedimientos y generalidades del manejo de inventarios en la SDIS"  a  subdirecciones locales y  subdirecciones técnicas pertenecientes a las SDIS.</t>
  </si>
  <si>
    <t>Formatos de tomas fisicas aleatorias debidamente tramitado y firmado</t>
  </si>
  <si>
    <t xml:space="preserve">(Número de tomas fisicas  realizadas / Número de tomas fisicas programadas) * 100   </t>
  </si>
  <si>
    <t>Se remite informe de conteos selectivos  junto con las evidencias de los mismos.</t>
  </si>
  <si>
    <t>Se evidencian carpetas identificadas por localidades: Chapinero, Fontibón, Kennedy, Puente Aranda, Rafael Uribe, San Cristóbal, Suba y Tunjuelito. En estas, se verifica de manera aleatoria muestra de planillas Toma Física de Inventarios – Selectiva 2020, debidamente diligenciadas y suscritas según la actividad realizada en diferentes unidades operativas. La Oficina de Control Interno sugiere que, en la medida que se desarrollen nuevas tomas físicas selectivas de inventario y la Subdirección considere pertinente dar alcance con evidencias dentro del período de ejecución que resta para la acción de mejora, lo pueden hacer.</t>
  </si>
  <si>
    <t>3.1.3.1</t>
  </si>
  <si>
    <t xml:space="preserve">Hallazgo Administrativo con incidencia Fiscal y presunta Disciplinaria por valor de $322.343.181,50, por el pago de las cuotas de Gerencia e incumplimiento del objeto del Contrato Interadministrativo 8239 de 2017 para la Gerencia integral y la elaboración de diseños y construcción de cuatro (4) Centros Día en el Distrito Capital. </t>
  </si>
  <si>
    <t xml:space="preserve"> Subdirección de Plantas Físicas</t>
  </si>
  <si>
    <t>Debilidad en la articulación de los productos a entregar en el marco del contrato interadministrativo objeto de observación, con respecto a los pagos de la cuota de gerencia o asistencia técnica pactados</t>
  </si>
  <si>
    <t>Desarrollar un modelo de estructura de componentes de la cuota de gerencia o asistencia técnica, para que las entidades participantes en contratos interadministrativos para la ejecución de proyectos de diseño u obra diligencien en el marco de la presentación de la propuesta.</t>
  </si>
  <si>
    <t xml:space="preserve">Modelo de Estrutura de componentes de gerencia </t>
  </si>
  <si>
    <t>Formato modelo de estructura de componentes de gerencia o asistencia técnica</t>
  </si>
  <si>
    <t xml:space="preserve">Subdirección Plantas Físicas
</t>
  </si>
  <si>
    <t>En el marco de las competencias de la Subdirección de Plantas Físicas – SDIS, se informa que, durante el periodo establecido para la ejecución de la acción de mejora, la Entidad no suscribió Contratos interadministrativos para la ejecución de proyectos de diseño u obra. No obstante lo anterior, la Entidad elaboró un Formato no controlado Cuota de Gerencia para los Contratos interadministrativos que sean formulados.</t>
  </si>
  <si>
    <t>El equipo de seguimiento de la OCI verifica archivo Excel “Formato Cuota de Gerencia para Proyectos de Diseños y Obra Pública”, en versión formato no controlado, lo cual, según lo explicado por el equipo de la Subdirección de Plantas Físicas, obedece a que se trata de un documento aplicable exclusivamente a las actividades y procesos que desarrolla esa dependencia. 
Se sugiere revisar la viabilidad de incluir en el formato no controlado de entrega de evidencias un breve contexto frente al proceso de construcción del Formato Cuota de Gerencia para Proyectos de Diseños y Obra Pública, indicando, por ejemplo, los análisis efectuados para su diseño.</t>
  </si>
  <si>
    <t>Establecer alternativas de pago de cuotas de gerencia o asistencia técnica que garanticen que estas se pacten con apego al avance efectivo y tangible de los productos contratados  en los próximos contratos interadministrativos para la ejecución de proyectos de diseño u obra que suscriba la SDIS</t>
  </si>
  <si>
    <t>Documentos contractuales</t>
  </si>
  <si>
    <t>Estudio previo y/o minuta</t>
  </si>
  <si>
    <t xml:space="preserve">En el marco de las competencias de la Subdirección de Plantas Físicas – SDIS, se informa que, durante el periodo establecido para la ejecución de la acción de mejora, la Entidad no suscribió Contratos interadministrativos para la ejecución de proyectos de diseño u obra. </t>
  </si>
  <si>
    <t>Considerando el reporte cualitativo presentado por la dependencia, se mencionan los potenciales riesgos en la evaluación de la acción de mejora de acuerdo con las disposiciones de la Resolución 036 de 2019, expedida por la Contraloría de Bogotá D.C.</t>
  </si>
  <si>
    <t>Debilidad en la justificación de la necesidad del contrato interadministrativo, relacionado con la capacidad de atender de manera directa la ejecución de los proyectos establecidos en el marco del contrato</t>
  </si>
  <si>
    <t>Establecer en la justificación de los estudios previos de los próximos contratos interadministrativos de proyectos de diseño u obra que suscriba la SDIS, la debilidad de los recursos logísticos, tecnológicos y humanos que dan origen a la necesidad de suscribir este tipo de contratos.</t>
  </si>
  <si>
    <t>Estudio previo ajustado</t>
  </si>
  <si>
    <t xml:space="preserve">Hallazgo Administrativo por incumplimiento de lo determinado en la Resolución No. 825 de 2018, en la cual se adoptan los criterios de focalización, priorización, ingreso, egreso y restricciones para el acceso a los servicios sociales y apoyos de SDIS. Referente al grupo etario atendido en los centros Integrarte de Atención Interna, de los convenios de asociación No. 1931-2019 y No.3559-2019. </t>
  </si>
  <si>
    <t>No hay suficiente cobertura en los CPS para continuar con la prestación del servicio a las personas mayores de 59 años 11 meses  con discapacidad</t>
  </si>
  <si>
    <t>Ingresar al servicio Centros de Protección Social - CPS prestado por la Subdirección de Vejez, a las personas mayores de 59 años 11 meses que cumplen criterios en la Resolución vigente que se encuentran en atención en el servicio Centros Integrarte Atención Interna - CIAI, de acuerdo con la disponibilidad de cupo en el servicio y orden de priorización</t>
  </si>
  <si>
    <t>Personas con discapacidad mayores de 59 años 11 meses en atención en CIAI  con ingreso a CPS</t>
  </si>
  <si>
    <t>(Personas con discapacidad mayores de 59 años 11 meses en CIAI ingresadas al CPS / Personas con discapacidad  mayores de 59 años 11 meses  en CIAI proyectadas para ingresar al servicio CPS)*100</t>
  </si>
  <si>
    <t>Desde la Subdirección para la Vejez - Servicio Centros de Protección Social, se realiza una articulación permanente con el Proyecto de Discapacidad (Centros Integrarte) a través de mesas de estudio de caso, en las cuales se realizó la validación de condiciones de los casos de personas mayores, mayores de 60 años remitidos de discapacidad, verificando los criterios de ingreso y priorización en el marco de la Resolución 825 de 2018. 
De este ejercicio de articulación se efectuó el ingreso de cuarenta y cuatro (44) personas mayores con discapacidad mayores de 60 años al servicio Centros de Protección Social de la Subdirección para la Vejez el 29 de julio de 2020. Por otra parte, se continúan ingresando a las personas mayores al servicio, que cumplan con los criterios del servicio para ingreso y orden en lista de espera de acuerdo a los criterios de priorización y a la disponibilidad de los cupos, ya que el servicio es a nivel Distrital.</t>
  </si>
  <si>
    <t>Se verifica muestra de comunicaciones expedidas el 29 de julio de 2020, dirigidas a la Beneficencia de Cundinamarca - contrato 8256 de 2020, con asunto “Legalización de Ingreso al Servicio”, referencia: Ingreso de persona mayor al Servicio Centros de Protección. En las comunicaciones se da indicación de nombre y número de identificación del usuario que ingresa al CPS. La Oficina de Control Interno sugiere fortalecer la evidencia con trazabilidad del proceso y registros mediante los cuales se efectúa la verificación de cumplimiento de requisitos, previa a la expedición de la autorización de ingreso del usuario.</t>
  </si>
  <si>
    <t>Se cuenta con un reporte de 103 personas que reúnen criterios para ingreso al servicio de CPS, de los cuales se hizo efectivo el ingreso de 44 personas mayores. en vista de la emergencia sanitaria decretada en el país, no se han podido realizar ingresos a los centros de protección. Actualmente se están realizando ingresos por Emergencia y provenientes de Hospitales únicamente (fuera de Bogotá no se tiene autorización para ingresos nuevos ni traslados a los municipios de alta afectación de Cundinamarca por casos covid - resolución 1315 01/09/2020) Actualmente el servicio cuenta con 274 cupos disponibles a raíz de esta situación. Como evidencia se cuenta con las cartas de legalización entregadas a los centros de protección social, documento que actualmente no se ha formalizado en el SIG; sin embargo, las cartas están bajo el formato carta establecido por la entidad, debidamente firmadas por los profesionales del servicio social.
Se propone soportar la evidencia con la ficha SIRBE de novedades como documento oficializado en el SIG, metafísica diaria de novedades con los ingresos que se presentaron, el acta de mesa técnica de validación de condiciones y las cartas de formalización de ingreso al servicio.</t>
  </si>
  <si>
    <t>En mesa de trabajo se verifica reporte remitido el 02/02/2021. Sin embargo, en la carpeta compartida en OneDrive no se identificaron los soportes relacionados, razón por la cual se revisará nuevamente en próxima reunión.</t>
  </si>
  <si>
    <t>Debido a la emergencia sanitaria por Covid-19 se ha realizado el ingreso de 94 personas mayores al servicio Integral de Bienestar y cuidado para personas mayores en modalidad de comunidad de cuidado, de conformidad con lo establecido en la Resolución 0509 de 2021, por el cual se definen las reglas aplicables a los servicios sociales, los instrumentos de focalización de la SDIS, y se dictan otras disposiciones, cumpliendo con el objetivo de la presente acción de mejora en su totalidad de ingresar a las personas mayores a los Centros de Protección Social de acuerdo con la disponibilidad de cupos.</t>
  </si>
  <si>
    <t>Se verifica muestra de comunicaciones expedidas en marzo y abril de 2021, dirigidas a diferentes Centros de Protección, con asunto “Legalización de Ingreso al Servicio”, referencia: Ingreso de persona mayor al Servicio Centros de Protección. En las comunicaciones se da indicación de nombre y número de identificación del usuario que ingresa al CPS. La Oficina de Control Interno sugiere fortalecer la evidencia con trazabilidad del proceso y registros mediante los cuales se efectúa la verificación de cumplimiento de requisitos, previa a la expedición de la autorización de ingreso del usuario.</t>
  </si>
  <si>
    <t>Clara Milena Rodríguez Ruiz - Sandra Carolina Torres Sáez</t>
  </si>
  <si>
    <t>No hay suficiente cobertura en los CPS para continuar con la prestación del servicio a las personas mayores de 59 años 11 meses con discapacidad</t>
  </si>
  <si>
    <t>Ajustar la Resolución 825/2018 incluyendo un criterio especial que permita la permanencia de personas mayores de 59 años 11 meses  con discapacidad hasta que se garantice el traslado a otro servicio de la SDIS</t>
  </si>
  <si>
    <t>Resolución ajustada</t>
  </si>
  <si>
    <t>Una Resolución</t>
  </si>
  <si>
    <r>
      <t xml:space="preserve">Se evidencian el formato DOCUMENTO TECNICO DE LOS SERVICIOS SOCIALES PARA SU DEFINICION E IDENTIFICACION DE CRITERIOS DE FOCALIZACION, PRIORIZACION, INGRESO, EGRESO Y RESTRICCIONES con la actualización de criterios para el servicio Centros Integrarte Antención Interna. Dentro de los criterios especiales de permanencia, se describe el siguiente: </t>
    </r>
    <r>
      <rPr>
        <i/>
        <sz val="10"/>
        <rFont val="Arial"/>
        <family val="2"/>
      </rPr>
      <t xml:space="preserve">podran permanecer en el servicio las personas que cumplan 60 años, hasta el momento de contar con cupo para trasladar a Centros de Protección del Servicio Compromiso con el envejecimiento activo y una Bogotá cuidadora e incluyente. </t>
    </r>
  </si>
  <si>
    <t>Se verifica formato denominado “Documento Técnico de los Servicios Sociales para su Definición e Identificación de Criterios de Focalización, Priorización, Ingreso, Egreso y Restricciones”, en el cual se ajustan y/o incluyen criterios especiales de permanencia en el servicio. En atención a la formulación de la acción de mejora, por parte de la OCI se recomienda en próximo seguimiento aportar soportes y trazabilidad específica del proceso de ajuste del acto administrativo correspondiente; así mismo, pese a que la acción aún cuenta con plazo para su conclusión, se recomienda especial seguimiento al avance del trámite y en caso de ser necesario, adoptar las medidas que permitan el oportuno cumplimiento de la meta.</t>
  </si>
  <si>
    <t>Óscar Miguel Bermúdez León - Clara Milena Rodríguez Ruiz</t>
  </si>
  <si>
    <t xml:space="preserve">Se encuentra oficializada y socializada la Resolución 0509/2021 Por la cual se definen las reglas aplicables a los servicios sociales, los instrumentos de 
focalización de la SDIS, y se dictan otras disposiciones”. </t>
  </si>
  <si>
    <t>En mesa de trabajo con la gestora se verificó el Anexo Técnico de la Resolución 0509/2021, en el que se estableció para el Servicio Centros Integrarte Atenciòn Interna el  siguiente criterio especial de permanencia:  Cuando el/la participante se vincule a un proceso ocupacional o laboral, sostenible podrán permanecer en el servicio, en tanto
requiera de apoyos para el mantenimiento en dicho proceso. Cuando el/la participante cumpla 60 años podrá permanecer en la modalidad de atención, hasta que se cuente con cupo para su traslado a Centros de Protección del Servicio “Compromiso con el envejecimiento activo y una Bogotá cuidadora e incluyente”</t>
  </si>
  <si>
    <t>Carlos Eduardo Trujillo Espinosa -Sandra Carolina Torres Saez</t>
  </si>
  <si>
    <t>3.1.3.12</t>
  </si>
  <si>
    <t xml:space="preserve">Hallazgo Administrativo por falta de planeación en la estructuración del convenio 8775-2019, toda vez que en el anexo técnico y en la estructura de costos se menciona la capacitación a 7.279 participantes, cuando realmente son 4.125. Incrementando así el cumplimiento de metas. </t>
  </si>
  <si>
    <t>El reporte planteado en el documento técnico no describe de manera específica en qué términos se contabilizaron las metas, si atendían a Cupos o Participantes, dado el nivel de rotación manifestado en el hallazgo</t>
  </si>
  <si>
    <t>Aclarar en los documentos precontractuales (Anexos técnicos, y Estudios Previos) de cada Convenio/Contrato, que realice actividades de intervención especializada complementarias a la prestación del servicio, la meta a cumplir y la forma de medición precisa para determinar su cumplimiento o no, así como medio de verificación</t>
  </si>
  <si>
    <t xml:space="preserve">Documentos precontractuales convenios/contratos con aclaración meta y forma medición </t>
  </si>
  <si>
    <t>(Documentos precontractuales para los convenios / contratos ajustados con metas y medición  / total de documentos precontractuales a ajustar) * 100</t>
  </si>
  <si>
    <t>Se surtió la elaboración de los documentos precontractuales para un convenio con la OEI; sin embargo, no se dio continuidad al proceso por causas externas a la SDIS.
Actualmente se está elaborando el anexo técnico para un convenio con el Comitato Internazionale per lo Sviluppo dei Popoli – CISP. Se tiene las versiones preliminares, pero se está ajustando el apartado relacionado con la acción de mejora (la meta a cumplir y la forma de medición precisa para determinar su cumplimiento o no, así como medio de verificación).</t>
  </si>
  <si>
    <t xml:space="preserve">Se verifica borrador en proceso Anexo Técnico, donde por el momento no es posible identificar la inclusión de la modificación establecida en el plan de mejoramiento. La Gestora de la Subdirección para la Vejez explica que previamente se había adelantado el proceso para la celebración de convenio con la OEI, en cuyos documentos precontractuales (adjuntos como evidencia) se avanzó respecto a la aclaración propuesta como acción de mejora; no obstante, esta contratación no pudo materializarse por motivos ajenos a la SDIS. En razón de lo anterior y del plazo de ejecución restante, la OCI recomienda especial atención al avance de las gestiones contractuales que se vienen realizando, con el fin de prever con suficiente antelación cualquier novedad interna o externa que pueda afectar el cumplimiento de la acción de mejora y, en tal sentido, tomar las medidas de ajuste que sean pertinentes.  </t>
  </si>
  <si>
    <t>Mediante radicado I2020034736 del 12/12/2020, suscrito por la Subdirectora para la Vejez, se solicita prórroga para la ejecución de la acción de mejora hasta el 18/06/2021. Se tramita la solicitud mediante radicado de salida S2020127808 del 15/12/2020.</t>
  </si>
  <si>
    <t>La Contraloría de Bogotá D.C. autoriza prórroga solicitada. Radicado 200000-24794 del 16/12/2020.</t>
  </si>
  <si>
    <t>Se están documentando los anexos técnicos de un contrato / convenio con el IDRD para intervención especializada en Centro Día. Se resalta la importancia de ser muy específicos en describir la meta a cumplir y la forma de medición precisa para determinar el cumplimiento de la acción de mejora.</t>
  </si>
  <si>
    <t>En mesa de trabajo se verifica reporte remitido el 02/02/2021. Teniendo en cuenta que en la carpeta compartida en OneDrive no se identificaron los soportes que permitan evidenciar el avance, se sugiere presentar para próxima reunión. Así mismo, se recomienda especial seguimiento, dada la naturaleza de la acción y el plazo restante programado para su terminación.</t>
  </si>
  <si>
    <t>Se elaboraron los estudios previos y anexos técnicos para posibles convenios/contratos en los que se realicen actividades de intervención especializada complementarias a la prestación del servicio centro día. En cada uno de los documentos se especifica la meta a cumplir y la forma como se va a realizar su medición, en este sentido se da cumplimiento a la presente acción de mejora ya que queda establecido en los documentos contractuales la meta a cumplir y su forma de medición.</t>
  </si>
  <si>
    <t xml:space="preserve">Se evidencia muestra de anexos técnicos y estudios previos. Se sugiere que para la entrega al Organismo de Control, se explique la ubicación exacta del ajuste realizado dentro del documento. En términos de efectividad, en caso de que dentro del plazo de ejecución de la acción se hayan implementado las condiciones de estos anexos en el marco de un proceso contractual, se sugiere incluir el nuevo contrato celebrado. </t>
  </si>
  <si>
    <t>Incluir en el instrumento de supervisión de metas, el mecanismo de conteo y verificación del cumplimiento las metas proyectadas, y socializarlos con los equipos de supervisión para su correcta implementación.</t>
  </si>
  <si>
    <t>Instrumento de Supervisión de metas ajustado y socializado con los equipos de supervisión</t>
  </si>
  <si>
    <t>Instrumento de Supervisión de metas actualizado y socializado con los equipos de supervisión</t>
  </si>
  <si>
    <t>El instrumento de supervisión de metas de la Subdirección para la Vejez es el SPI, ya que por medio del mismo se puede hacer el seguimiento detallado de las metas globales por servicios, y detallado por localidades. En dicho documento se encuentra incluido el mecanismo de conteo y verificación del cumplimiento de las metas. Se hace un reporte mensual con su respectiva revisión y seguimiento por parte del Equipo Estratégico de la Subdirección para la Vejez; adicionalmente desde la Dirección de Análisis y Diseño Estratégico se realiza seguimiento y retroalimentación mensual al reporte del SPI. 
Se propone realizar una reunión de socialización del instrumento SPI con los equipos de supervisión, en la próxima jornada de seguimiento a metas de la Subdirección para la Vejez.</t>
  </si>
  <si>
    <t xml:space="preserve">Se verifican reportes SPI y actas de retroalimentación correspondientes a agosto, septiembre y octubre de 2020. En razón de la formulación de la acción y teniendo en cuenta que el SPI es un instrumento de previa implementación en la Entidad, la OCI sugiere revisar la evidencia aportada desde la perspectiva de efectividad, con el fin de determinar si la aplicación es suficiente para mitigar la causa del hallazgo y evitar que este se repita, o si es pertinente fortalecer la ejecución de la acción de mejora. </t>
  </si>
  <si>
    <t>Se hace el levantamiento del documento no controlado “instrumento de reporte cualitativo cumplimiento de metas” y se pone a consideración del equipo estratégico de la Subdirección para la Vejez, quienes realizan unos aportes en su forma y lo están revisando para su aprobación e implementación. De igual manera se presenta el formato a la líder del servicio centro día, quien manifiesta estar de acuerdo con lo planteado.
En cuanto el equipo estratégico de la Subdirección para la Vejez lo avale, se procederá a socializarlo e implementarlo con los equipos de supervisión.</t>
  </si>
  <si>
    <t xml:space="preserve">En mesa de trabajo se verifica evidencia remitida el 02/02/2021: formato no controlado Reporte Cuantitativo Cumplimiento de Metas, se sugiere fortalecer evidencia con la trazabilidad de construcción del formato e implementación del mismo. </t>
  </si>
  <si>
    <t xml:space="preserve">El instrumento de supervisión de metas es el SPI, ya que por medio del mismo se puede hacer el seguimiento detallado de las metas globales por servicios, y detallado por localidades. </t>
  </si>
  <si>
    <t>Se reitera recomendación de revisar la evidencia aportada desde la perspectiva de efectividad, en razón de la formulación de la acción y teniendo en cuenta que el SPI es un instrumento de previa implementación en la Entidad. Lo anterior con el fin de determinar si la aplicación es suficiente para mitigar la causa del hallazgo y evitar que este se repita, o si es pertinente fortalecer la ejecución de la acción de mejora. Por otra parte, teniendo en cuenta el reporte de avance del 02/02/2021, se sugiere revisar y retomar el trabajo que se venía adelantando para la acción de mejora.</t>
  </si>
  <si>
    <t>Se entregó el primer reporte con fecha de corte a 28 de febrero de 2021 en el cual se realizó el diligenciamiento del formato no controlado “Reporte Cuantitativo Cumplimiento de Metas”, previamente revisado por el equipo estratégico de la Subdirección para la Vejez, con este documento se atiende a lo establecido en la acción de mejora, dado que se lleva a cabo el conteo y verificación del cumplimiento de las metas proyectadas.</t>
  </si>
  <si>
    <t xml:space="preserve">Se verifica formato no controlado (Excel) "Reporte Cuantitativo Cumplimiento de Metas", diligenciado con corte 28/02/2021. Se sugiere revisar si es pertinente incluir un texto instructivo o de contextualización de su uso, y/o, para la presentación de evidencias al Organismo de Control, realizar la explicación en el formato no controlado entrega de evidencias. Así mismo, en lo posible verificar e incluir la trazabilidad y soportes de socialización a los equipos de supervisión. </t>
  </si>
  <si>
    <t xml:space="preserve">Hallazgo administrativo por encontrar en el mes de abril de 2019 en el informe del mes datos confusos respecto a los descuentos realizados al talento humano por servicios no prestados, para el grupo 10 y 11 de la colonia, del Contrato Interadministrativo 3559-2019. </t>
  </si>
  <si>
    <t>En el expediente contractual se incorporaron documentos que no hacen parte de los requisitos para generar el pago de acuerdo al contrato</t>
  </si>
  <si>
    <t xml:space="preserve">Realizar mesas de trabajo con la Subdirección de Contratación, en las cuales se definan los documentos que se deben requerir para generar el pago. </t>
  </si>
  <si>
    <t>Mesas de trabajo realizadas</t>
  </si>
  <si>
    <t>Se formuló el protocolo de Valores a pagar liderado por la Dirección Poblacional con la participación de las subdirecciones técnicas. El 14 de julio se tuvo reunión para revisar las observaciones realizadas por DADE, en la cual se generaron unos compromisos para las subdirecciones técnicas. El 6 de diciembre 2020, se remite mediante correo electrónico a la gestora sig de la subdirección de contratación documento con ajustes incorporados para última versión e iniciar flujos de revisión nuevamente, pantallazo de envio de flujos mediante AZ DIGITAL con fechas 21/09/2020 y xx/12/2020.
Así mismo, Se evidencia acta de reunión virtual con fecha del 20/10/2020 con el asunto Mesa de trabajo con la Subdirección de Gestión y Desarrollo de Talento Humano para la actualización del manual de contratación. De igual forma, se evidencian los documentos presentados desde el Proyecto de Discapacidad, los cuales son implementados actualmente y se sugiere incluirlos en los ajustes que se realizarán al manual de supervisión y contratación
Se adjunta: 
1. Protocolo con ajustes realizados.
2. Acta del 14 de julio con las subdirecciones técnicas misionales.
3. Acta del 20/10/2020 liderada por la Subdirección de contratación
4. Correo de la Dirección Poblacional con fecha 6 de diciembre 2020.
5. Pantallazo de envio de ajustes incorporados a flujos mediante AZ DIGITAL (fechas 21/09/2020 y xx/12/2020)</t>
  </si>
  <si>
    <t>Se verifican actas de mesas de trabajo realizadas en 14/07/2020 y 20/10/2020, Guía Presentación Informe Mensual para Pagos de Asociados que Prestan Servicios a Personas con Discapacidad y formatos revisados y sugeridos para inclusión dentro de los ajustes al Manual de Contratación y Supervisión, según lo discutido en las reuniones. En cuanto al acta del 20 de octubre de 2020, se sugiere, si es posible, ajustar el nombre de la dependencia que lidera técnicamente la mesa de trabajo para que figure la Subdirección de Contratación; en cuanto al indicador y meta de la acción de mejora, se recomienda continuar seguimiento hasta completar las mesas de trabajo propuestas.</t>
  </si>
  <si>
    <t xml:space="preserve">Se formuló el documento de Valores a pagar liderado por la Dirección Poblacional con la participación de las subdirecciones técnicas. Se han realizado 2 mesas de trabajo con fecha : 1) 14 de julio 2020,  para revisar las observaciones realizadas por DADE; 2) 20 de octubre 2020 para incorporar observaciones y documentos elaborados en el manual de contratación. Por ultimo se realizó oficialización del documento con fecha 18 enero 2020 y se encuentran publicados en la pagina web de la entidad con codigo INS- GEC- 002 
(proceso de gestion contractual)
Evidencias: 
1. acta y lista de asistencia 14 de julio 2020
2. Acta y lista de asistencia  20 de octubre 2020
2. Correo de aprobación DADE 18 Enero 2021
3. Publicación en pagina web (correo 25/01/2021)
</t>
  </si>
  <si>
    <t>Se verifican actas de mesas de trabajo realizadas en 14/07/2020 y 20/10/2020, INSTRUCTIVO CALCULO DE VALORES Y PAGO DE LOS CONTRATOS Y/O CONVENIOS SUSCRITOS EN LOS SERVICIOS SOCIALES DE LA DIRECCIÓN POBLACIONAL, código INS-GEC-002 formalizado en el sistema de gestión con memorando I2021001067 del 19/01/2021. En cuanto al acta del 20 de octubre de 2020 se reitera sugerencia realizada en seguimiento con el Equipo de Discapacidad respecto a, si es posible, ajustar el nombre de la dependencia que lidera técnicamente la mesa de trabajo para que figure la Subdirección de Contratación acorde a lo sucedido en la reunión; en cuanto al indicador y meta de la acción de mejora, se recomienda continuar seguimiento hasta completar las mesas de trabajo propuestas.</t>
  </si>
  <si>
    <t>Se formuló el documento de Valores a pagar liderado por la Dirección Poblacional con la participación de las subdirecciones técnicas. Se han realizado 2 mesas de trabajo con fecha : 1) 14 de julio 2020,  para revisar las observaciones realizadas por DADE; 2) 20 de octubre 2020 para incorporar observaciones y documentos elaborados en el manual de contratación. Por ultimo se realizó oficialización del documento con fecha 18 enero 2020 y se encuentran publicados en la pagina web de la entidad con codigo INS- GEC- 002 
(proceso de gestion contractual). Se realizó socialización instructivo con fecha 25 01 2021
Evidencias: 
1. acta y lista de asistencia 14 de julio 2020
2. Acta y lista de asistencia  20 de octubre 2020
2. Correo de aprobación DADE 18 Enero 2021
3. Publicación en pagina web (correo 25/01/2021)
4.  socialización instructivo con fecha 25 01 2021</t>
  </si>
  <si>
    <t>Según alcance enviado por la Dirección Poblacional el 22/02/2021, se verifica acta de mesa de trabajo realizada en 26/01/2021, se mantiene recomendaciones respecto a revisión del acta del 20/10/2020 y, en lo posible, ajustar el nombre de la dependencia que lidera técnicamente la mesa de trabajo. De acuerdo con lo informado por la Dirección Poblacional, se recomienda articularse con el Equipo de Discapacidad para la entrega final de la acción de mejora a la Contraloría de Bogotá D.C.</t>
  </si>
  <si>
    <t xml:space="preserve">Dirección Poblacional - Subdirecciones Técnicas Misionales - Subdirección de Contratación </t>
  </si>
  <si>
    <t>Diseñar e implementar un documento interno que defina la forma de realizar los pagos y describa los soportes requeridos para el pago en cada una de las subdirecciones técnicas de la Dirección Poblacional.</t>
  </si>
  <si>
    <t>Documento implementado</t>
  </si>
  <si>
    <t>Un Documento implementado</t>
  </si>
  <si>
    <t xml:space="preserve">Se verifican actas de mesas de trabajo realizadas en 14/07/2020 y 20/10/2020, INSTRUCTIVO CALCULO DE VALORES Y PAGO DE LOS CONTRATOS Y/O CONVENIOS SUSCRITOS EN LOS SERVICIOS SOCIALES DE LA DIRECCIÓN POBLACIONAL, código INS-GEC-002 formalizado en el sistema de gestión con memorando I2021001067 del 19/01/2021. En cuanto al acta del 20 de octubre de 2020 se reitera sugerencia realizada en seguimiento con el Equipo de Discapacidad respecto a, si es posible, ajustar el nombre de la dependencia que lidera técnicamente la mesa de trabajo para que figure la Subdirección de Contratación acorde a lo sucedido en la reunión; se recomienda continuar seguimiento y verificación de la implementación del instructivo y documentar lo pertinente dentro del plazo de ejecución de la acción de mejora. </t>
  </si>
  <si>
    <t>Según alcance enviado por la Dirección Poblacional el 22/02/2021, se verifica acta de mesa de trabajo realizada en 26/01/2021, se mantiene recomendaciones respecto a revisión del acta del 20/10/2020 y, en lo posible, ajustar el nombre de la dependencia que lidera técnicamente la mesa de trabajo. Se recomienda continuar seguimiento y verificación de la implementación del instructivo y documentar lo pertinente dentro del plazo de ejecución de la acción de mejora. De acuerdo con lo informado por la Dirección Poblacional, se recomienda articular con las dependencias corresponsables para la entrega final de la acción de mejora al organismo de control.</t>
  </si>
  <si>
    <t>Se realizó seguimiento a la implementación del INSTRUCTIVO CÁLCULO DE VALORES Y PAGO DE LOS CONTRATOS Y/O CONVENIOS SUSCRITOS EN LOS SERVICIOS SOCIALES DE LA DIRECCIÓN, se remite carpeta consolidada de evidencias en ONE DRIVE (subdirecciones que aplica)</t>
  </si>
  <si>
    <t>Por parte del equipo de seguimiento de la OCI, en enlace OneDrive dispuesto por la Dirección Poblacional, se verifican 4 carpetas identificadas como: “discapacidad”, “adultez”, “infancia” y “vejez”. Estas, a su vez, contienen subcarpetas por meses de seguimiento en las que se evidencian documentos precontractuales como estudios previos y clausulado de contratos, así como registros de liquidación de cupos de acuerdo con atenciones realizadas. 
En el caso de la carpeta “discapacidad” se evidenció que las subcarpetas correspondientes a los meses junio y julio se encuentran vacías, como también sucede para “vejez”, subcarpetas febrero y julio. En cuanto a la carpeta “infancia”, en revisión aleatoria se encontró que varias subcarpetas por contrato o convenio no contienen archivos. Por lo tanto, se sugiere revisar y ajustar incluyendo la información pertinente o, si fuere el caso, descartando carpetas vacías. Para el efecto, se sugiere tener en cuenta acortar nombres de archivos y/o rutas de almacenamiento (revisar pertinencia entre carpetas y subcarpetas), dado que se corre el riesgo de pérdida de información al trasladar los directorios entre ubicaciones electrónicas.
Respecto al avance porcentual, es de anotar que, en seguimientos previos realizados por la Oficina de Control Interno, acorde a los reportes de las dependencias responsables de ejecución, ya la acción había sido presentada con ejecución de 100%. El reporte actual corresponde a un alcance de la Dirección Poblacional con el propósito de evidenciar seguimiento a la implementación del instructivo elaborado. Se reitera recomendación en cuanto a articular con las dependencias corresponsables para el diligenciamiento del formato no controlado de entrega de evidencia y la entrega final de la acción de mejora al organismo de control.</t>
  </si>
  <si>
    <t>3.1.3.16</t>
  </si>
  <si>
    <t xml:space="preserve">Hallazgo administrativo, por deficiencias en la etapa previa, en la determinación de meta objeto de la contratación; en la definición de las necesidades, identificación, características, requisitos particulares de las personas mayores atendidas en los centros noche y centro día. Etapa contractual, deficiencias e incumplimientos. Contratos 5953 y 5954 de 2019. </t>
  </si>
  <si>
    <t>En el anexo tecnico se menciona la resolucion 825 de 2018, sin embargo no se anexó en el SECOP ni se hacen explícitos los criterios de ingreso, egreso, priorización y restricciones para el acceso al servicio social Centro Noche en los estudios previos y anexo técnico, así mismo no se menciona la circular 033 de 2018 con la cual se realizan modificaciones al documento técnico adoptado a través de la Resolución 825 de 14 de Junio de 2018</t>
  </si>
  <si>
    <t>Actualizar el anexo técnico y los estudios previos, para las contrataciones, incluyendo:
circular 033 de 2018 con la que se realizan modificaciones al documento técnico adoptado a través de Res. 825 de 14/06/18, anexando a los documentos contractuales
hacer explícitos los criterios de ingreso, egreso, priorización y restricciones que se definan para el acceso al servicio
caracterización sociodemográfica de las personas que ingresan al servicio, para ponderar las localidades con mayor necesidad</t>
  </si>
  <si>
    <t>Actualización de los Anexos Técnicos  y los Estudios Previos</t>
  </si>
  <si>
    <t xml:space="preserve">(Anexos Técnicos y Estudios Previos actualizados / Anexos Técnicos y Estudios Previos a actualizar para los procesos de contratacion) * 100 </t>
  </si>
  <si>
    <t>Se actualizó el anexo técnico para el proceso competitivo de 400 cupos (100 modalidad moderada y 300 severos), del servicio Centros de Protección Social – CPS 
Teniendo en cuenta que se van a realizar adiciones a los servicios Centro Día y Centro Noche, la actualización de los anexos técnicos y estudios previos se van a llevar en el primer trimestre de 2021.</t>
  </si>
  <si>
    <t xml:space="preserve">Se verifica documento Anexo Técnico Servicio Centro de Protección Social Modalidad Moderada y Severa, suscrito el 17/10/2020. La OCI sugiere, una vez se tenga evidencia de la implementación en desarrollo de la contratación, aportar las evidencias respectivas. En cuanto a los ajustes en otras contrataciones e implementación de los mismos, se recomienda vigilar el avance de los trámites, con el fin de contar con tiempo suficiente para el adecuado cumplimiento de la acción de mejora. </t>
  </si>
  <si>
    <t>Desde los servicios se hace la documentación de los anexos técnicos Se realiza la revisión al documento preliminar de anexo “3.1. Anexo Técnico Atención Integral y Gestión Administrativa 27- 01-2021" en el cual se encuentra explicita la información respecto a la Res 825 de 14/06/18 y circular 033 de 2018.</t>
  </si>
  <si>
    <t>En mesa de trabajo se verifican soportes remitidos por la Subdirección para la Vejez el 02/02/2021: propuestas de anexos técnicos en proceso de ajuste. Se sugiere continuar la ejecución, revisar aspectos de forma en la redacción y vigilar cumplimiento del plazo de ejecución.</t>
  </si>
  <si>
    <t>Se da cumplimiento a la acción de mejora propuesta ya que a través de la inclusión de los criterios de ingreso, egreso, priorización y restricciones que definen el acceso al servicio para la modalidad de cuidado transitorio en el Anexo técnico del proceso competitivo que se llevó a cabo en la vigencia 2021.
Por otra parte, en el estudio previo, invitación publica y adenda No. 01 de fecha abril 7 de 2021 del proceso competitivo SDIS-DCT092-005-2021 para la suscripción de los convenios por medio de los cuales se brinda la atención de la modalidad cuidado transitorio se hace explicita la priorización territorial basada en la encuesta sociodemográfica de las personas participantes, el índice de envejecimiento, pobreza monetaria y las personas mayores de 40 año de habitabilidad en calle.</t>
  </si>
  <si>
    <t>Se evidencian anexos técnicos y estudios previos proyectados con la inclusión de los aspectos y precisiones señaladas en la acción de mejora. La OCI sugiere mencionar en el formato no controlado de entrega de evidencias, la ubicación de los ajustes para facilitar su verificación. Así mismo, revisar si es pertinente incluir en las evidencias el (o los) contrato(s) o convenio (s) celebrado(s) con las condiciones ajustadas con ocasión de la acción.</t>
  </si>
  <si>
    <t xml:space="preserve">La Entidad se basó en un censo y referente cuantitativo y cualitativo para conocer la disposición sociodemográfica de las personas mayores en habitabilidad en calle para determinar y conceder mayor puntaje a los oferentes que puedan prestar servicios en seis localidades identificadas por la entidad de las 20 Localidades de Bogotá D.C, pasando por alto otras variables de caracterización </t>
  </si>
  <si>
    <t xml:space="preserve">Realizar una caracterización sociodemográfica de las personas que ingresan al servicio Centro Noche, teniendo en cuenta el lugar de la solicitud de ingreso y la localidad de procedencia de la persona mayor, para ponderar las localidades con mayor necesidad del servicio. </t>
  </si>
  <si>
    <t>Caracterizacion sociodemográfica de ingreso</t>
  </si>
  <si>
    <t>Documento de caracterización sociodemografica de ingreso</t>
  </si>
  <si>
    <t>Se diseñó la encuesta para que las personas mayores la diligencien a través de un formulario en Google y con el acompañamiento de los profesionales del servicio. 
La encuesta fue diligenciada en el mes de octubre, por una muestra de 266 participantes del servicio social en todos los centros noche. Se tiene el consolidado y se está dando inicio a la elaboración del documento descriptivo y análisis de las encuestas.</t>
  </si>
  <si>
    <t>Se verifica archivo Excel denominado “Encuesta Sociodemográfica”, en el cual se observan datos de aplicación de encuestas. La OCI sugiere que para la entrega final de la acción de mejora se adjunte el informe cualitativo con indicación del objetivo de la encuesta, aspectos metodológicos y de aplicabilidad, fecha y período de vigencia de la información, y/o los aspectos relevantes que permitan evaluar la efectividad de la acción ejecutada. Así mismo, se sugiere adjuntar el cuestionario realizado.</t>
  </si>
  <si>
    <t>Se tiene la caracterización del documento, el cual también fue tomado como base para hacer la priorización territorial.</t>
  </si>
  <si>
    <t>En mesa de trabajo se verifica soporte remitido por la Subdirección para la Vejez el 02/02/2021: informe cualitativo de aplicación de encuesta, análisis de resultados y conclusiones. Teniendo en cuenta el contexto y finalidad a partir de los cuales se llevó a cabo la encuesta, se sugiere revisar si es conveniente precisar período en el cual se aplicó, fecha de elaboración del informe, y en general, cualquier aspecto que pueda tener relevancia en el documento, si se busca que pueda ser considerado un insumo para la toma de decisiones.</t>
  </si>
  <si>
    <t>Se da cumplimiento a la presente acción de mejora con la elaboración del documento encuesta sociodemográfica mediante el cual se logró ponderar las localidades con mayor necesidad del servicio.
Por otra parte, a través de la inclusión de la priorización territorial en el estudio previo, invitación publica y adenda No. 01 de fecha abril 7 de 2021 del proceso competitivo SDIS-DCT092-005-2021 para la suscripción de los convenios por medio de los cuales se brinda la atención de la modalidad cuidado transitorio, con base en la encuesta sociodemográfica de las personas participantes, el índice de envejecimiento, pobreza monetaria y las personas mayores de 40 años de habitabilidad en calle.</t>
  </si>
  <si>
    <t>Se evidencia informe cualitativo de aplicación de encuesta, análisis de resultados y conclusiones y documentos precontractuales en los cuales se tuvieron en cuenta estos resultados. Teniendo en cuenta el contexto y finalidad a partir de los cuales se llevó a cabo la encuesta, la OCI sugiere revisar si es conveniente precisar período en el cual se aplicó y/o fecha de elaboración del informe, u otros aspectos que podrían variar el contexto en la toma de decisiones o en la adecuada prestación de servicios.</t>
  </si>
  <si>
    <t xml:space="preserve">Subdirección para la Vejez 
Subdirección Local Puente Aranda - Antonio Nariño 
Subdirección Local Barrios Unidos -Teusaquillo
</t>
  </si>
  <si>
    <t>Debilidad en la articulación entre la Subdirección para la Vejez y las Subdirecciones Locales quienes ejercen la supervisión, para establecer las justificaciones técnicas y financieras para realizar los modificatorios de los convenios</t>
  </si>
  <si>
    <t>Elaboración  de documentos tecnicos y financieros establecidos en el proceso contractual que justifiquen los modificatorios de los convenios de Centros Día - Noche y seguimiento en todas las etapas contractuales implementando una instancia de trabajo articulado</t>
  </si>
  <si>
    <t xml:space="preserve">Documentos tecnicos y financieros para los modificatorios de los convenios  </t>
  </si>
  <si>
    <t>(Documentos tecnicos y financieros elaborados/Modificatorios elaborados) * 100</t>
  </si>
  <si>
    <t>Se llevaron a cabo mesas de trabajo entre la Subdirección para la Vejez y las Subdirecciones Locales (Antonio Nariño – Puente Aranda, Rafael Uribe Uribe, Teusaquillo) que ejercen la supervisión de los convenios para determinar la necesidad de los modificatorios y realizar las justificaciones de los mismos. 
Las modificaciones están enmarcadas en adición presupuestal para elementos de bioseguridad para prevención del COVID19, de acuerdo con los lineamientos entregados por el ministerio de salud. (orientaciones para la mitigación del coronavirus (COVID19) en centros de protección a larga estancia para personas mayores en el marco de las medidas de aislamiento selectivo).
Para el mes de diciembre se espera radicar las solicitudes de adición y prórroga del servicio hasta el mes de marzo.
Por otro lado, se radican seis (6) adiciones del servicio centro día - noche tercerizado. 
Se van a hacer adiciones para el servicio Centros de Protección Social, las cuales se proyecta entregar a la Subdirección de Contratación en el mes de diciembre; de igual manera, se enviará el documento de publicación en SECOP posterior a la aprobación por Contratación.</t>
  </si>
  <si>
    <t xml:space="preserve">Se verifican actas de 22 y 24 de septiembre de 2020 en las que se observa articulación entre subdirecciones locales y nivel central en el proceso de preparación de solicitudes de modificación contractual. Igualmente, se evidencian memorandos I2020030232 e I2020030257 del 05/11/2020, mediante los cuales se radican solicitudes de modificación de contratos para trámite en la Subdirección de Contratación. </t>
  </si>
  <si>
    <t>Se realizaron las modificaciones a todos los convenios (Adición al convenio del servicio centro día - noche tercerizado de elementos de protección COVID19.) Seis lo tuvieron de manera independiente y uno lo tuvo conjunto con modificación adición prorroga y reducción. Todos los convenios van hasta marzo de 2021. En cuanto a la parte financiera se realizaron todas las adiciones 3 diciembre 2 en enero.
Las modificaciones fueron articuladas con las Subdirecciones Locales en las que se tiene operación del servicio Centro Noche.</t>
  </si>
  <si>
    <t xml:space="preserve">Se evidencian actas de 22 y 24 de septiembre, 11 y 14 de diciembre de 2020 en las que se observa articulación entre subdirecciones locales y nivel central en el proceso de preparación de solicitudes de modificación contractual. Así mismo, se verifican modificaciones contractuales tramitadas según las necesidades revisadas en las mesas de trabajo. </t>
  </si>
  <si>
    <t xml:space="preserve">Se da cumplimiento a la presente acción de mejora, mediante la realización de mesas de trabajo entre el equipo técnico del servicio en el nivel central y la supervisión del servicio en las localidades, para la elaboración de la justificación de la necesidad de realizar adición y prórroga para los convenios de asociación del servicio hasta el mes de abril de 2021. </t>
  </si>
  <si>
    <t xml:space="preserve">Debilidad en la verificación de la infraestructura previa a la suscripción del contrato, teniendo en cuenta que solo se evaluaba al detalle cocina, despensa y baños, el resto de los espacios de la infraestructura se verificabana a modo general, así como tiempos muy amplios para subsanar los requisitos necesarios para el funcionamiento que no interfieren en la prestacion del servicio Centro Día - Noche </t>
  </si>
  <si>
    <t>Implementación del formato "Calificación Técnica de Inmuebles Componente Urbanístico e infraestructura", el cual permite realizar una verificación al detalle de cada espacio del programa arquitectónico para la prestación del servicio Centro Día -Noche</t>
  </si>
  <si>
    <t xml:space="preserve">Emision de calificación técnica de inmuebles </t>
  </si>
  <si>
    <t>(#procesos contratación con formatos de calificación técnica diligenciados/# procesos de contratación que requieren aplicación de formato de calificación técnica)*100</t>
  </si>
  <si>
    <t>La Subdirección de Plantas Físicas emitió 10 conceptos de calificación técnica solicitados en el marco de los procesos 092, que adelanta la Subdirección para la Vejez.
Se anexan los conceptos técnicos emitidos</t>
  </si>
  <si>
    <t xml:space="preserve">Según verificación del equipo OCI, se evidencian 7 carpetas electrónicas identificadas por localidades: Bosa, Engativá, Puente Aranda, Mártires, Teusaquillo, Antonio Nariño, Rafael Uribe Uribe. A su vez, estas contienen en total 10 documentos PDF correspondientes a conceptos emitidos en el Formato Calificación Técnica de Inmuebles (Componente Urbanístico e Infraestructura) para Servicio de Vejez en la Modalidad de Centros de Protección Social Adulto Mayor (Modalidad Severos - Moderados) - Centros Día - Centros Día y Noche". De acuerdo con la revisión aleatoria de los formatos, estos se encuentran coherentes respecto a la formulación de la acción de mejora y su plazo de ejecución, así como, frente al reporte cualitativo presentado por la dependencia.
</t>
  </si>
  <si>
    <t>No hay claridad en la acciones que se realizan desde el servicio en el primer mes de funcionamiento, correspondientes a la etapa conociendo del Plan de Atención Integral Individual y el Plan de Atención Institucional</t>
  </si>
  <si>
    <t>Desarrollar etapa de conociendo en PAII y en el PAI, dentro de lo cual se construye diagnóstico de necesidades, solicitando a operadores un cronograma desde el inicio de contrato que dé cuenta de acciones a realizar que no supere el 1er mes de operación; así como ajustar tiempos que se otorgan a operadores para subsanar requisitos necesarios de infraestructura para funcionamiento que no interfieren en prestación del servicio, a un tiempo no mayor de 15 días después de firma de acta de inicio</t>
  </si>
  <si>
    <t>Centros Día - Noche con etapa conociendo PAII y en PAI e inmuebles con cumplimiento requisitos</t>
  </si>
  <si>
    <t>(# de Centros Día - Noche que cumplen con el desarrollo de la etapa de conocimiento del PAII y del PAI y los requisitos de infraestructura para el funcionamiento/Total de las Centros Día - Noche)*100</t>
  </si>
  <si>
    <t>Teniendo en cuenta que los convenios se encuentran en ejecución, actualmente no se puede aplicar. Se proyecta su aplicación con la nueva contratación para el servicio.</t>
  </si>
  <si>
    <t xml:space="preserve">La Subdirección para la Vejez informa que la acción aún no puede implementarse, toda vez que no se ha dado inicio a nueva contratación. La OCI recomienda hacer seguimiento a los plazos contractuales vigentes y a los trámites para el inicio de nuevos convenios, con el fin de asegurar oportuno cumplimiento de la acción de mejora. </t>
  </si>
  <si>
    <t>Esta acción de mejora se tiene programada para iniciar en el mes de marzo de 2021, dado que es cuando inicia la nueva contratación para dar ejecución a la presente acción de mejora.</t>
  </si>
  <si>
    <t>Se verificarán avances en próximo seguimiento.</t>
  </si>
  <si>
    <t>Se da cumplimiento a la presente acción de mejora con la elaboración del cronograma por parte de los operadores que da cuenta de las necesidades particulares de los participantes y que se desarrolla en la etapa conociendo el PAIIN y PAI.  
En el marco de la transformación de los servicios sociales y según el anexo técnico del Servicio Integral de Bienestar y Cuidado para las personas mayores de modalidad de cuidado transitorio en el numeral 3.1.2.1 "Plan de Atención Institucional -PAI "se establece que el asociado presentará un cronograma desde el inicio del convenio que dé cuenta de las acciones a realizar, el cumplimiento de este será verificado por la supervisión y/o interventoría del convenio. y en el numeral 3.1.2.2 "Plan de Atención Integral Individual – PAIIN" El asociado deberá entregar un cronograma desde el inicio del convenio que dé cuenta de las acciones a realizar durante la fase conociendo.</t>
  </si>
  <si>
    <t xml:space="preserve">Se verifica anexo técnico en el cual se evidencia que en la etapa Conociendo se realiza el requerimiento de cronograma de actividades, de acuerdo con lo establecido en la acción de mejora. Igualmente, se observan cronogramas de actividades a desarrollar en diferentes centros de atención.  </t>
  </si>
  <si>
    <t>3.1.3.17</t>
  </si>
  <si>
    <t xml:space="preserve">Hallazgo administrativo, deficiencias en la función de supervisión de los Convenios 5953 y 5954 de 2019, porque no adelantan acciones ante los incumplimientos de las obligaciones del ejecutor. </t>
  </si>
  <si>
    <t xml:space="preserve">Debilidad en el diseño e implementación del instrumento de verificación de supervisión en cuanto a no dejar documentado la atención integral desde el ingreso de la persona mayor </t>
  </si>
  <si>
    <t>1</t>
  </si>
  <si>
    <t>Revisar, ajustar, socializar e implementar (en mesas de articulación de los niveles central y local) el instrumento de verificación usado en la supervisión a la ejecución de los convenios de prestación del servicio</t>
  </si>
  <si>
    <t>Instrumento de verificación del servicio ajustado, socializado e implementado</t>
  </si>
  <si>
    <t>Un Instrumento de verificación del servicio ajustado e implementado</t>
  </si>
  <si>
    <t>En el mes de octubre se realizó una mesa de trabajo con los niveles central y local para revisar y socializar el instrumento de verificación usado en la supervisión a la ejecución de los convenios de prestación del servicio, para su aplicación en el marco de la supervisión. 
El documento no se ajustó ya que está ligado al anexo técnico y para poder actualizarlo se debe actualizar el anexo técnico y las obligaciones.
En el instrumento de supervisión, se va a realizar una descripción cualitativa que dé cuenta de la atención integral que se brinda a las personas mayores en el servicio. 
Para la próxima contratación se va a actualizar el contenido del instrumento, junto con los anexos técnicos.</t>
  </si>
  <si>
    <t>La Gestora de la Subdirección para la Vejez informa que se realizó una mesa de trabajo en octubre con los niveles central y local para revisar y socializar el instrumento de verificación con el fin de implementarlo en la supervisión a la ejecución de los convenios de prestación del servicio. En la carpeta compartida One Drive no se adjunta soporte, por lo cual la OCI recomienda dar alcance con las evidencias y continuar documentando el avance de la acción de mejora.</t>
  </si>
  <si>
    <t xml:space="preserve">Se realiza ajuste al formato “instrumento de verificación” en mesa de trabajo con la supervisión (Subdirecciones Locales en donde se tiene operación del servicio), donde se identificaron y determinaron los ajustes. El documento está en revisión por la gestora SIG de la Subdirección, para hacer los aportes desde el punto de vista metodológico del SIG. </t>
  </si>
  <si>
    <t>Se observa formato FOR-PSS-220 actualizado según memorando I2021017585 del 15/06/2021, con la inclusión de un apartado titulado "Aspectos de verificación que no aplican en el periodo"; correos relacionados con la trazabilidad del ajuste realizado; cadena de correos en los que se evidencia que el formato fue dado a conocer a supervisores de contratos Subdirección para la Vejez.</t>
  </si>
  <si>
    <t xml:space="preserve">Se da cumplimiento a la acción de mejora con base en que se llevo a cabo la actualización en el mapa de procesos del SIG el formato instrumento verificación componente (FOR-PSS-220), donde se actualiza la sección final del formato incluyendo los aspectos de verificación que no aplican en el periodo en donde se incluyen las variables: obligación, aspecto a verificar, observaciones y fecha en que se verifica con el fin de hacer visibles los aspectos a verificar que no aplican en el periodo del informe y así tener mayor control y seguimiento ante estos y evitar que se generen posibles incumplimientos de las obligaciones por parte de los operadores. </t>
  </si>
  <si>
    <t>Falta de soportes por parte del operador, sobre las capacitaciones dadas desde el inicio del convenio sobre el marco del modelo de atención de personas mayores y el anexo técnico.</t>
  </si>
  <si>
    <t>2</t>
  </si>
  <si>
    <t>Verificar, hacer seguimiento y registrar en el instrumento de verificación, los soportes generados por parte del operador para el primer mes de ejecución relacionados con el modelo de atención de personas mayores y el anexo técnico</t>
  </si>
  <si>
    <t>Verificación informe, soportes capacitaciones y demas aplicables ejecución previstos por operador</t>
  </si>
  <si>
    <t>(informes y soportes radicados /informes y soportes verificados) * 100</t>
  </si>
  <si>
    <t>La Gestora de la Subdirección para la Vejez informa que la acción de mejora no ha iniciado implementación, por cuanto no ha concluido la ejecución de los convenios suscritos previamente. Teniendo en cuenta el hallazgo y la causa identificada, la Oficina de Control Interno sugiere revisar la posibilidad de aplicar el instrumento en ejercicio de la supervisión a los convenios vigentes, considerando que el control al cumplimiento de las obligaciones contractuales y la exigencia al contratista de documentar adecuadamente las actividades realizadas en desarrollo de cada convenio, no tendría que suponer modificación a las condiciones pactadas.</t>
  </si>
  <si>
    <t>Esta acción de mejora se tiene programada para iniciar en el mes de mazo de 2021, dado que es cuando inicia la nueva contratación para dar ejecución a la presente acción de mejora.</t>
  </si>
  <si>
    <t>Para el corte de presentación de soportes 02/02/2021, no se adjuntan evidencias por parte de la dependencia. En mesa de trabajo del 10/08/2021 se verifica muestra de la implementación del Formato Instrumento Verificación Componente Código: FOR-PSS-220. Igualmente, se observa copia de la Circular 004 del 28/01/2021 con asunto Cronograma para la Radicación de Cuentas, Cajas Menores para Trámite de Pago, Información Contable y Programación de PAC Vigencia 2021,  expedida con la Dirección de Gestión Corporativa. La OCI sugiere revisar la pertinencia de aclarar mediante el Formato No Controlado de Entrega de Evidencias, en qué aspectos o secciones del formato se realiza la verificación de los soportes referidos en la causa del hallazgo, así como, la relación de la Circular mencionada con la ejecución de la acción de mejora. Adicionalmente, se recomienda continuar la implementación del formato FOR-PSS-220, según su más reciente versión.</t>
  </si>
  <si>
    <t>En los anexos técnicos elaborados para la prestación del servicio en la modalidad de cuidado transitorio se establece que los operadores deben garantizar la realización de actividades en el marco de los ejes de atención desde el inicio del convenio, lo cual se verifica en el instrumento de verificación del primer informe de ejecución, este será reportado hasta el 21 de junio del presente año de acuerdo con los plazos establecidos en la circular No. 004 de 2021. Se cumple la presente acción de mejora con la entrega por parte de los operadores del documento de verificación de componentes.</t>
  </si>
  <si>
    <t>En mesa de trabajo se verifica muestra de la implementación del Formato Instrumento Verificación Componente Código: FOR-PSS-220. Igualmente, se observa copia de la Circular 004 del 28/01/2021 con asunto "Cronograma para la Radicación de Cuentas, Cajas Menores para Trámite de Pago, Información Contable y Programación de PAC Vigencia 2021",  expedida con la Dirección de Gestión Corporativa. La OCI sugiere revisar la pertinencia de aclarar mediante el Formato No Controlado de Entrega de Evidencias, en qué aspectos o secciones del formato se realiza la verificación de los soportes referidos en la causa del hallazgo, así como, la relación de la Circular mencionada con la ejecución de la acción de mejora. Adicionalmente, se recomienda continuar la implementación del formato FOR-PSS-220, según su más reciente versión.</t>
  </si>
  <si>
    <t>Debilidad en el manejo de los instrumentos oficiales en la prestación del servicio y la ejecución contractual</t>
  </si>
  <si>
    <t>3</t>
  </si>
  <si>
    <t xml:space="preserve">Socializar los instrumentos oficiales formalizados en el Sistema Integrado de Gestión de la entidad, para la prestación del servicio y ejecución contractual a los servidores y contratistas del servicio </t>
  </si>
  <si>
    <t>Socialización de los instrumentos oficiales (procesos, procedimientos, instructivos, formatos, etc)</t>
  </si>
  <si>
    <t>(# instrumentos oficiales para prestación del servicio y la supervisión socializados / # total instrumentos oficiales para prestación del servicio y la supervisión oficializados )*100</t>
  </si>
  <si>
    <t xml:space="preserve">Se socializaron a los operadores los formatos oficiales para la prestación de los servicios sociales Centros Día y Centros Noche el 25/08/2020, se tiene proyectada cualificación presencial con los operadores entre los meses de Septiembre y Diciembre sobre los temas de calidad del dato, gestión documental y gestión ambiental. 
Se hace la programación de las jornadas de cualificación para ser desarrolladas entre los meses de Septiembre y Diciembre, los temas a abordar son calidad del dato, gestión documental, gestión ambiental y gestión de calidad. 
Se realizaron jornadas de cualificación en estos temas para los Centros Día Noche El Dorado (28 de septiembre de 2020 y 9 de noviembre de 2020), Restrepo I y Restrepo 2 (17 de noviembre). </t>
  </si>
  <si>
    <t xml:space="preserve">Se verifica acta del 25/08/2020, asunto “Socialización Plan de acción y Formatos Centros Día-Noche-Seguimiento a la implementación del Lineamiento del servicio”; acta del 3/11/2020 en la que se evidencia programación de próximas actividades de socialización. La OCI sugiere realizar ejercicios que evidencien retroalimentación (por ejemplo, test o pruebas) al final de las socializaciones, con el fin de hacer seguimiento a la comprensión de los temas y fortalecer las actividades de cierre de brechas. </t>
  </si>
  <si>
    <t>Se realizaron 12 jornadas de socialización SIG, abarcando a 247 personas pertenecientes a los siete centros noche con los cuales cuenta el servicio. Se da la socialización al 100% de las unidades operativas del servicio Centro Noche.</t>
  </si>
  <si>
    <t xml:space="preserve">En mesa de trabajo se verifican aleatoriamente actas de un total de 12 referidas a mesas de trabajo presenciales y virtuales desarrolladas por la Subdirección para la Vejez con asunto "Jornada de Socialización del Sistema Integrado – SIG", junto con las respectivas listas de asistencia y presentaciones (Power Point) empleadas en desarrollo de las socializaciones. Dentro de las temáticas abordadas se identifican: 1. Presentación del Equipo SIG y de los asistentes, 2. Generalidades del SIG; 3. SIG – MIPG – Gestión de Calidad, 4. Gestión Ambiental, 5. Gestión Documental, 6. Calidad del Dato, 7. Control Interno – Otros Componentes, 8. Tiempo de preguntas e inquietudes, 9. Varios. Desde la OCI se sugiere diligenciar y presentar el Formato No Controlado de Entrega de Evidencias, realizando la contextualización de la acción de mejora. </t>
  </si>
  <si>
    <t xml:space="preserve">Debilidad en el seguimiento de la ejecución del plan de mantenimiento preventivo y correctivo por cuanto involucra la participación de la Secretaria Distrital de Salud y otras entidades competentes  </t>
  </si>
  <si>
    <t>4</t>
  </si>
  <si>
    <t>Hacer seguimiento a la ejecución del plan de mantenimiento preventivo y correctivo a fin de subsanar los requerimientos de la Secretaria de Salud  para el servicio CN</t>
  </si>
  <si>
    <t>Plan de mantenimiento preventivo y correctivo ejecutado para el servicio CN</t>
  </si>
  <si>
    <t>Un Plan de mantenimiento ejecutado</t>
  </si>
  <si>
    <t>Los requerimientos dados por la Secretaria de Salud se han venido realizando por parte del operador y fueron constatados por la supervisión. Se tiene pendiente la verificación de la Secretaria de Salud, la cual no ha sido posible por la emergencia sanitaria. La supervisión continuara realizando seguimiento y validación al cumplimiento del plan de mantenimiento preventivo y correctivo proyectado por el asociado, con el fin de subsanar todas las observaciones emitidas por la secretaria Distrital de Salud.
Se continúa el seguimiento por parte de la supervisión a las solicitudes hechas a salud y se está pendiente de que la secretaría de salud determine las fechas para las visitas.
Los requerimientos se hacen para todos los centro día - noche tercerizados.</t>
  </si>
  <si>
    <t xml:space="preserve">El equipo de la Subdirección para la Vejez informa las gestiones adelantadas en relación con los requerimientos de la Secretaria de Salud, los cuales se han atendido por parte del operador y constatados por la supervisión. En razón de la emergencia sanitaria, está pendiente verificación de la Secretaria de Salud. En la carpeta compartida One Drive no se adjunta soporte, por lo cual la OCI recomienda dar alcance con las evidencias y continuar documentando el avance de la acción de mejora. </t>
  </si>
  <si>
    <t>Mensualmente se hace seguimiento a las solicitudes presentadas a la secretaría de salud. A la fecha el estado de los conceptos en los CN es:  
Concepto favorable sin requerimiento: Restrepo 1, Restrepo 2
Concepto favorable con requerimiento: El Dorado, 
Concepto no favorable: Pensilvania
Sin visita: Quiroga, Cundinamarca, San Luis
Para los casos de los CN que no tienen concepto favorable sin requerimiento, se debe formular el plan de mantenimiento preventivo y correctivo, así como registrar su seguimiento periódico.
Pensilvania se solicitó visita, el dorado se solicitó visita se está a la espera de la misma, Quiroga actualmente está en cerco epidemiológico, sin embargo, se solicitó por la página, pero no han tenido respuesta, Cundinamarca y San Luis. Tienen como soporte un pantallazo de la solicitud de la visita.</t>
  </si>
  <si>
    <t>Se observan correos y comunicaciones suscritas relacionadas con el trámite de solicitud a la Secretaría Distrital de Salud de visitas de inspección del cumplimiento de condiciones higiénico sanitarias por Centros Día y Centros Noche.</t>
  </si>
  <si>
    <t>Se da cumplimiento a la acción de mejora a través del ejercicio de la supervisión mediante el cual se realizó el seguimiento mensual de las observaciones emitidas por la Secretaria Distrital de Salud en visita realizada para obtener el concepto favorable de la operación del servicio en cada unidad operativa, así mismo, se garantizó la realización de las acciones necesarias por parte de los operadores para la subsanación de dichas observaciones y así poder solicitar nuevamente la visita de verificación por parte de esta entidad, en el marco de los convenios de asociación de la vigencia 2020.</t>
  </si>
  <si>
    <t>Se evidencia muestra de requerimientos realizados a operadores en el marco de convenios celebrados por la Entidad; tales requerimientos hacen referencia al cumplimiento de obligaciones asociadas a concepto higiénico sanitario y mantenimientos o reparaciones locativas. Se observa muestra de actas de seguimiento a compromisos y respuestas a los requerimientos realizados, donde se identifica la subsanación de observaciones, así como registros de visita de la Secretaría Distrital de Salud, donde se otorga el concepto higiénico sanitario favorable.  Se sugiere por parte de la OCI, diligenciar y presentar formato no controlado de evidencias, con el contexto y aspectos relevantes sobre la ejecución y efectividad de la acción de mejora.</t>
  </si>
  <si>
    <t xml:space="preserve">Debilidad en la validación de la ejecución del plan de mantenimiento preventivo y correctivo por cuanto involucra la participación de la Secretaria Distrital de Salud y otras entidades competentes  </t>
  </si>
  <si>
    <t>5</t>
  </si>
  <si>
    <t>Verificar que el operador realice la gestión de manera escrita  y con radicado ante la autoridad competente, para la emisión de concepto higiénico sanitario favorable y para obtener la licencia de autorización de funcionamiento</t>
  </si>
  <si>
    <t>2 solicitudes ante SDS para emisión de concepto HSF y licencia de autorización de funcionamiento</t>
  </si>
  <si>
    <t xml:space="preserve">Dos solicitudes radicadas (por el operador de servicio) ante la Secretaria Distrital de Salud, verificadas por la supervisión del convenio) </t>
  </si>
  <si>
    <t>Los requerimientos dados por la Secretaria de Salud, se han venido realizando por parte del operador y fueron constatados por la supervisión; sin embargo, hace falta la verificación de la Secretaria de Salud la cual no ha sido posible por la emergencia sanitaria. La supervisión continuará realizando seguimiento y validación al cumplimiento del plan de mantenimiento preventivo y correctivo proyectado por el asociado, con el fin de subsanar todas las observaciones emitidas por la secretaria Distrital de Salud. 
Los Centro Día Noche Tercerizados han realizado la solicitud de visita a la Secretaría de Salud, quien no ha hecho las respectivas visitas por efectos de la emergencia sanitaria.  
Desde la Supervisión se continúa el seguimiento a la solicitud hecha por los Centro Día Noche Tercerizados a la Secretaría de Salud, para la visita de emisión de concepto higiénico sanitario favorable. 
Los requerimientos se hacen para todos los centro día - noche tercerizados.</t>
  </si>
  <si>
    <t xml:space="preserve">El equipo de la Subdirección para la Vejez informa el trámite dado a los requerimientos de la Secretaria de Salud, los cuales se han atendido por parte del operador y constatados por la supervisión. En razón de la emergencia sanitaria, está pendiente verificación de la Secretaria de Salud. Así mismo, informan que desde los Centros Día y Centros Noche Tercerizados se ha realizado solicitud de visita a la Secretaría de Salud y la Supervisión realiza seguimiento a la gestión para la visita de emisión de concepto higiénico sanitario favorable por la Secretaría Distrital de Salud. Teniendo en cuenta que en la carpeta compartida One Drive no se adjunta soporte, la OCI recomienda dar alcance con las evidencias y continuar documentando el avance de la acción de mejora. </t>
  </si>
  <si>
    <t>Se da cumplimiento a la acción de mejora a través del ejercicio de la supervisión, se verificó de manera mensual que el operador solicitara la visita por parte de la Secretaría Distrital de Salud para obtener el concepto higiénico sanitario favorable para la operación del servicio social centros día centros noche en el marco de los convenios de asociación de la vigencia 2020.</t>
  </si>
  <si>
    <t>Se evidencia muestra de actas de seguimiento al cumplimiento de obligaciones asociadas a concepto higiénico sanitario, comunicaciones de operadores de convenios dirigidas a la Secretaría Distrital de Salud solicitando visitas de inspección, y formatos de acta de visitas de esa Entidad donde se otorga el concepto higiénico sanitario favorable.  Se sugiere por parte de la OCI, diligenciar y presentar formato no controlado de evidencias, con el contexto y aspectos relevantes sobre la ejecución y efectividad de la acción de mejora.</t>
  </si>
  <si>
    <t>3.1.3.18</t>
  </si>
  <si>
    <t xml:space="preserve">Hallazgo administrativo, por deficiencias por falta de sustentación técnica y financiera en las adiciones y prórrogas a los Convenios 5953 y 5954 de 2019. </t>
  </si>
  <si>
    <t>Debilidad en la articulación entre la Subdirección para la vejez y las Subdirecciones Locales quienes ejercen la supervisión, para establecer las justificaciones técnicas y financieras para realizar los modificatorios de los convenios</t>
  </si>
  <si>
    <t xml:space="preserve">Tramitar la modificación contractual de los servicios tercerizados, en los casos que se requieran, realizando mesas de trabajo con los equipos técnicos y de supervisión (nivel central y local) para articular información y garantizar la debida sustentación técnica y financiera </t>
  </si>
  <si>
    <t xml:space="preserve">Modificaciones contractuales de servicios tercerizados realizadas </t>
  </si>
  <si>
    <t>(Modificaciones contractuales realizadas / modificaciones contractuales necesarias ) * 100</t>
  </si>
  <si>
    <t>Se llevaron a cabo mesas de trabajo entre la Subdirección para la Vejez y las Subdirecciones Locales (Antonio Nariño – Puente Aranda, Rafael Uribe Uribe, Teusaquillo) que ejercen la supervisión de los convenios para determinar la necesidad de los modificatorios y realizar las justificaciones de los mismos. 
Las modificaciones están enmarcadas en adición presupuestal para elementos de bioseguridad para prevención del COVID19, de acuerdo con los lineamientos entregados por el ministerio de salud. (orientaciones para la mitigación del coronavirus (COVID19) en centros de protección a larga estancia para personas mayores en el marco de las medidas de aislamiento selectivo).
Para el mes de diciembre se espera radicar las solicitudes de adición y prórroga del servicio hasta el mes de marzo.
Por otro lado, se radican seis (6) adiciones del servicio centro día - noche tercerizado. 
Se van a hacer adiciones para el servicio Centros de Protección Social, las cuales se proyecta entregar a la Subdirección de Contratación en el mes de diciembre; de igual manera, se enviará el documento de publicación en SECOP posterior a la aprobación por Contratación.
Para el mes de diciembre se espera radicar las solicitudes de adición y prórroga del servicio hasta el mes de marzo.</t>
  </si>
  <si>
    <t xml:space="preserve">Se verifican actas de 22 y 24 de septiembre de 2020 en las que se observa articulación entre subdirecciones locales y nivel central en el proceso de preparación de solicitudes de modificación contractual. Igualmente, se evidencian memorandos I2020030232 e I2020030257 del 05/11/2020, mediante los cuales se radican solicitudes de modificación de contratos para trámite en la Subdirección de Contratación. Desde la OCI se sugiere especial seguimiento al avance de las gestiones en relación con el plazo de ejecución, con el fin de asegurar oportunidad en el cumplimiento de la acción de mejora. </t>
  </si>
  <si>
    <t>Se realizaron las modificaciones a todos los convenios (Adición al convenio del servicio centro día - noche tercerizado de elementos de protección COVID19.) Seis lo tuvieron de manera independiente y uno lo tuvo conjunto con modificación adición prorroga y reducción. Fue articulado con supervisión. Todos los convenios van hasta marzo de 2021. En cuanto a la parte financiera se realizaron todas las adiciones 3 diciembre 2 en enero.
Las modificaciones fueron articuladas con las Subdirecciones Locales en las que se tiene operación del servicio Centro Noche.</t>
  </si>
  <si>
    <t xml:space="preserve">Se verifican actas de 22, 24 de septiembre, 11 y 14 de diciembre de 2020 en las cuales se observa articulación entre subdirecciones locales y nivel central en el proceso de preparación de solicitudes de modificación contractual. Igualmente, se evidencian modificaciones de convenios, suscritas una vez concluida la articulación al interior de la Subdirección para la Vejez y el trámite de competencia de la Subdirección de Contratación. Por parte de la OCI, se sugiere diligenciar y presentar formato no controlado de evidencias, con el contexto y aspectos relevantes sobre la ejecución y efectividad de la acción de mejora. </t>
  </si>
  <si>
    <t>3.1.3.19</t>
  </si>
  <si>
    <t xml:space="preserve">Hallazgo administrativo, deficiencias de planeación que generan deficiencias en la ejecución por la baja asistencia de participantes a talleres objeto del contrato de prestación de servicios 8857 de 2019. </t>
  </si>
  <si>
    <t>Falencias en el estudio previo del contrato con relación al análisis técnico, estadístico e histórico del comportamiento anual-multianual (mínimo el último cuatrienio) del grupo poblacional en el servicio que incluya los factores externos que inciden en la cobertura, asistencias y permanencia de los participantes que afectan las proyecciones.</t>
  </si>
  <si>
    <t>Elaborar, revisar  y socializar un documento de consulta interna que soporte la variabilidad de la participación de los beneficiarios en el cumplimiento de la medida o sanción en el servicio de Centros Forjar que permita establecer los factores que incidan en la cobertura, asistencia y permanencia de los adolescentes y jóvenes  en el servicio.</t>
  </si>
  <si>
    <t>Documento de consulta interna</t>
  </si>
  <si>
    <t>Número de actividades realizadas para elaboración y soclialización de documento de consulta/Número actividades programadas</t>
  </si>
  <si>
    <t xml:space="preserve">Se realizó documento que evidencia la variabilidad de la participación de los beneficiarios en el cumplimiento de la medida o sanción en el servicio, se socializó con las personas del equipo técnico de los Centros Forjar. Para lo cual se adjunta documento interno de consulta “INFORME REMISIONES Y ATENCIONES CENTROS FORJAR” y soporte de socialización. </t>
  </si>
  <si>
    <t>Se verifica por parte del equipo de seguimiento de la OCI, el documento denominado "INFORME
REMISIONES Y ATENCIONES CENTROS FORJAR", el cual incluye el ítem 1. Remisión e ingreso de
adolescentes y jóvenes para la ejecución de la medida o sanción, “Remisiones y permanencia”, y
“factores”, y planilla de asistencia del 27/05/2021.
Una vez realizada la verificación de los soportes presentados por la dependencia mencionada, desde
la Oficina de Control Interno se sugiere fortalecer las evidencias que den cuenta del cumplimiento de
la acción y de su efectividad, así como ajustar el formato utilizado para la presentación del informe.</t>
  </si>
  <si>
    <t>Se adjunta Informe Remisiones y Atenciones Centros Forjar, en formato institucional, el cual refleja la variabilidad de la participación de los beneficiarios y la estadística reportada por el servicio Forjar Restaurativo.
De igual manera se adjunta soporte con fecha 23 de julio de 2021 de socialización de este informe al equipo y partes interesadas. 
Soportes: INFORME REMISIONES Y ATENCIONES CENTROS FORJAR y REMISION INFORME REMISIONES Y ATENCIONES FORJAR</t>
  </si>
  <si>
    <t>Se verifica por parte del equipo de seguimiento de la OCI, el documento denominado "INFORME
REMISIONES Y ATENCIONES CENTROS FORJAR", el cual incluye el ítem 1. Remisión e ingreso de
adolescentes y jóvenes para la ejecución de la medida o sanción, “Remisiones y permanencia”, y
“factores”, y correo  del 23/07/2021 con la socializaciòn delmismo, remitido por el Subdirector para la Juventud. 
Una vez realizada la verificación de los soportes presentados por la dependencia mencionada, desde
la Oficina de Control Interno se sugiere fortalecer las evidencias que den cuenta del cumplimiento de
la acción y de su efectividad.</t>
  </si>
  <si>
    <t>3.1.3.2</t>
  </si>
  <si>
    <t xml:space="preserve">Hallazgo Administrativo con Incidencia Fiscal y presunta Disciplinaria por la NO culminación y entrega del Frente de Obra Centro Día Campo Verde ubicado en la Localidad de Bosa por valor de $925.707.692,40, así como el incumplimiento de la Interventoría, por valor de $32.880.204,00, para un total de $958.587.896,40, en ocasión del contrato Interadministrativo No. 8239 de 2017. </t>
  </si>
  <si>
    <t>A pesar de la aplicación de la sanción prevista en la cláusula 14 del contrato Interadministrativo No. 8239 de 2017, la Secretaría no logró instar al contratista al cumplimiento en la entrega del frente de obra Centro Día Campo Verde dentro del plazo contractual.</t>
  </si>
  <si>
    <t>Realizar seguimiento al proceso de aplicación de la cláusula penal pecuniaria solicitado a la Oficina Jurídica en relación con el frente de obra Centro Día Campo Verde,  y  establecer con dicha oficina un cronograma del proceso.</t>
  </si>
  <si>
    <t>Cronograma de proceso de aplicación de cláusula penal pecuniaria</t>
  </si>
  <si>
    <t>La Subdirección de Plantas Físicas informa que realizó el acompañamiento a la Oficina Asesora Jurídica, en donde mediante Resolución No 0161 del 10 de febrero de 2021, confirmada mediante Resolución No 0348 del 16 de marzo de 2021, se declaró el incumplimiento parcial del contrato e hizo efectiva la cláusula penal pecuniaria por valor de $255.865.606.
Aunado a lo anterior, la Entidad realizó acciones de seguimiento al cobro persuasivo derivadas de la sanción descrita anteriormente, del cual se obtuvo el "Formato de Recaudo de Conceptos Varios" emitido por la Dirección de Tesorería Distrital de fecha del 24 de junio de 2021, en donde se certifica el pago de la sanción impuesta.</t>
  </si>
  <si>
    <t>Se verificó, en enlace OneDrive, Resoluciones 0161 del 10/02/2021 y 0348 del 16/03/2021, y Formato Para el Recaudo de Recursos Varios de la Secretaría Distrital de Hacienda, en el cual se observa concepto a pagar con la siguiente descripción: “Resolución No. 0161 del 10 de febrero de 2021 y Resolución No. 0348 del 16/03/2021 que declaran el incumplimiento parcial del contrato Interadministrativo No. 8239 de 2017 y hacen efectiva la cláusula penal pecuniaria por ($255.865.606 M/CTE)”; fecha de consignación: 18/06/2021. 
Se concluye, por lo tanto, que las evidencias corresponden a las gestiones realizadas e informadas en relación a la aplicación de la cláusula penal pecuniaria del Contrato Interadministrativo No. 8239 de 2017, y se encuentran acordes al plazo establecido para la ejecución de la acción de mejora.
Teniendo en cuenta el planteamiento de la acción de mejora, se sugiere revisar si es pertinente incluir el cronograma o la trazabilidad del seguimiento a la gestión.</t>
  </si>
  <si>
    <t>En los contratos interadministrativos formulados por la SDIS, no se establecen términos  oportunos para las sanciones para la contratación derivada</t>
  </si>
  <si>
    <t>Incorporar una obligación en los contratos interadministrativos de proyectos de diseño u obra que suscriba la SDIS, en donde se determinen los términos y tiempos de inicio de procesos de incumplimiento a la contratación derivada.</t>
  </si>
  <si>
    <t>Obligaciones contractuales</t>
  </si>
  <si>
    <t>obligación incorporada en contratos interadministrativos que se suscriban</t>
  </si>
  <si>
    <t>En atención al reporte cualitativo presentado por la dependencia, se mencionan los potenciales riesgos en la evaluación de la acción de mejora de acuerdo con las disposiciones de la Resolución 036 de 2019, expedida por la Contraloría de Bogotá D.C.</t>
  </si>
  <si>
    <t>3.1.3.20</t>
  </si>
  <si>
    <t xml:space="preserve">Hallazgo administrativo con presunta incidencia disciplinaria, por deficiencias de seguimiento y control de entrega oportuna de subsidio de transportes a participantes, contrato de prestación de servicios 8857 de 2019. </t>
  </si>
  <si>
    <t>Falencia en los mecanismos de seguimiento implementados para la entrega de recursos de apoyo de transporte a participantes y familias de los Centros Forjar que ocasionan acumulación de éstos por asistencia irregular y reclamación inoportuna.</t>
  </si>
  <si>
    <t xml:space="preserve">Elaborar, revisar y socializar un documento interno que compile las acciones de entrega, seguimiento y control de los recursos de apoyo de transporte a participantes y familias de los Centros Forjar.   </t>
  </si>
  <si>
    <t>Documento interno</t>
  </si>
  <si>
    <t>Número de actividades realizadas para elaboración y soclialización de documento interno con los responsables del servicio forjar/Número actividades programadas con los responsables del servicio forjar</t>
  </si>
  <si>
    <t>Se elaboró un documento dirigido a todos los funcionarios y contratistas de los Centros Forjar, con los lineamientos del servicio de transporte, el cual contiene las consideraciones generales para tener en cuenta al momento de acceder a la prestación del servicio, para los participantes y familias de los Centros Forjar.
Se adjunta documento “Lineamientos Transporte C.Forjar”</t>
  </si>
  <si>
    <t>Se verifica por parte del equipo de seguimiento de la OCI, el documento con el radicado I2021016364
del 01/06/2021, con el asunto: Remisión Lineamientos Transporte Centros Forjar, en el que se
establecen condiciones generales relacionadas con el contrato 14940 de 2020 suscrito por Comiagro
S.A. y operado bajo la Negociación y Contrato/Convenio No. 49404155512 de fecha 31/02/2020 por
la Unión Temporal SDIS KV y cuyo objeto es Prestación de Servicio Público de Transporte Terrestre
Automotor Especial, el transporte de los beneficiarios del servicio social Centro Forjar.
Una vez realizada la verificación de los soportes presentados por la dependencia mencionada, desde
la Oficina de Control Interno se sugiere fortalecer las evidencias que den cuenta del cumplimiento de
la acción y de su efectividad, en especial lo relacionado con la socialización de los lineamientos.</t>
  </si>
  <si>
    <t>Se remite Lineamientos Transporte Centros Forjar y soporte de fecha 9 de julio de 2021 de la socialización al equipo de coordinación de los centros forjar 
Frente al particular debe considerarse que el contrato objeto de hallazgo por parte de la contraloría ya se encuentra liquidado. Lo anterior implicó que la Subdirección para la Juventud se acogiera al contrato de transporte que se encuentra vigente, siendo este el referido en el memorando que obra como soporte, por cuanto no era posible referirse a un contrato finalizado, sino que la esencia de la acción de mejoramiento es la de procurar garantizar medidas efectivas de acceso a los servicios sociales para la población objeto de atención del Centro Forjar.
Soportes: Lineamientos Transporte C.Forjar y REMISION Memorando Transporte Forjar</t>
  </si>
  <si>
    <t>Se verifica por parte del equipo de seguimiento de la OCI, el documento con el radicado I2021016364
del 01/06/2021, con el asunto: Remisión Lineamientos Transporte Centros Forjar, en el que se
establecen condiciones generales relacionadas con el contrato 14940 de 2020 suscrito por Comiagro
S.A. y operado bajo la Negociación y Contrato/Convenio No. 49404155512 de fecha 31/02/2020 por
la Unión Temporal SDIS KV y cuyo objeto es Prestación de Servicio Público de Transporte Terrestre
Automotor Especial, el transporte de los beneficiarios del servicio social Centro Forjar. y correo del 09/07/2021 con la socializaciòn realizada por el Subdirector para la Juventud.
Una vez realizada la verificación de los soportes presentados por la dependencia mencionada, desde
la Oficina de Control Interno se sugiere fortalecer las evidencias que den cuenta del cumplimiento de
la acción y de su efectividad</t>
  </si>
  <si>
    <t>3.1.3.21</t>
  </si>
  <si>
    <t>Hallazgo administrativo con presunta incidencia disciplinaria, por deficiencias en los estudios previos y la ejecución del contrato interadministrativo 8141 de 2019.</t>
  </si>
  <si>
    <t>Ausencia de un plan de mantenimiento preventivo y correctivo dentro de los documentos precontractuales</t>
  </si>
  <si>
    <t>Diseñar, socializar e implementar un instructivo que establezca los parámetros para hacer el monitoreo del mantenimiento de los inmuebles de las unidades operativas que prestan los servicios a las personas mayores en el servicio CPS y otros aspectos de validación de los diversos rubros, anexándolo a los documentos precontractuales y/o anexos técnicos,para hacerlo exigible dentro de la ejecución del convenio para realizar efectivamente los desembolsos.</t>
  </si>
  <si>
    <t>Instructivo para el monitoreo de mantenimiento de inmuebles de la Subdirección para la Vejez</t>
  </si>
  <si>
    <t>Instructivo sobre monitoreo de mantenimiento de los inmuebles diseñado, socializado e implementado en los documentos precontractuales</t>
  </si>
  <si>
    <t>Se diseña el Instructivo para el monitoreo del mantenimiento de inmuebles, se revisa por la Subdirección de Plantas Físicas y la Dirección Territorial, se le realizaron los ajustes solicitados por las dos áreas y se envía para dar paso al trámite de adopción en el SIG. El documento contiene varios ítems que responden a los planes de mejoramiento de la Contraloría de Bogotá; sin embargo, la totalidad de aspectos relacionados con la presente acción de mejora se incluirán en la siguiente versión del instructivo.</t>
  </si>
  <si>
    <t>Se verifica documento instructivo (versión Word), cuyo objetivo es “Dar el lineamiento técnico a la supervisión de contratos y convenios, para monitorear el mantenimiento de los inmuebles de las unidades operativas tercerizadas, donde se prestan los servicios de la Subdirección para la Vejez”. La OCI recomienda dar continuidad al trámite para la inclusión de los ajustes pertinentes en la nueva versión que se espera emitir, gestionar la revisión metodológica y realizar seguimiento al término de cumplimiento de la acción de mejora.</t>
  </si>
  <si>
    <t>Se ha continuado con la implementación del instructivo y sus formatos asociados, se revisó el anexo técnico vigente para el servicio; además, en el clausulado del contrato 8256 se incluyó la cláusula donde se indica que deben tener un plan de mantenimiento preventivo y correctivo, el cual debe ser de obligatorio cumplimiento, como también, el descuento por incumplimiento; además, se está trabajando en la versión de los anexos técnicos de la nueva contratación</t>
  </si>
  <si>
    <t>Se evidencian actas de 19/11/2020 y 10/12/2020 en referencia a la socialización de plan de mantenimiento preventivo y correctivo e inicio de implementación piloto de formatos no controlados para su seguimiento; clausulado y anexo técnico (versión Word) de contrato interadministrativo con la Beneficencia de Cundinamarca, donde se observan condiciones en relación con el cumplimiento de mantenimientos preventivos y correctivos.</t>
  </si>
  <si>
    <t>El Instructivo para el monitoreo del mantenimiento de inmuebles se encuentra en la Subdirección de Plantas Físicas para su revisión y procedimiento de control de documentos.
12/11/2020: Se esta revisando como ponderar el peso de cada una de las actividades en los diversos rubros para ser incluido tanto en los anexos técnicos, documentos precontractuales como en el instructivo de monitoreo de mantenimiento de inmuebles.
17/12/2020: Se indica al líder del equipo de supervisión que se debe revisar el instructivo aprobado el 9 de diciembre de 2020 para determinar que la parte de "otros aspectos de validación de los diversos rubros" esté en el documento, si no está se debe incluir para una nueva versión, luego de esto debe garantizarse que en los estudios previos y anexos técnicos se encuentre establecido este tema para cumplimiento de la acción de mejora. Se debe poner en conocimiento de la líder del servicio CPS para que sea tenido en cuenta. 
El instructivo se ha venido aplicando con sus respectivos formatos. Para el nuevo convenio (Cundinamarca) se incluyó una cláusula en la cual se indica que si no se da cumplimiento al plan de mantenimiento, la entidad tiene la potestad de descontar hasta el 10% del rubro de desgaste y uso de bienes. 
21/12/2020: Desde el equipo SIG se informa a la líder de CPS acerca de la importancia de incluir en los estudios previos y anexos técnicos la aplicación del instrumento y sus documentos asociados. Se programa una reunión con ella y el líder de supervisión para el día 28 de diciembre y así determinar como se va a incluir el tema en los documentos precontractuales. 
22/01/2021: Se esta utilizando un formato listado soportes para la presentación de informes, documento  no controlado. Se ha continuado con la utilización de los formatos.
Se recomienda que quede dentro del anexo técnico.
Se ha citado a los operadores para la utilización de los formatos.
Evidencias: Protocolo de presentación de informes, reporte de diciembre, actas de reuniones, anexos técnicos (aprobado). 
Compromisos: Para el miércoles 27 de enero entregar evidencias.
19/03/2021: El instructivo ya esta, sin embargo no se puede discriminar valor por valor de acuerdo con las característica de los convenios
Se realizo para beneficencia 2 contratos y no uno como se hacia en contrataciones anteriores, dejando asi subsanado ya que quedan informes por separado uno por Moderada (Chipaque) y otro por severa (Sibate).
Evidencias: soporte contrato 2242-2020 y contrato 2243-220 y anexos tecnicos. 
ACCION CUMPLIDA</t>
  </si>
  <si>
    <t>Se evidencian actas de 19/11/2020 y 10/12/2020 en referencia a la socialización de plan de mantenimiento preventivo y correctivo e inicio de implementación piloto de formatos no controlados para su seguimiento; clausulados y anexo técnico de contratos interadministrativos con la Beneficencia de Cundinamarca, donde se observan condiciones en relación con el cumplimiento de mantenimientos preventivos y correctivos; Instructivo Monitoreo del Mantenimiento de Inmuebles de Unidades Operativas Tercerizadas de la Subdirección para la Vejez INS-PSS-069 formalizado en el Sistema de Gestión mediante memorando I2020034021 del 09/12/2020.  Por parte de la OCI, se sugiere diligenciar y presentar formato no controlado de evidencias, con el contexto y aspectos relevantes sobre la ejecución y efectividad de la acción de mejora.</t>
  </si>
  <si>
    <t>Se genero el instructivo monitoreo del mantenimiento de inmuebles de unidades operativas tercerizadas de la subdirección para la vejez (INS-PSS-069) garantizando la continua implementación del mismo y sus formatos asociados; además, para dar cumplimiento a la acción de mejora con Beneficencia de Cundinamarca se realizaron dos (2) contratos por separado, lo que permite que generen informes de manera independiente, uno por modalidad moderada (Chipaque) y otro por modalidad severa (Sibaté) llevando un monitoreo del mantenimiento de los inmuebles de las unidades operativas que prestan los servicios a las personas mayores en el servicio CPS de manera separada. De esta forma se concluye el cumplimiento a la acción de mejora.</t>
  </si>
  <si>
    <t>Los informes de supervisión se elaboran para los tres centros de manera general, cuando lo adecuado es que, de acuerdo con su estructura de costos, se elaboren de manera individual, con el control y seguimiento de cada uno de los centros. Adicionalmente los soportes suministrados son deficientes, situación que no permite analizar y efectuar una evaluación puntual en los centros, José Joaquín Vargas, La Colonia y San José de Chipaque</t>
  </si>
  <si>
    <t xml:space="preserve">Verificar el cumplimiento de las obligaciones y ejecucion del contrato en un mismo formato Informe de supervisión y/o interventoría, diferenciando los Centros de Protecion Social. </t>
  </si>
  <si>
    <t>Informes de supervisión y/o interventoría diferenciado por CPS</t>
  </si>
  <si>
    <t xml:space="preserve">No informes de supervisión y/o interventoría del servicio CPS entregados / No informes de supervisión y/o interventoría entregados) * 100 </t>
  </si>
  <si>
    <t>Para el caso del contrato con la Beneficencia de Cundinamarca, se verifica por cada uno de los centros y se produce un informe mensual de supervisión con sus respectivos soportes discriminado por cada centro.
Para los otros operadores, de igual manera se hace la verificación por cada uno de los CPS de las obligaciones y ejecución de los mismos como consta en los informes de supervisión hasta el mes de septiembre (corte más reciente). Es importante resaltar que cada convenio está enmarcado en una sola unidad operativa.</t>
  </si>
  <si>
    <t>Se verifica muestra de informes de supervisión para los períodos junio, julio, agosto y septiembre de 2020, diferenciados por carpetas correspondientes a los contratos 2747, 2748, 2749, 2750, 2751, 2752, 2753, 2754, 2755, 2756 y 8256 de 2020.</t>
  </si>
  <si>
    <t>Se continúa con la presentación de informes por cada CPS. Para el caso del contrato con Beneficencia, se produce un informe mensual de supervisión con los dos centros totalmente diferenciado en lo técnico y financiero con sus respectivos soportes. 
Para los otros operadores, de igual manera se está realizando la verificación por cada uno de los CPS.</t>
  </si>
  <si>
    <t>Se verifican carpetas con informes de ejecución y de supervisión de convenios para el mes de noviembre de 2020 y uno de octubre del mismo año, actas de mesas de trabajo realizadas con los equipos de supervisión el 04/11/2020 y 10/12/2020. La OCI, sugiere revisar si resulta pertinente ampliar la muestra de informes de supervisión incluyendo otros períodos en los que se haya ejecutado la acción de mejora según su planteamiento.</t>
  </si>
  <si>
    <t xml:space="preserve">Se da cumplimiento a la presente acción mejora con la presentación de informes por cada CPS. Para el caso del contrato con Beneficencia de Cundinamarca, se realizó un contrato por cada modalidad, uno por modalidad moderada y otro por modalidad severa, por consiguiente, los informes de supervisión se presentan de manera independiente por CPS. </t>
  </si>
  <si>
    <t xml:space="preserve">Se verifican carpetas con informes de ejecución y de supervisión de convenios para el mes de noviembre de 2020 y uno de octubre del mismo año, actas de mesas de trabajo realizadas con los equipos de supervisión el 04/11/2020 y 10/12/2020. Como evidencia final, se observa copia de anexo técnico y de clausulados de los contratos 2242 de 2021 y 2243 de 2021, celebrados con la Beneficencia de Cundinamarca. La OCI, sugiere revisar si resulta pertinente ampliar la muestra de informes de supervisión incluyendo otros períodos en los que se haya ejecutado la acción de mejora según su planteamiento; así mismo, diligenciar y presentar formato no controlado de evidencias, realizando las precisiones que sean oportunas y destacando aspectos relevantes sobre la ejecución y efectividad de la acción de mejora.  </t>
  </si>
  <si>
    <t>Dirección Poblacional 
Subdirección de Diseño, Evaluación y Sistematización 
Subdirección para la Vejez</t>
  </si>
  <si>
    <t>Para el proceso precontractual, el estudio de sector es igual al de los otros procesos de los Centros de Protección Social y al final del mismo se concluye que nadie mas puede atender a la población.</t>
  </si>
  <si>
    <t xml:space="preserve">Realizar la viabilidad de valores unitarios de servicios sociales de la entidad que tienen características similares o iguales en los estudios de mercado de manera integrada, a partir del lineamiento institucional que se establezca </t>
  </si>
  <si>
    <t>Viabilidad de valores unitarios</t>
  </si>
  <si>
    <t>(No. de viabilidad de valores unitarios de los servicios sociales / No. De viabilidad de valores unitarios integrados de los servicios sociales que lo requieran) * 100</t>
  </si>
  <si>
    <t>Inicialmente se envía una reunión a las gestoras de las Direcciones de Análisis y Diseño Estratégico y Poblacional para dar inicio a la coordinación de la acción de mejora.
Para dar inicio a la actividad como tal, se programa una reunión con las Direcciones de Análisis y Diseño Estratégico y Poblacional, la Subdirección para la Adultez y el Proyecto de Discapacidad, la fecha propuesta es el 26 de noviembre.</t>
  </si>
  <si>
    <t xml:space="preserve">Se verifican correos de 23/10/2020 y 11/11/2020 en los cuales se evidencia la trazabilidad de convocatoria a mesa de trabajo. La Gestora de la Subdirección para la Vejez informa que para la revisión de viabilidad de valores unitarios se está convocando el apoyo de la Dirección de Diseño y Análisis y Diseño Estratégico, y también hay participación de la Dirección Poblacional y otras áreas misionales. Desde la OCI se reconoce positivamente la iniciativa de incluir a otras dependencias, dada la transversalidad y reiteración que se ha observado en los hallazgos que tratan el análisis y planeación de costos contractuales. </t>
  </si>
  <si>
    <t>En reunión del 23 de diciembre de 2020, la DADE informa que está construyendo un instructivo de estructura de costos de los servicios sociales, el cual aporta al cumplimiento de la presente acción de mejora. Se solicita mediante correo electrónico al DADE el envío del borrador de dicho instructivo para revisión y retroalimentación por parte de la Subdirección para la Vejez y la Dirección Poblacional.</t>
  </si>
  <si>
    <t>Se evidencia correo del 29/01/2021 en referencia al trámite de la Dirección de Análisis y Diseño Estratégico para la construcción de un instructivo para la estructuración de costos en los servicios sociales.</t>
  </si>
  <si>
    <t>Se da cumplimiento a la presente acción de mejora desde la Dirección de Análisis y Diseño Estratégico con la formalización del instructivo viabilidad de precios de referencia y costos de servicios (INS-PE-007), por medio del memorando I2021014639 – 12/05/2021. En el instructivo se actualizaron los lineamientos para el costeo dando importancia a la individualización de cada proyecto de acuerdo con las necesidades que se deben suplir.</t>
  </si>
  <si>
    <t xml:space="preserve">Se verifican correos electrónicos de 05/02/2021 y 14/05/2021 relacionados con el trámite del instructivo y donde se observa que la Subdirección para la Vejez tuvo la oportunidad de revisar y realizar aportes al documento; versión borrador con comentarios y documento final Instructivo Viabilidad de Precios de Referencia y Costos de Servicios – INS-PE-007 formalizado en el Sistema de Gestión de la SDIS con Memorando I2021014639 del 12/05/2021. Teniendo en cuenta el planteamiento de la acción de mejora, se sugiere revisar la pertinencia de incluir soportes donde se evidencie la implementación del instructivo en la definición de costos para la contratación de servicios a cargo de la Subdirección para la Vejez; de igual manera, diligenciar y presentar formato no controlado de evidencias, realizando la contextualización del cumplimiento de la acción de mejora y su efectividad. </t>
  </si>
  <si>
    <t xml:space="preserve">Se actualizo el procedimiento viabilidad de precios de referencia y estructuras de costos para los servicios sociales e instructivo viabilidad de precios de referencia y costos de servicios, con el fin de estandarizar los criterios para la contratación de bienes y servicios en una etapa pre contractual, en el marco de las necesidades los proyectos de inversión.  
 Es necesario indicar que el estudio de mercado guarda relación directa con el anexo técnico, por lo que al momento de solicitar las fuentes de información (cotizaciones) el área técnica de cada proyecto a partir de su experiencia es quien estructura la mejor forma de cotizar, ya sea por componentes o ítems. </t>
  </si>
  <si>
    <t>Subdirección de Contratación 
Dirección Poblacional</t>
  </si>
  <si>
    <t>No hay criterios unificados para las subdirecciones técnicas y proyectos de la SDIS</t>
  </si>
  <si>
    <t>Documento con definción de la forma de realizar los pagos diseñado e implementado</t>
  </si>
  <si>
    <t>Un documento con definición de la forma de realizar los pagos diseñado e implementado diseñado e implementado</t>
  </si>
  <si>
    <t xml:space="preserve">Por parte del equipo de seguimiento de la OCI, en enlace OneDrive dispuesto por la Dirección Poblacional, se verifican 4 carpetas identificadas como: “discapacidad”, “adultez”, “infancia” y “vejez”. Estas, a su vez, contienen subcarpetas por meses de seguimiento en las que se evidencian documentos precontractuales como estudios previos y clausulado de contratos, así como registros de liquidación de cupos de acuerdo con atenciones realizadas. 
En el caso de la carpeta “discapacidad” se evidenció que las subcarpetas correspondientes a los meses junio y julio se encuentran vacías, como también sucede para “vejez”, subcarpetas febrero y julio. En cuanto a la carpeta “infancia”, en revisión aleatoria se encontró que varias subcarpetas por contrato o convenio no contienen archivos. Por lo tanto, se sugiere revisar y ajustar incluyendo la información pertinente o, si fuere el caso, descartando carpetas vacías. Para el efecto, se sugiere tener en cuenta acortar nombres de archivos y/o rutas de almacenamiento (revisar pertinencia entre carpetas y subcarpetas), dado que se corre el riesgo de pérdida de información al trasladar los directorios entre ubicaciones electrónicas. 
Se sugiere articular con la(s) dependencia(s) corresponsable(s) para el diligenciamiento del formato no controlado de entrega de evidencia y la entrega final de la acción de mejora al organismo de control. Es de anotar que se registran varios hallazgos a los que se implementó la misma acción de mejora. No obstante, en este caso no se habían presentado reportes previos de avance. Por lo tanto, para este hallazgo y acción se recomienda consolidar y entregar, los soportes que corresponden a la etapa de elaboración del instructivo, junto con las evidencias que corresponden al actual reporte.
</t>
  </si>
  <si>
    <t>3.1.3.23</t>
  </si>
  <si>
    <t xml:space="preserve">Hallazgo administrativo por deficiencias de soportes e inconsistencias en el convenio 3521 de 2019. </t>
  </si>
  <si>
    <t>En el estudio previo no se definen los aportes del asociado, toda vez que se definen dentro del proceso de evaluación</t>
  </si>
  <si>
    <t>Publicar en la plataforma transaccional SECOP 2 la estrcutura de costos definitiva, en la cual se reflejen los aportes de la entidad y del asociado</t>
  </si>
  <si>
    <t>Estructura publicada</t>
  </si>
  <si>
    <t>No de estructuras de costos publicadas en el SECOP 2 / No de de estructuras de costos definitivas X 100</t>
  </si>
  <si>
    <t>Se evidencia: 
1. memorando I2020025985 con fecha 23/09/2020 con asunto Deber de publicación en el SECOP, emitido por la Dirección Poblacional, en el cual se solicita la publicación en el SECOP de los Documentos del Proceso y los actos administrativos de los diferentes Procesos de Contratación, a todas las subdirecciones técnicas y al proyecto de discapacidad.
2. Así mismo, se evidencian 6 archivos correspondientes a los procesos competitivos que se han adelantado y adjudicado para el Proyecto de Discapacidad, bajo el Decreto 092 durante la vigencia así: 
SDIS-DCTO092-004-2020 Interno
SDIS-DCTO092-006-2020 Interno
SDIS-DCTO092-009-2020 Interno
SDIS-DCTO092-010-2020 Externo
SDIS-DCTO092-014-2020 Avanzar
SDIS-DCTO092-015-2020 Externo
Como resultado de cada uno de los procesos competitivos fueron cargadas en la Plataforma Transaccional Secop ll, las respectivas Estructuras de Costos Definitivas para cada uno de los convenios de asociación adjudicados correspondientes a la vigencia 2020</t>
  </si>
  <si>
    <t>Se verifica memorando con radicado I2020025985 del 23/09/2020 y asunto “Deber de publicación en el SECOP”, mediante el cual la Directora Poblacional genera recomendaciones a las subdirecciones misionales respecto a la publicación de documentos contractuales en SECOP de acuerdo con la normativa vigente y las obligaciones que asisten a cada dependencia y al rol de supervisión contractual. Igualmente, se verifican evidencias de publicación y estructuras de costos correspondientes a los procesos competitivos SDIS-DCT092-004-2020, SDIS-DCT092-006-2020, SDIS-DCT092-009-2020, SDIS-DCT092-010-2020, SDIS-DCT092-014-2020, SDIS-DCT092-015-2020. Lo anterior, acorde a la formulación de la acción de mejora, indicador y meta.</t>
  </si>
  <si>
    <t>En mesa de trabajo con la gestora de la Dirección Poblacional, se contrasta reporte enviado por el Equipo de Discapacidad, con el cual se verificó: memorando con radicado I2020025985 del 23/09/2020 y asunto “Deber de publicación en el SECOP”, mediante el cual la Directora Poblacional generó recomendaciones a las subdirecciones misionales respecto a la publicación de documentos contractuales en SECOP de acuerdo con la normativa vigente y las obligaciones que asisten a cada dependencia y al rol de supervisión contractual. Igualmente, se verificaron evidencias de publicación y estructuras de costos correspondientes a los procesos competitivos SDIS-DCT092-004-2020, SDIS-DCT092-006-2020, SDIS-DCT092-009-2020, SDIS-DCT092-010-2020, SDIS-DCT092-014-2020, SDIS-DCT092-015-2020. Lo anterior, acorde a la formulación de la acción de mejora, indicador y meta.</t>
  </si>
  <si>
    <t>3.1.3.24</t>
  </si>
  <si>
    <t xml:space="preserve">Hallazgo administrativo con presunta incidencia disciplinaria por deficiencias e incumplimiento normativo y fallas de ejecución en el convenio 3521 de 2019. </t>
  </si>
  <si>
    <t>Se verifican actas de mesas de trabajo realizadas en 14/07/2020 y 20/10/2020, INSTRUCTIVO CALCULO DE VALORES Y PAGO DE LOS CONTRATOS Y/O CONVENIOS SUSCRITOS EN LOS SERVICIOS SOCIALES DE LA DIRECCIÓN POBLACIONAL, código INS-GEC-002 formalizado en el sistema de gestión con memorando I2021001067 del 19/01/2021. En cuanto al acta del 20 de octubre de 2020 se reitera sugerencia realizada en seguimiento con el Equipo de Discapacidad respecto a, si es posible, ajustar el nombre de la dependencia que lidera técnicamente la mesa de trabajo para que figure la Subdirección de Contratación acorde a lo sucedido en la reunión; se recomienda continuar seguimiento y verificación de la implementación del instructivo y documentar lo pertinente dentro del plazo de ejecución de la acción de mejora. De acuerdo con lo informado por la Dirección Poblacional, se recomienda articular con las dependencias corresponsables para la entrega final de la acción de mejora al organismo de control.</t>
  </si>
  <si>
    <t>Según alcance enviado por la Dirección Poblacional el 22/02/2021, se verifica acta de mesa de trabajo realizada en 26/01/2021, se mantiene recomendaciones respecto a revisión del acta del 20/10/2020 y, en lo posible, ajustar el nombre de la dependencia que lidera técnicamente la mesa de trabajo. se recomienda continuar seguimiento y verificación de la implementación del instructivo y documentar lo pertinente dentro del plazo de ejecución de la acción de mejora. De acuerdo con lo informado por la Dirección Poblacional, se recomienda articular con las dependencias corresponsables para la entrega final de la acción de mejora al organismo de control.</t>
  </si>
  <si>
    <t>3.1.3.25</t>
  </si>
  <si>
    <t xml:space="preserve">Hallazgo administrativo con presunta incidencia disciplinaria por deficiencias en la determinación y análisis de riesgos del contrato 5987 de 2019 y 0716 de 2019 y falta soporte de adición en el contrato 5987 de 2019. </t>
  </si>
  <si>
    <t>Dirección Poblacional 
Subdirección para la Juventud 
Subdirección para la Adultez 
Subdirección de Contratación</t>
  </si>
  <si>
    <t>Verificar la efectiva publicación de los documentos en las plataformas transaccionales en la etapa precontractual.</t>
  </si>
  <si>
    <t xml:space="preserve">Se realizó envio de memorando por parte de la directora poblacional con fecha 23/ 09/2020 dirigió memorando para el deber de publicar en SECOPII la información contractual </t>
  </si>
  <si>
    <t xml:space="preserve">En mesa de trabajo con la gestora de la Dirección Poblacional, se verifica memorando con radicado I2020025985 del 23/09/2020 y asunto “Deber de publicación en el SECOP”, mediante el cual la Directora Poblacional genera recomendaciones a las subdirecciones misionales respecto a la publicación de documentos contractuales en SECOP. La OCI sugiere realizar la verificación propuesta en la acción de mejora, y en lo posible estandarizar el medio de soporte mediante el cual se lleva a  cabo este ejercicio al interior de las dependencias. </t>
  </si>
  <si>
    <t>Subdirección de Contratacion  
Dirección Poblacional 
Subdirección para la Juventud 
Subdirección para la Adultez</t>
  </si>
  <si>
    <t>Emitir memorandos en los cuales se establece la responsabilidad del supervisor del contrato para publicar los documentos post contractuales en SECOP II de toda tipología de contratación, cada área dará el inicio a la ejecución del contrato en SECOP II.</t>
  </si>
  <si>
    <t>En mesa de trabajo se verifica memorando I2020025985 del 23/09/2020 con asunto "Deber de publicación en el SECOP". Desde la OCI se sugiere articular con la dependencia corresponsable el envío del segundo memorando, procurando la mayor transversalidad y cobertura institucional.</t>
  </si>
  <si>
    <t>3.1.3.26</t>
  </si>
  <si>
    <t xml:space="preserve">Hallazgo administrativo por deficiencias presentadas en la etapa de previa, de ejecución y publicidad SECOP ll del convenio interadministrativo 8794 de 2019. </t>
  </si>
  <si>
    <t>Debilidad en la divulgación de la directrices frente al responsable del cargue de la información en el aplicativo SECOP II tanto de la etapa previa como de la ejecución contractual y tiempos de envío de los soportes</t>
  </si>
  <si>
    <t>Verificar  la efectiva publicación de los documentos en las plataformas transaccionales en la etapa precontractual</t>
  </si>
  <si>
    <t>Subdirección para la Vejez 
Subdirección de Contratación</t>
  </si>
  <si>
    <t>Diseñar, implementar y socializar un intructivo de supervisión para la Subdirección para la Vejez, de acuerdo con los lineamientos del Manual de Contratación</t>
  </si>
  <si>
    <t>Instructivo de Supervisión de la Subdirección para la Vejez</t>
  </si>
  <si>
    <t>Instructivo de Supervisión de la Subdirección para la Vejez implementado y socializado</t>
  </si>
  <si>
    <t xml:space="preserve">El Instructivo de Supervisión de la Subdirección para la Vejez se está actualizando (con respecto a la versión 0) partiendo de los lineamientos del manual de contratación de la entidad, se van a incluir las directrices para la publicación en SECOP de los informes mensuales de los contratos de la dependencia.
Se proyecta y envía a los contratistas de la Subdirección una comunicación en la que se reitera que para proceder a aprobación de los informes de IOPS se debe publicar en SECOP la información mensual (Memorando No. I2020029098 del 27/10/2020)  
Se va a proyectar y enviar un memorando a todos los asociados, en donde se reitera la obligatoriedad del registro en SECOP de los soportes mensuales para el pago correspondiente, esto dando alcance al correo enviado el 3 de noviembre de 2020. </t>
  </si>
  <si>
    <t>Se verifica memorando I2020029098 del 27/10/2020 suscrito por la Subdirectora para la Vejez, mediante el cual se entregan lineamientos a la dependencia en referencia a la publicación de soportes contractuales en la plataforma SECOP II. Así mismo, se observa proyecto de instructivo de supervisión. Teniendo en cuenta el plazo de ejecución restante, la OCI recomienda celeridad en el trámite para la inclusión de los ajustes pertinentes en la nueva versión del insstructivo, gestionar la revisión metodológica y, en general, adoptar las medidas necesarias que aseguren el oportuno cumplimiento de la acción de mejora.</t>
  </si>
  <si>
    <t xml:space="preserve">Se ha llevado a cabo la socialización del instructivo de supervisión actual al interior del equipo de supervisión, se ha solicitado a los operadores por medio de correo el cargue de la información. Adicionalmente, hay un protocolo de supervisión el cual se está actualizando en este momento en donde se detalla el tema de la publicación en el SECOP.
Actualmente los operadores evidencian el cargue de la información por medio de la captura de la pantalla correspondiente a la información en el SECOP a fecha de noviembre de 2020, ya que actualmente no cuentan con el usuario para realizar la verificación y aprobación en el SECOP. A la fecha los operadores han cumplido con este requerimiento. Están pendiente por enviar la aprobación de informes de ejecución del mes de diciembre para que los operadores puedan realizar el correspondiente cargue en el SECOP. </t>
  </si>
  <si>
    <t xml:space="preserve">Se verifica correo electrónico del 21/12/2020 en referencia a lineamientos para la publicación de documentos contractuales en la plataforma SECOP II, acta del 4/11/2020 de mesa de trabajo con el equipo de apoyo a la supervisión e instructivo que, de acuerdo con los comentarios al margen del documento, corresponde a una versión en proceso de revisión y actualización. </t>
  </si>
  <si>
    <t>El Instructivo de Supervisión de la Subdirección para la Vejez se encuentra en revisión de los últimos ajustes para su aprobación según el procedimiento de control de documentos, su adopción en el SIG y posterior socialización. 
12/11/2020: Se va a proyectar y enviar un memorando a todos los asociados, en donde se reitera la obligatoriedad del registro en SECOP de los soportes mensuales para el pago correspondiente, esto dando alcance al correo enviado el 3 de noviembre de 2020. 
De igual manera se colocará en el instructivo de supervisión el apartado de la obligatoriedad del registro de la información.
17/12/2020: Se enviaron los memorandos a los asociados, en donde se reiterará obligatoriedad del registro en SECOP (21/12/2020)
Se indica que se debe incluir en el instructivo la información correspondiente a todas las directrices que se han dado frente al tema del SECOP. 
Se informa los tiempos de aprobación de actualización de la información en el instructivo por lo que se invita a que se entregue la actualización lo más pronto posible.
Se socializó con los operadores la solicitud de cargue de los informes en el SECOP mes a mes. En el protocolo de supervisión se va a detallar el tema de publicación en SECOP. 
En los anexos técnicos y estudios previos de la nueva contratación se debe dejar establecido el tema del cumplimiento de la publicación en SECOP de todas las etapas contractuales.
Por parte del equipo de supervisión, se deben allegar las evidencias correspondientes (22 de diciembre de 2020), incluir en el instructivo, protocolo de supervisión y en los anexos técnicos la obligación de reportar la información en el SECOP lo más pronto posible a mas tardar en el mes de enero del año 2021 para solicitar la actualización en DADE.
22/01/2021: Se indica que los operadores evidencian por medio de pantallazo el cargue de la información en el SECOP a fecha de noviembre de 2020. Están pendiente por enviar la aprobación de informes de ejecución para que los operadores los puedan cargar en el SECOP el mes de diciembre. 
Evidencias: Actas de socialización al interior del equipo del cambio, comunicaciones de los operadores y las evidencias del cargue en SECOP. Protocolo de supervisión en borrador, anexos técnicos y estudios previos de la nueva contratación se debe dejar establecido el tema del cumplimiento de la publicación en SECOP de todas las etapas contractuales garantizando que quede en el servicio. 
Compromiso: martes 26 de enero de 2021 allegan los soportes.
19/03/2021: Ya se incluyo la información en los estudios precontractuales, y se cuenta con el INSTRUCTIVO SUPERVISIÓN SUBDIRECCIÓN PARA LA VEJEZ, Código: INS-GEC-001, Memo I2020032570 - 26/11/2020
Evidencias: Anexos técnicos Beneficencia 2021, obligación # 13, 19/03/2021
ACCION CUMPLIDA</t>
  </si>
  <si>
    <t xml:space="preserve">Se verifica correo electrónico del 21/12/2020 en referencia a lineamientos para la publicación de documentos contractuales en la plataforma SECOP II, acta del 4/11/2020 de mesa de trabajo con el equipo de apoyo a la supervisión e instructivo que, de acuerdo con los comentarios al margen del documento, corresponde a una versión en proceso de revisión y actualización. Se evidencian copias de clausulados de contratos celebrados con la Beneficencia de Cundinamarca y Anexo Técnico, en los cuales se incluyen condiciones respecto al cargue de soportes contractuales en SECOP II. Finalmente, se observa Instructivo Supervisión Subdirección para la Vejez - INS-GES-001 incluido en el Sistema de Gestión de la Entidad mediante memorando I2020032570 del 26/11/2020. Ahora bien, teniendo en cuenta el contexto del hallazgo, la OCI sugiere revisar si es pertinente que en el Formato No Controlado de Entrega de Evidencias se realicen precisiones frente al mencionado instructivo, en relación con la publicidad de los hechos contractuales en SECOP II, dado que en el cuerpo del documento vigente aportado como soporte, no se observan lineamientos específicos en relación con el tema. </t>
  </si>
  <si>
    <t>Se generó el Instructivo supervisión subdirección para la vejez, Código: INS-GEC-001, Memo I2020032570 - 26/11/2020, adicionalmente, en los anexos técnicos y estudios previos de la nueva contratación se estableció el cumplimiento de la publicación en SECOP de todas las etapas contractuales. Se dejó puntualmente la obligación: "Elaborar y entregar todos los documentos técnicos, administrativos y financieros requeridos por la SDIS durante la ejecución del contrato. Para dar cumplimiento a esta obligación, el contratista deberá seguir los lineamientos, metodologías, protocolos y los formatos establecidos en los documentos enunciados antes y/o los que se establezcan institucionalmente por la SDIS. Así como, el cargue de todos y cada uno de los documentos que soportan la ejecución contractual y post contractual en la plataforma transaccional SECOP II de Colombia Compra Eficiente". De esta manera se da cumplimiento a la presente acción de mejora.</t>
  </si>
  <si>
    <t>Debilidad en la aplicación de las directrices frente al responsable del cargue de la información en el aplicativo SECOP II tanto de la etapa previa como de la ejecución contractual y tiempos de envío de los soportes a la SAF</t>
  </si>
  <si>
    <t xml:space="preserve">Realizar la publicación de los informes para pagos con sus respectivos soportes, antes de radicarlos en la SAF </t>
  </si>
  <si>
    <t>Contratos / convenios con información publicada en SECOP II</t>
  </si>
  <si>
    <t>(Contratos - convenios con información publicada en SECOP II / No. total de contratos - convenios) * 100</t>
  </si>
  <si>
    <t>En este tema se consideran tres escenarios:
	Contratos de prestación de servicios que se supervisan en la Subdirección para la Vejez
	Contratos de prestación de servicios que se supervisan en las Subdirecciones Locales y para los cuales el rubro y las actividades son de los servicios de la Subdirección para la Vejez.
	Contratos realizados con operadores (tercerizados) para los servicios centro noche y centros de protección social 
Contratos de prestación de servicios que se supervisan en la Subdirección para la Vejez:
Se envían dos correos electrónicos a los apoyos a la supervisión para solicitar que todos los contratistas publiquen en SECOP II lo relacionado con los informes mensuales. Se hace el seguimiento de todos los contratos iniciados de agosto a la fecha y a excepción de 2, todos los demás se encuentran al día en SECOP II
Se proyecta y envía a los contratistas de la Subdirección una comunicación en la que se reitera que para proceder a aprobación de los informes de IOPS se debe publicar en SECOP la información mensual (Memorando No. I2020029098 del 27/10/2020)
Se establecerá que la verificación se realice el 20 de cada mes por parte de la persona del equipo administrativo designada para tal fin.
Contratos de prestación de servicios que se supervisan en las Subdirecciones Locales y para los cuales el rubro y las actividades son de los servicios de la Subdirección para la Vejez:
Para el caso de las localidades se va a proyectar y enviar un memorando dirigido a los Subdirectores Locales en donde se da a conocer el hallazgo y la acción de mejora a realizar con el apoyo de los referentes locales de Vejez; luego de enviar la comunicación se citará a una reunión con los referentes para aclarar inquietudes y organizar la ejecución de la acción. El memorando se enviará en el mes de noviembre y la reunión se convocará ara el mes de diciembre. Se establecerá un plazo de dos semanas para subir los informes atrasados y este mes subir los informes del mes actual.
Se espera que la verificación se realice a más tardar el 20 de cada mes por parte de los referentes locales de vejez.
Contratos realizados con operadores (tercerizados) para los servicios centro noche y centros de protección social: 
Para el caso de los Centro Día-Noche tercerizados, el reporte en SECOP se encuentra al día, lo cual se puede constatar en el link https://community.secop.gov.co/Public/Tendering/OpportunityDetail/Index?noticeUID=CO1.NTC.1217145&amp;isFromPublicArea=True&amp;isModal=False
Para este servicio se solicitará la información mes vencido (desde supervisión verificar que lo hayan subido) verificación el 20 de cada mes.
Para el caso de los CPS, en el mes de noviembre se va a requerir a los operadores el cargue de la información, una vez avalada por el equipo de supervisión. Se proyecta tener la información completa el día el 15 de noviembre.
Para el servicio se proyecta solicitar la información mes vencido (desde supervisión verificar que lo hayan subido) el líder del equipo de supervisión tendrá un usuario para verificar en el servicio el décimo día hábil de cada mes el cargue de la información.</t>
  </si>
  <si>
    <t>Se verifica memorando I2020029098 del 27/10/2020 suscrito por la Subdirectora para la Vejez, mediante el cual se entregan lineamientos a la dependencia en referencia a la publicación de soportes contractuales en la plataforma SECOP II; capturas de pantalla de correos electrónicos de socialización de instrucciones; matriz Excel "Base seguimiento SECOP Agosto y Septiembre 2020". Respecto a esta última, la OCI sugiere analizar la conveniencia de incluir datos adicionales que permitan mayor claridad y facilidad de análisis de la información, como por ejemplo, señalar fecha del contrato y de inicio de la ejecución y número de proceso, enlace o ruta donde pueda verificarse la publicación en la plataforma, entre otros datos que se consideren pertinentes con el fin de evidenciar cumplimiento y efectividad de la acción de mejora.</t>
  </si>
  <si>
    <t>Desde la Subdirección para la Vejez se han revisado los contratos que tienen por apoyo a la supervisión a Sandra Viveros, debe verificarse el cargue en SECOPII los siguientes soportes por parte del talento humano: Bitácora, Informe de ejecución y pago de seguridad social Según memorando
Operadores CPS: El cargue de las evidencias por parte de los operadores en SECOPII se está garantizando mes vencido con el informe de cada mes. lo revisa el componente financiero del equipo de supervisión. 
Operadores Centro Noche: El cargue de las evidencias por parte de los operadores en SECOPII se está garantizando mensualmente mes vencido en el informe del mes correspondiente. (Aplica para centro día y centro noche tercerizados)</t>
  </si>
  <si>
    <t>Se evidencia memorando I2020029098 del 27/10/2020, I2020035638 y I2020035641 del 22/12/2020, suscritos por la Subdirectora para la Vejez con asunto “PUBLICACION INFORMES PLATAFORMA SECOP II”, mediante los cuales se recuerda a contratistas/operadores y equipos de supervisión el marco normativo y su responsabilidad frente al tema en mención; matriz de seguimiento a la publicación de documentos de ejecución contractual en SECOP II. Por parte de la OCI se reitera sugerencia realizada en el marco de un seguimiento anterior, en cuanto a analizar la conveniencia de incluir número de proceso, enlace o ruta donde en caso de que el auditor lo considere, pueda verificar la publicación en la plataforma SECOP II. Adicionalmente, hacer seguimiento a la subsanación de documentos no publicados de acuerdo con las observaciones contenidas en las matrices.</t>
  </si>
  <si>
    <t xml:space="preserve">Para lograr el cumplimiento de la acción de mejora se realizó el seguimiento al cargue de la información por medio del envío de correos a los apoyos a la supervisión para reiterar la importancia de realizar los ajustes en el SECOP II. Se estableció como punto de control la revisión diaria en la plataforma SECOP II, garantizando así la completitud en el cargue de la información contractual de los contratos de prestación de servicios con supervisión directa de la Subdirectora para la Vejez, de esta manera se cumple al cien por ciento con lo establecido en la acción de mejora. </t>
  </si>
  <si>
    <t xml:space="preserve">Se evidencia memorando I2020029098 del 27/10/2020, I2020035638 y I2020035641 del 22/12/2020, suscritos por la Subdirectora para la Vejez con asunto “PUBLICACION INFORMES PLATAFORMA SECOP II”, mediante los cuales se recuerda a contratistas/operadores y equipos de supervisión el marco normativo y su responsabilidad frente al tema en mención; matriz de seguimiento a la publicación de documentos de ejecución contractual en SECOP II. Como evidencia final que acompaña el reporte de cumplimiento al 100% de la acción de mejora, la Subdirección para la Vejez presenta 3 matrices (archivos Excel) de seguimiento a la publicación de documentos contractuales. Por parte de la OCI se reitera sugerencia realizada en el marco de un seguimiento anterior, en cuanto a analizar la conveniencia de incluir número de proceso, enlace o ruta donde en caso de que el auditor lo considere, pueda verificar la publicación en la plataforma SECOP II. Adicionalmente, hacer seguimiento a la subsanación de documentos no publicados de acuerdo con las observaciones contenidas en las matrices. Finalmente, diligenciar y presentar formato no controlado de evidencias, con el contexto del cumplimiento y efectividad de la acción de mejora. </t>
  </si>
  <si>
    <t>3.1.3.27</t>
  </si>
  <si>
    <t xml:space="preserve">Hallazgo administrativo por incumplimiento de reporte en SECOP ll de la información de ejecución contractual. </t>
  </si>
  <si>
    <t>Subdirección de Contratación  
Dirección Poblacional  
Subdirección para la Infancia</t>
  </si>
  <si>
    <t>3.1.3.28</t>
  </si>
  <si>
    <t>Hallazgo administrativo con presunta incidencia disciplinaria por inconsistencias presentadas en SIVICOF frente a la información reportada por la entidad, frente a la suministrada con el oficio 2020003904, y confrontada con la verificación de algunos contratos de la muestra seleccionada (corregida y suministrada por la entidad OCI nuevamente). Otras inconsistencias de información según reporte del Observatorio de Alertas de la Contraloría de Bogotá D.C.</t>
  </si>
  <si>
    <t>Debilidad en la parametrización y articulación del antiguo ERP al nuevo ERP.</t>
  </si>
  <si>
    <t>Articular y parametrizar mesas de trabajo con las diferentes áreas.</t>
  </si>
  <si>
    <t xml:space="preserve">PARAMETRIZACIÓN </t>
  </si>
  <si>
    <t>(Base actualizada)</t>
  </si>
  <si>
    <t xml:space="preserve">La Subdirección de Contratación para la vigencia 2021 en su proceso de modernización, redujo la parametrización del SEVEN y ha unificado la base de datos. </t>
  </si>
  <si>
    <t xml:space="preserve">Se verifica por parte del equipo de seguimiento de la OCI, los siguientes soportes:
- Matriz en Excel Base 2020
- Matriz en Excel Base_2021.
- Maqueta-Fabrica de Contrato_organigrama
</t>
  </si>
  <si>
    <t>Consolidar de información contractual en un repositorio único.</t>
  </si>
  <si>
    <t>3.1.3.29</t>
  </si>
  <si>
    <t>Hallazgo administrativo por extemporaneidad en el reporte de información en SIVICOF según reporte del Observatorio de Alertas de la Contraloría de Bogotá D.C.</t>
  </si>
  <si>
    <t>Debilidad en la consolidación de infromación antiguo ERP al nuevo ERP y cambio de recurso humano encargado del reporte.</t>
  </si>
  <si>
    <t>Actualizar permanentenente para el cargue de la Información en la  base de datos de contratación y SIVICOF.</t>
  </si>
  <si>
    <t>ACTUALIZACIÓN</t>
  </si>
  <si>
    <t xml:space="preserve">Hallazgo administrativo con incidencia fiscal y presunta incidencia disciplinaria por incumplimiento del principio de economía, por mayor valor pagado en el rubro de “Espacio Físico Funcional” de la Estructura de costos, por valor de $650´222.298, en el convenio de asociación No.8829-2019. </t>
  </si>
  <si>
    <t>La viabilidad de los valores unitarios se realiza de manera independiente en los estudios de mercado de cada servicio social de la entidad, aun cuando tienen caracteristicas similares o iguales.</t>
  </si>
  <si>
    <t xml:space="preserve">Se verifican correos de 23/10/2020 y 11/11/2020 en los cuales se evidencia la trazabilidad de convocatoria a mesa de trabajo. La Gestora de la Subdirección para la Vejez informa que para la revisión de viabilidad de valores unitarios se está emplazando el apoyo de la Dirección de Diseño y Análisis y Diseño Estratégico, y también hay participación de la Dirección Poblacional y otras áreas misionales. Desde la OCI se reconoce positivamente la iniciativa de incluir a otras dependencias, dada la transversalidad y reiteración que se ha observado en los hallazgos que tratan el análisis y planeación de costos contractuales. </t>
  </si>
  <si>
    <t xml:space="preserve">Se actualizo el procedimiento viabilidad de precios de referencia y estructuras de costos para los servicios sociales e instructivo viabilidad de precios de referencia y costos de servicios, con el fin de estandarizar los criterios para la contratación de bienes y servicios en una etapa pre contractual, en el marco de las necesidades los proyectos de inversión.  
Es necesario indicar que el estudio de mercado guarda relación directa con el anexo técnico, por lo que al momento de solicitar las fuentes de información (cotizaciones) el área técnica de cada proyecto a partir de su experiencia es quien estructura la mejor forma de cotizar, ya sea por componentes o ítems. </t>
  </si>
  <si>
    <t>Se verifican correos electrónicos de 05/02/2021 y 14/05/2021 relacionados con el trámite del instructivo y donde se observa que la Subdirección para la Vejez tuvo la oportunidad de revisar y realizar aportes al documento; versión borrador con comentarios y documento final Instructivo Viabilidad de Precios de Referencia y Costos de Servicios – INS-PE-007 formalizado en el Sistema de Gestión de la SDIS con Memorando I2021014639 del 12/05/2021. Teniendo en cuenta el planteamiento de la acción de mejora, se sugiere revisar la pertinencia de incluir soportes donde se evidencie la implementación del instructivo en la definición de costos para la contratación de servicios a cargo de la Subdirección para la Vejez; de igual manera, diligenciar y presentar formato no controlado de evidencias, realizando la contextualización del cumplimiento de la acción de mejora y su efectividad. 
16/11/2021 - Mesa de trabajo con la Dirección Poblacional: Adicional a las recomendaciones con ocasión del seguimiento del 10/08/2021, se sugiere articular con la(s) dependencia(s) corresponsable(s) la entrega final de la acción de mejora al organismo de control y en tal sentido, realizar coordinadamente el diligenciamiento del formato no controlado de entrega de evidencias.</t>
  </si>
  <si>
    <t>10/08/2021: Sandra Carolina Torres Sáez - Clara Milena Rodríguez Ruiz
16/11/2021: Karina Córdoba Acero - Clara Milena Rodríguez Ruiz</t>
  </si>
  <si>
    <t>Ver reporte anterior, correpondiente al 30/06/2021. A la fecha se realiza seguimiento en mesa de trabajo entre la Dirección Poblacional y la OCI</t>
  </si>
  <si>
    <t xml:space="preserve">Respecto a la presente acción de mejora se procede a informar a la Dirección Poblacional que el 10/08/2021 el equipo de la Oficina de Control Interno realizó seguimiento de acuerdo con reporte presentado por la Subdirección de Diseño Evaluación y Sistematización (30/06/2021), que indicó el siguiente avance cualitativo:
“Se actualizo el procedimiento viabilidad de precios de referencia y estructuras de costos para los servicios sociales e instructivo viabilidad de precios de referencia y costos de servicios, con el fin de estandarizar los criterios para la contratación de bienes y servicios en una etapa pre contractual, en el marco de las necesidades los proyectos de inversión”.  
Adicional a las recomendaciones con ocasión del seguimiento del 10/08/2021, las cuales se encuentran consignadas en el Instrumento de Registro y Control de Planes de Mejoramiento – FOR-AC-001, se sugiere articular con la(s) dependencia(s) corresponsable(s) la entrega final de la acción de mejora al organismo de control y en tal sentido, realizar coordinadamente el diligenciamiento del formato no controlado de entrega de evidencias.
</t>
  </si>
  <si>
    <t>Documento con definición de la forma de realizar los pagos diseñado e implementado</t>
  </si>
  <si>
    <t xml:space="preserve">Un documento con  definición de la forma de realizar los pagos diseñado e implementado </t>
  </si>
  <si>
    <t>Se han realizado reuniones con la Dirección Poblacional y la Subdirección de Contratación en las que se ha manifestado la necesidad de documentar este tema. En reunión del martes 20 de octubre de 2020 se acordó que en el marco de la actualización del manual de contratación y supervisión se va a documentar el tema. Este es un ejercicio solicitado no solo por la Subdirección para la Vejez, sino por toda la Dirección Poblacional.
Se revisa el instructivo de valores a pagar y se verifica que en él se encuentra definida la forma de realizar los pagos y los soportes necesarios para la Subdirección para la Vejez. Se envía el documento a la Subdirección de Contratación para continuar con su trámite de adopción en el SIG</t>
  </si>
  <si>
    <t>Se verifican capturas de pantalla de correos electrónicos de 28/10/2020 y 10/11/2020 en los cuales se observa trazabilidad de la articulación para la revisión del documento; proyecto del instructivo en construcción. La OCI recomienda continuar la articulación e incluir en el proceso tanto a las dependencias misionales, como aquellas que técnicamente puedan brindar asesoría y lineamientos que permitan avanzar en soluciones transversales, dada la reiteración de hallazgos que tratan el análisis y planeación de costos contractuales y ejecución de pagos.</t>
  </si>
  <si>
    <t>Se cuenta con el documento adoptado en el mapa de procesos (INSTRUCTIVO CALCULO DE VALORES Y PAGO DE LOS CONTRATOS Y/O CONVENIOS SUSCRITOS EN LOS SERVICIOS SOCIALES DE LA DIRECCIÓN POBLACIONAL". La fecha de adopción del documento es el 19 de enero de 2021). El 26 de enero se realiza una reunión desde la Dirección Poblacional para socializar el documento e indicar que en carpeta compartida se deben colocar las evidencias de la implementación. Se envía correo a Equipo Administrativo y de Supervisión socializando la adopción del documento.</t>
  </si>
  <si>
    <t>Desde la Subdirección para la Vejez se adoptó el documento Instructivo Cálculo de Valores y Pago de los Contratos y/o Convenios Suscritos en los Servicios Sociales de la Dirección Poblacional (INS-GEC-002). Memo I2021001067. La implementación del instructivo se evidencia en los estudios previos de las contrataciones realizadas en el apartado condiciones del convenio, numeral desembolsos, cumpliendo lo establecido en la acción de mejora</t>
  </si>
  <si>
    <t>Por parte del equipo de seguimiento de la OCI, en enlace OneDrive dispuesto por la Dirección Poblacional, se verifican 4 carpetas identificadas como: “discapacidad”, “adultez”, “infancia” y “vejez”. Estas, a su vez, contienen subcarpetas por meses de seguimiento en las que se evidencian documentos precontractuales como estudios previos y clausulado de contratos, así como registros de liquidación de cupos de acuerdo con atenciones realizadas. 
En el caso de la carpeta “discapacidad” se evidenció que las subcarpetas correspondientes a los meses junio y julio se encuentran vacías, como también sucede para “vejez”, subcarpetas febrero y julio. En cuanto a la carpeta “infancia”, en revisión aleatoria se encontró que varias subcarpetas por contrato o convenio no contienen archivos. Por lo tanto, se sugiere revisar y ajustar incluyendo la información pertinente o, si fuere el caso, descartando carpetas vacías. Para el efecto, se sugiere tener en cuenta acortar nombres de archivos y/o rutas de almacenamiento (revisar pertinencia entre carpetas y subcarpetas), dado que se corre el riesgo de pérdida de información al trasladar los directorios entre ubicaciones electrónicas. 
Respecto al avance porcentual, es de anotar que, en seguimientos previos realizados por la Oficina de Control Interno, acorde a los reportes de las dependencias responsables de ejecución, ya la acción había sido presentada con ejecución de 100%. El reporte actual corresponde a un alcance de la Dirección Poblacional con el propósito de evidenciar seguimiento a la implementación del instructivo elaborado. Se reitera recomendación en cuanto a articular con las dependencias corresponsables para el diligenciamiento del formato no controlado de entrega de evidencia y la entrega final de la acción de mejora al organismo de control.</t>
  </si>
  <si>
    <t xml:space="preserve">Hallazgo administrativo por inefectividad de acciones dos (2) para el hallazgo 3.1.1, auditoría código 82. </t>
  </si>
  <si>
    <t>Debilidad en establecer  el documento de liquidaciones de contratos, en donde se informe la  documentación necesaria para llevar a cabo la liquidación .</t>
  </si>
  <si>
    <t>Generar un documento que establezca los criterios para las liquidaciones.</t>
  </si>
  <si>
    <t>LIQUIDACIONES TRAMITADAS</t>
  </si>
  <si>
    <t>(No. de solicitudes de liquidaciones tramitadas en el periodo / No. de solicitudes de liquidaciones radicadas en el período) * 100</t>
  </si>
  <si>
    <t>La Subdirección de Contratación a través del Memorando No. I2021014597 se oficializo el Manual de Liquidación en el proceso de gestión contractual en el Mapa de Proceso</t>
  </si>
  <si>
    <t>Se verifica por parte del equipo de seguimiento de la OCI el Manual Liquidación de Contratos y/o Convenios Suscritos por la Secretaria Distrital de Integración Social Código:  MNL-GEC-003 Versión: 0 del 12/05/2021, el cual se encuentra publicado en los documentos asociados al Proceso de Gestión Contractual del Mapa de Procesos de la SDIS, por lo tanto, se encuentra oficializado.</t>
  </si>
  <si>
    <t>Socializar el documento a los supervisores e interventores que se establecio con los criterios de liquidación.</t>
  </si>
  <si>
    <t xml:space="preserve">El equipo de liquidaciones ha venido realizado periodicamente la socialización del Manual de liquidaciones, se adjuntan seis (6) actas de reuniones con diferentes áreas técnicas </t>
  </si>
  <si>
    <t>Se verifica por parte del equipo de seguimiento de la OCI seis (6) actas de socialización, no obstante, se sugiere que se realice la socialización del instructivo oficializado a las dependencias, dado que las actas son de fechas anteriores a la fecha de oficialización del instructivo. En ese sentido se sugiere analizar el porcentaje de avance presentado por parte de la dependencia responsable, dado que se requiere fortalecer las evidencias orientándose a la efectividad de la acción.</t>
  </si>
  <si>
    <t xml:space="preserve">Emitir alertas tempranas periodicas pertinentes para los supervisores e interventores, buscando que la solicitud de estudio y tramite de la liquidación se presente dentro del termino establecido en el contrato y/o convenio. </t>
  </si>
  <si>
    <t>EL equipo de liquidaciones mensualmente envía a las diferentes técnicas un memorando sobre los contratos próximos a perder competencia y trámite de liquidaciones de contratos / convenios dentro del término legal. Se envia los memorandos de referencia de enero, febrero, marzo del 2021.</t>
  </si>
  <si>
    <t>Se verifica por parte del equipo de seguimiento de la OCI, los correos de alertas enviadas por la Asesora de Despacho Delegada para las liquidaciones de contratos y convenios para los meses de enero. Febrero y marzo de 2021, así como los memorandos I2021000307 del 07/01/2021, I202103549 del 04/02/2021 y el I202108340 del 05/03/2021, lo cuales tienen el asunto: Alertas tempranas -  contratos próximos a perder competencia y trámite de liquidaciones de contratos/convenios, dentro del término legal. Se sugiere dar continuidad con la acción de mejora con el fin de fortalecer la gestión de la SDIS, frente a la liquidación de contratos y convenios.</t>
  </si>
  <si>
    <t>3.1.3.33</t>
  </si>
  <si>
    <t xml:space="preserve">Hallazgo administrativo por inefectividad acciones propuestas para el hallazgo 3.1.3 auditoría código 79. </t>
  </si>
  <si>
    <t>En el ajuste realizado al anexo técnico se  evidencia  la forma de presentar hojas de vida, más no su verificación  y plazo de vinculación de los perfiles exigidos</t>
  </si>
  <si>
    <t>Solicitar directriz, mediante memorando dirigido a la OAJ con relación al tiempo requerido para la contratación de talento humano o la multa establecida en caso de no efctuarse dentro de los tiempos estipulados</t>
  </si>
  <si>
    <t>Un Memorando</t>
  </si>
  <si>
    <t>Se evidencia proyección de memorando solicitando directriz a la OAJ con relación al tiempo requerido para la contratación de talento humano o la multa establecida en caso de no efctuarse dentro de los tiempos estipulados</t>
  </si>
  <si>
    <t xml:space="preserve">El Equipo de Discapacidad informa los trámites relacionados con la solicitud mediante memorando dirigido a la Oficina Asesora. En atención a que no se evidencian soportes, se sugiere en próximos seguimientos aportar lo pertinente y realizar especial seguimiento a la respuesta que la OAJ brinde a la solicitud de directrices y a la implementación de las mismas, con el fin de lograr la efectividad de la acción de mejora. </t>
  </si>
  <si>
    <r>
      <t xml:space="preserve">Se solicita directriz a la Oficina Asesora Jurídica mediante Rad I2020034911 del 15/12/2020 con asunto </t>
    </r>
    <r>
      <rPr>
        <i/>
        <sz val="10"/>
        <rFont val="Arial"/>
        <family val="2"/>
      </rPr>
      <t xml:space="preserve">Solicitud directrices jurídicas para ejecución de contratos por parte de operadores tercerizados. </t>
    </r>
    <r>
      <rPr>
        <sz val="10"/>
        <rFont val="Arial"/>
        <family val="2"/>
      </rPr>
      <t>La OAJ responde con rad I2021012151 del 16/04/2021 con asunto Respuesta oficios I2020034707 y I2020034911, en el cual delega la competencia de dar la directriz a la Subdirección de Contratación</t>
    </r>
  </si>
  <si>
    <t xml:space="preserve">En mesa de trabajo con la gestora se verificó la respuesta presentada por la Oficina Asesora Juridica a los radicados I2020034707 y I2020034911, la cual mediante  I2021012151 del 16/04/2021, informa lo siguiente: "Como se observa la Oficina Asesora Jurídica no es competente para impartir directrices sobre la ejecución de contratospor  parte  de  operadores  tercerizados  ya  que  esta  orientación  recaería  inicialmente  el  área  técnica  quienes  son  losresponsables  de  la  estructuración  del  contrato  y  la  ejecución  de  este,  o  en  su  defecto  de  acuerdo  a  la  competenciaasignada estaría en cabeza de la Subdirección de Contratación.No obstante lo anterior,  a efectos de revisar la solicitud presentada, se hace necesario que la Dirección remita todos losantecedentes que considere pertinentes y que dieron origen a la petición elevada,  al mismo tiempo y como quiera quela Subdirección de Contratación es la competente para pronunciarse sobre los aspectos referidos, se sugiere  impulsarsimultáneamente  dicha  solicitud  ante  esta  dependencia  y  así  lograr  una  posición  legitimada  por  los  reglamentos  querigen el marco de competencias de los órganos de la Secretaría.".
Por lo anterior, desde la Dirección Poblacional mediante radicado I2021016088 del 28/05/2021, presentò a la Subdirecciòn de Contrataciòn la  Solicitud  directrices  contractuales  para  ejecución  de  contratos  por  parte  de  operadores  tercerizados  de  la Dirección Poblacional.  
Una vez verificados los soportes, desde el equipo de seguimiento se sugiere fortalecer y adelantar las acciones necesarias para dar cumplimiento adecuado a la acción de mejora con el fin de garantizar la efectividad de la misma.
</t>
  </si>
  <si>
    <t>Ajustar el anexo técnico ampliando la información relacionada con la verificación y plazo de los perfiles exigidos para la prestación del servicio, de acuerdo a la orientación de la OAJ.</t>
  </si>
  <si>
    <t>Anexo técnico ajustado</t>
  </si>
  <si>
    <t>No de anexos técnicos ajustados/ No total de anexos técnicos elaborados X 100</t>
  </si>
  <si>
    <t>Su implementación se iniciará una vez se cuente con la directriz de la OAJ</t>
  </si>
  <si>
    <t xml:space="preserve">El Equipo de Discapacidad informa que la implementación de esta acción de mejora depende de la ejecución de la acción suscrita para el presente hallazgo. </t>
  </si>
  <si>
    <t>Aun no se cuenta con la directriz de la OAJ. Actualmente se encuentra en trámite con la Subdirección de Contración. Una vez se obtenga respuesta, se ajustará el anexo técnico bajo la orientación de la Subdirección de Contratación</t>
  </si>
  <si>
    <t>No se presenta avances</t>
  </si>
  <si>
    <r>
      <t xml:space="preserve">El 15/12/2020, mediante memorando Rad: I2020034911 se solicitó directriz a la OAJ, quien dio respuesta el 16/04/2021 a través del memorando Rad: I2021012151 informado que </t>
    </r>
    <r>
      <rPr>
        <i/>
        <sz val="10"/>
        <rFont val="Arial"/>
        <family val="2"/>
      </rPr>
      <t>"...la Oficina Asesora Jurídica no es competente para impartir directrices sobre la ejecución de contratos
por parte de operadores tercerizados ya que esta orientación recaería inicialmente el área técnica quienes son los
responsables de la estructuración del contrato y la ejecución de este, o en su defecto de acuerdo a la competencia
asignada estaría en cabeza de la Subdirección de Contratación"</t>
    </r>
    <r>
      <rPr>
        <sz val="10"/>
        <rFont val="Arial"/>
        <family val="2"/>
      </rPr>
      <t xml:space="preserve">. Por lo tanto, en atención a la orientación de la OAJ, la Dirección Poblacional solicitó la directriz a la Subdirección de Contratación mediante memorando Rad: I2021016088 de 28/05/2021, quien respondión a través del memorando Rad: I2021016954 de 08/06/2021; adicional a esta respuesta se realizó mesa de trabajo con la Subdirección de Contratación, con el fin de dar claridades sobre la respuesta emitida. Es así, como en el punto 4.1. </t>
    </r>
    <r>
      <rPr>
        <i/>
        <sz val="10"/>
        <rFont val="Arial"/>
        <family val="2"/>
      </rPr>
      <t>CONDICIONES GENERALES DEL TALENTO HUMANO</t>
    </r>
    <r>
      <rPr>
        <sz val="10"/>
        <rFont val="Arial"/>
        <family val="2"/>
      </rPr>
      <t xml:space="preserve"> del Apartado No 4. </t>
    </r>
    <r>
      <rPr>
        <i/>
        <sz val="10"/>
        <rFont val="Arial"/>
        <family val="2"/>
      </rPr>
      <t>TALENTO HUMANO REQUERIDO PARA LA PRESTACIÓN DEL SERVICIO</t>
    </r>
    <r>
      <rPr>
        <sz val="10"/>
        <rFont val="Arial"/>
        <family val="2"/>
      </rPr>
      <t xml:space="preserve"> del anexo técnico de las modalidades de Integrarte Interno, Integrarte Externo y Avanzar, se especifica el tiempo requerido para la contratación del talento humano por parte de operadores tercerizados, de acuerdo a las características propias de estas modalidades de atención prestadas por el Proyecto de Discapacidad.
Soportes presentados: anexos técnicos de Centros Integrarte Atención Interna que se encuentran en ejecución.  Y anexos técnicos de Avanzar y Atención Externa que se encuentran en proceso de aprobación.  </t>
    </r>
  </si>
  <si>
    <t>Se verifican: i) Radicado I2020034911 del 15/12/2021, asunto “Solicitud directrices jurídicas para ejecución de contratos por parte de operadores tercerizados”; ii) Radicado I2021012151 de 16/04/2021, asunto “Respuesta oficios I2020034707 y I2020034911”; iii) Radicado I2021016088 del 28/05/2021, con asunto “Solicitud directrices contractuales para ejecución de contratos por parte de operadores tercerizados de la Dirección Poblacional”; iv) Radicado I2021016954 de 08/06/2021; y v)  Anexos técnicos en los cuales se identifica la información señalada en el reporte cualitativo en relación con las condiciones para la vinculación del talento humano requerido para la prestación de servicios. Lo anterior corresponde a lo reportado por la dependencia responsable. 
Desde la OCI se sugiere revisar la implementación de las condiciones contractuales definidas en los anexos técnicos, así como, realizar seguimiento teniendo en cuenta el hallazgo y causa relacionados con la acción de mejora, con el fin de identificar que la situación objetada por la Contraloría de Bogotá D.C. está siendo controlada.
Se sugiere verificar si hay lugar a evidencias adicionales con el fin de dar alcance, y diligenciar el formato no controlado de entrega de evidencias, enfatizando en la efectividad de la acción de mejora.</t>
  </si>
  <si>
    <t>3.1.3.34</t>
  </si>
  <si>
    <t xml:space="preserve">Hallazgo administrativo por inefectividad acción propuesta para el hallazgo 3.1.3.10, auditoría código 75. </t>
  </si>
  <si>
    <t>Las liquidaciones están proyectadas pero falta el  proceso de firma por las partes y publicación en SECOP I o II</t>
  </si>
  <si>
    <t>Publicar en Secop I o II el documento de liquidación de los convenios 2767 y 2768 de 2017 y cuatro convenios que presentan la misma situación, para definir el estado final de la ejecución contractual, previa firma de las partes interesadas.</t>
  </si>
  <si>
    <t>Documento soporte de liquidación publicado en SECOP</t>
  </si>
  <si>
    <t>(Número de liquidaciones firmadas y publicadas en SECOP) / (6) * 100</t>
  </si>
  <si>
    <t>Las liquidaciones deben ser radicadas con un nuevo lineamiento desde el área de liquidaciones, cada contrato o convenio que cuente con póliza de cumplimiento debe tener vigencia a la fecha de la liquidación. Por esta razón, se está haciendo la solicitud a cada operador para poder realizar la radicación. Adjunto memo de liquidaciones.
Se proyecta para el 20 de noviembre tener radicado lo relacionado con la liquidación del convenio 2768.
Se está realizando la revisión y proyección de la liquidación del convenio 2567, el cual se espera radicar en la segunda semana de diciembre.</t>
  </si>
  <si>
    <t xml:space="preserve">La Gestora de la Subdirección para la Vejez informa las gestiones realizadas para la liquidación oportuna de los contratos y la publicación en SECOP, según la acción de mejora propuesta. No obstante, no se presentan soportes, por lo cual la OCI recomienda dar alcance con las evidencias que correspondan. Igualmente, se recomienda especial seguimiento a los trámites, por cuanto la liquidación involucra diferentes instancias y gestiones que pueden generar demoras para su conclusión. </t>
  </si>
  <si>
    <t>Se está proyectando el informe final de supervisión para realizar la radicación al equipo de liquidaciones de la SDIS. La información se proyecta entregar conforme a las fechas de vencimiento: 2766 se vence el 27/02/2021, 2767 vence el 27/03/2021, 2765 vence el 20/04/2021, 2764 vence el 02/05/2021, 2768 vence el 02/05/2021, 2769 vence el03/05/2021</t>
  </si>
  <si>
    <t>Para el reporte de fecha 02/02/2021, la dependencia no adjunta soportes.</t>
  </si>
  <si>
    <t>Se realizaron las liquidaciones correspondientes a los Convenios 2764, 2765, 2766, 2767, 2768, 2769 y se realizó la correspondiente publicación en el SECOP. Cumpliendo de esta manera con la presente acción de mejora.</t>
  </si>
  <si>
    <t xml:space="preserve">Se verifican resoluciones de liquidación de los convenios 2764/2017, 2765/2017, 2766/2017, 2767/2017, 2768/2017 y 2769/2017; así como, capturas de pantalla de la plataforma SECOP, donde se evidencia que los mencionados actos administrativos se encuentran publicados. Por parte de la OCI se sugiere diligenciar y presentar formato no controlado de evidencias, con el contexto del cumplimiento y efectividad de la acción de mejora. </t>
  </si>
  <si>
    <t>3.1.3.35</t>
  </si>
  <si>
    <t>Hallazgo administrativo por inefectividad acciones propuestas para el hallazgo auditoría 3.1.3.11. Código 75.</t>
  </si>
  <si>
    <t>Se está proyectando el informe final de supervisión para realizar la radicación al equipo de liquidaciones de la SDIS. La información se proyecta entregar conforme a las fechas de vencimiento: 2766 se vence el 27/02/2021, 2767 vence el 27/03/2021, 2765 vence el 20/04/2021, 2764 vence el 02/05/2021, 2768 vence el 02/05/2021, 2769 vence el03/05/2021.</t>
  </si>
  <si>
    <t>3.1.3.37</t>
  </si>
  <si>
    <t>Hallazgo administrativo por inefectividad de la acción propuesta para el hallazgo 3.1.3.13, auditoría código 75</t>
  </si>
  <si>
    <t xml:space="preserve">Monitoreo poco vinculante a los soportes de los rubros del Convenio - Estructura de Costos - ausencia  de facturas de ejecucion por el asociado en los documentos contractuales. </t>
  </si>
  <si>
    <t>Actualizar, implementar y socializar el  protocolo de presentación de informes de supervisión especificando el modo de inclusión de facturas de ejecución por el asociado a los documentos contractuales y anexarlo a los documentos precontractuales para hacerlo exigible dentro de la ejecución de los convenios para el servicio CPS.</t>
  </si>
  <si>
    <t>Protocolo presentación de informes de supervisión actualizado, implementado y socializado para CPS</t>
  </si>
  <si>
    <t>Un protocolo de presentación de informes de supervisión actualizado, implementado y socializado en el servicio CPS</t>
  </si>
  <si>
    <t>El protocolo de presentación de informes PTC-PSS-015 ha sido socializado con los asociados por correo electrónico y de forma individual cuando se requiere. 
El equipo de Supervisión está identificando los aspectos a actualizar para dar paso a la actualización del documento de manera conjunta con los servicios de CD y CN.
Se programa mesa de trabajo para dar inicio a la actualización del protocolo para el 24 de noviembre de 2020.</t>
  </si>
  <si>
    <t>Se verifican capturas de pantalla de correo electrónico del 3/07/2020 mediante el cual se socializan directrices relacionadas con la presentación de cuentas e informes y verificación de costos; convocatoria del 24/11/2020 a mesa de trabajo en referencia al protocolo de presentación de informes. Considerando que la acción de mejora se plantea en respuesta a inefectividad de acciones previas según evaluación de la Contraloría de Bogotá D.C., la OCI sugiere continuar la gestión teniendo presente el hallazgo y causa iniciales.</t>
  </si>
  <si>
    <t>Se está avanzando en la actualización del documento protocolo de presentación de informes donde se especifique el modo de inclusión de facturas de ejecución por el asociado a los documentos contractuales; igualmente, en el anexo técnico se va a dejar un numeral que indique la obligatoriedad de cumplir lo establecido en el protocolo.</t>
  </si>
  <si>
    <t>Se llevo a cabo la actualización en el mapa de procesos del SIG el documento Protocolo presentación informes operadores Subdirección para la Vejez (PTC-PSS-015), donde se especifica el modo de inclusión de facturas soporte de la ejecución de los rubros, costos fijos, costos variables y costos por realización, con el fin de llevar un control de los soportes contables y financieros que allega el asociado. Se llevo a cabo la socialización a los operadores indicando los lineamientos del protocolo para su implementación, dando cumplimiento a la presente acción de mejora.</t>
  </si>
  <si>
    <t xml:space="preserve">Se evidencia correo electrónico del 19/06/2021 con asunto Orientaciones y guía de presentación de informes Convenios Comunidad de cuidado; Protocolo Presentación de Informes Operadores Subdirección para la Vejez – PTC-PSS-015 incluido en el Sistema de Gestión mediante memorando I2021017585 del 15/06/2021, y formato no controlado Guía de Presentación de Evidencias de Informes. Teniendo en cuenta la causa identificada para el hallazgo y el planteamiento de la acción de mejora, se sugiere revisar la pertinencia de incluir soportes donde se evidencie la aplicación de los lineamientos del protocolo y de la guía; de igual manera, diligenciar y presentar formato no controlado de evidencias, realizando la contextualización del cumplimiento de la acción de mejora y su efectividad. </t>
  </si>
  <si>
    <t>Elaborar e implementar un formato de seguimiento mensual de facturas soportes de los asociados para el servicio CPS y  anexarlo a los documentos precontractuales para hacerlo exigible dentro de la ejecución de los convenios para el servicio CPS.</t>
  </si>
  <si>
    <t>Formato de seguimento mensual de facturas implementado para el servicio CPS</t>
  </si>
  <si>
    <t>(No. de informes mensuales con verificación de formato de seguimiento mensual de facturas / No. de informes mensuales de seguimiento) * 100</t>
  </si>
  <si>
    <t>Teniendo en cuenta que el proceso de contratación para los CPS se inicia en el mes de enero, el formato se va a elaborar y enmarcar en el protocolo de supervisión para así hacerlo exigible a los operadores.
Para el caso de la beneficencia, se está a la espera de las decisiones que se van a tomar frente al nuevo contrato y así determinar si requiere elevar la consulta a la Oficina Jurídica de cómo se debe manejar el tema, puesto que el tipo de contrato no los obliga a presentar facturas diferenciadas por costos.
Se programa mesa de trabajo para dar inicio a la actualización del protocolo (donde se enmarcará el formato de seguimiento mensual de las facturas) para el 24 de noviembre de 2020.</t>
  </si>
  <si>
    <t>Se verifican capturas de pantalla de correo electrónico del 3/07/2020 mediante el cual se socializan directrices relacionadas con la presentación de cuentas e informes y verificación de costos; convocatoria del 24/11/2020 a mesa de trabajo en referencia al protocolo de presentación de informes. En cuanto a lo reportado respecto a la Beneficencia de Cundinamarca, la OCI sugiere revisar el marco normativo aplicable, con el fin de asegurar que las medidas de seguimiento y supervisión sean adecuadas. Igualmente, considerando que la acción de mejora se plantea en respuesta a inefectividad de acciones previas según evaluación de la Contraloría de Bogotá D.C., se sugiere continuar la gestión teniendo presente el hallazgo y causa iniciales.</t>
  </si>
  <si>
    <t>Se está avanzando en la construcción del documento formato de seguimiento mensual de facturas soportes de los asociados, el cual va a ser exigible en los anexos técnicos para el servicio.</t>
  </si>
  <si>
    <t>Se llevo a cabo la creación de dos formatos: Presentación de facturas operadores Subdirección para la Vejez (FOR-PSS-448) y relación de facturas operadores Subdirección para la Vejez (FOR-PSS-461) en el mapa de procesos del SIG, donde el operador debe registrar una a una las compras o adquisiciones que realiza indicando los rubros, costos fijos, costos variables y costos por realización en el marco de  la estructura de costos aprobada, con el fin de llevar un control de los soportes contables y financieros del convenio/contrato. Se llevo a cabo la socialización a los operadores indicando la implementación de los formatos que deberán ser parte de la presentación de los informes de ejecución, dando cabal cumplimiento a la presente acción de mejora.</t>
  </si>
  <si>
    <t xml:space="preserve">Se evidencia correo electrónico del 19/06/2021 con asunto Orientaciones y guía de presentación de informes Convenios Comunidad de cuidado; formato no controlado Guía de Presentación de Evidencias de Informes y formatos (no codificados) Presentación de Facturas y Relación de Facturas. Teniendo en cuenta la causa identificada para el hallazgo y el planteamiento de la acción de mejora, se sugiere revisar la pertinencia de incluir soportes donde se evidencie la aplicación de la guía y de los formatos; de igual manera, diligenciar y presentar formato no controlado de evidencias, con la contextualización del cumplimiento de la acción de mejora y su efectividad. </t>
  </si>
  <si>
    <t>3.1.3.38</t>
  </si>
  <si>
    <t>Hallazgo administrativo por inefectividad acción propuesta para el hallazgo 3.1.3.14, auditoría código 75</t>
  </si>
  <si>
    <t>Protocolo de presentación de informes de supervisión actualizado, implementado y socializado en el servicio CPS</t>
  </si>
  <si>
    <t>Se verifican capturas de pantalla de correo electrónico del 3/07/2020 mediante el cual se socializan directrices relacionadas con la presentación de cuentas e informes y verificación de costos; convocatoriadel 24/11/2020 a mesa de trabajo en referencia al protocolo de presentación de informes. Considerando que la acción de mejora se plantea en respuesta a inefectividad de acciones previas según evaluación de la Contraloría de Bogotá D.C., la OCI sugiere continuar la gestión teniendo presente el hallazgo y causa iniciales.</t>
  </si>
  <si>
    <t>Se llevo a cabo la creación de dos formatos: Presentación de facturas operadores Subdirección para la Vejez (FOR-PSS-448) y Relación de Facturas operadores Subdirección para la Vejez (FOR-PSS-461) en el mapa de procesos del SIG, donde el operador debe registrar una a una las compras o adquisiciones que realiza indicando los rubros, costos fijos, costos variables y costos por realización en el marco de  la estructura de costos aprobada, con el fin de llevar un control de los soportes contables y financieros del convenio/contrato. Se llevo a cabo la socialización a los operadores indicando la implementación de los formatos que deberán ser parte de la presentación de los informes de ejecución, dando cabal cumplimiento a la presente acción de mejora.</t>
  </si>
  <si>
    <t>3.1.3.4</t>
  </si>
  <si>
    <t xml:space="preserve">Hallazgo Administrativo con incidencia fiscal y presunta incidencia disciplinaria por el incumplimiento del principio de economía por mayor valor pagado en el rubro de “Desgaste y uso de los bienes no consumibles”, por valor de $150´194.400 en el convenio de asociación No.8829-2019. </t>
  </si>
  <si>
    <t>La Gestora de la Dirección Poblacional informa avances en la ejecución de la acción: realización de mesa de trabajo y borrador de documento de viabilidad de valores unitarios.</t>
  </si>
  <si>
    <t>En mesa de trabajo con la Gestora de la Dirección Poblacional, se recomienda enviar a la OCI la versión borrador del documento elaborado y trazabilidad de la mesa de trabajo con el fin de evidenciar el avance de la acción de mejora.</t>
  </si>
  <si>
    <t>Se recibió por parte de la Dirección de Análisis y Diseño Estratégico (DADE) el nuevo procedimiento viabilidad de precios de referencia y estructuras de costos para los servicios sociales (PCD-PE-014), aprobado mediante circular N.º 021 – 14/05/2021, el cual ya se encuentra oficializado y publicado en el mapa de procesos del sistema integrado de gestión. Dicho procedimiento se le dará aplicabilidad a los estudios de mercado realizados por la subdirección para la Vejez para los procesos de contratación que se requieran. De esta manera se establece el cumplimiento de la presente acción de mejora.</t>
  </si>
  <si>
    <t xml:space="preserve">Se actualizo el procedimiento viabilidad de precios de referencia y estructuras de costos para los servicios sociales e instructivo viabilidad de precios de referencia y costos de servicios, con el fin de estandarizar los criterios para la contratación de bienes y servicios en una etapa pre contractual, en el marco de las necesidades los proyectos de inversión.  
Es necesario indicar que el estudio de mercado guarda relación directa con el anexo técnico, por lo que al momento de solicitar las fuentes de información (cotizaciones) el área técnica de cada proyecto a partir de su experiencia es quien estructura la mejor forma de cotizar, ya sea por componentes o ítems. </t>
  </si>
  <si>
    <t>Se han realizado reuniones con la Dirección Poblacional y la Subdirección de Contratación en las que se ha manifestado la necesidad de documentar este tema. En reunión del martes 20 de octubre de 2020 se acordó que en el marco de la actualización del manual de contratación y supervisión se va a documentar el tema. Este es un ejercicio solicitado no solo por la Subdirección para la Vejez, sino por toda la Dirección Poblacional.
Se revisa el instructivo de valores a pagar y se verifica que en él se encuentra definida la forma de realizar los pagos y los soportes necesarios para la Subdirección para la Vejez. Se envía el documento a la Subdirección de Contratación para continuar con su trámite de adopción en el SIG.</t>
  </si>
  <si>
    <t>Se adoptó el documento Instructivo cálculo de valores y pago de los contratos y/o Convenios Suscritos en los Servicios Sociales de la Dirección Poblacional (INS-GEC-002). Memo I2021001067. La implementación se puede evidenciar en el documento estudios previos el apartado condiciones del convenio – desembolsos. Con este instrumento se da cumplimiento a la presente acción de mejora.</t>
  </si>
  <si>
    <t>3.1.3.40</t>
  </si>
  <si>
    <t xml:space="preserve">Hallazgo administrativo por inefectividad acciones propuestas para el hallazgo 3.1.3.3, auditoría código 75 </t>
  </si>
  <si>
    <t xml:space="preserve">Se verifica por parte del equipo de seguimiento de la OCI, los siguientes soportes:
Memorando I2020035343 del 18/02/2020 con el asunto: RECOMENDACIONES  SUBDIRECCIÓN  DE  CONTRATACIÓN  PARA  CIERRE  DE  LAVIGENCIA FISCAL 2020, dirigido a Directivos y referentes de contratación de la SDIS.
Memorando I2021000249 del 08/01/2021 con el asunto: APLICACIÓN  DEL  PRINCIPIO  DE  PUBLICIDAD  Y  TRANSPARENCIA  PLATAFORMASECOP II ? 2020,  dirigido a Directivos y referentes de contratación de la SDIS.
Memorando I2021015360 de25/01/2021 con el asunto:  Lineamientos Contractuales y de Supervisión, Validación Publicación PlataformaTransaccional SECOP II y portal SECOP I, Cierre de Procesos 2020 y 2021 entre otros,  dirigido a Directivos y referentes de contratación de la SDIS, junto con su anexo  del mismo asunto.
Desde el equipo de seguimiento se sugiere en el caso de considerarse presentar el  soporte de la divulgación de los lineamientos.
</t>
  </si>
  <si>
    <t>3.1.3.41</t>
  </si>
  <si>
    <t xml:space="preserve">Hallazgo administrativo por inefectividad acciones propuestas para el hallazgo 3.1.3.5, auditoría código 75. </t>
  </si>
  <si>
    <t>(Número de iquidaciones firmadas y publicadas en SECOP) / (6) * 100</t>
  </si>
  <si>
    <t>3.1.3.44</t>
  </si>
  <si>
    <t xml:space="preserve">Hallazgo administrativo por inefectividad de la acción propuesta para el hallazgo 3.1.4, auditoría código 79. </t>
  </si>
  <si>
    <t>3.1.3.46</t>
  </si>
  <si>
    <t xml:space="preserve">Hallazgo administrativo por inefectividad de la acción propuesta para el hallazgo 3.1.6, auditoría código 79. </t>
  </si>
  <si>
    <t>Dirección Poblacional</t>
  </si>
  <si>
    <t>Falta por incluir en el informe de ejecución financiera la relación detallada de los gastos relacionados en los ítems la estructura de costos</t>
  </si>
  <si>
    <t>Solicitar mediante memorando a la Oficina Asesora Jurídica concepto sobre la pertinencia de incluir en los anexos técnicos para futuros contratos y convenios, un ítem definiendo que cada asociado debe reportar la información financiera por centro de costos para cada convenio o contrato, el cual debe coincidir con la ejecución financiera del periodo.</t>
  </si>
  <si>
    <t xml:space="preserve">Memorando con solicitud de concepto jurídico </t>
  </si>
  <si>
    <t xml:space="preserve">En mesa de trabajo con la gestora se verificó la respuesta presentada por la Oficina Asesora Juridica a los radicados I2020034707 y I2020034911, la cual mediante  I2021012151 del 16/04/2021, informa lo siguiente: "Como se observa la Oficina Asesora Jurídica no es competente para impartir directrices sobre la ejecución de contratos por  parte  de  operadores  tercerizados  ya  que  esta  orientación  recaería  inicialmente  el  área  técnica  quienes  son  los responsables  de  la  estructuración  del  contrato  y  la  ejecución  de  este,  o  en  su  defecto  de  acuerdo  a  la  competencia asignada estaría en cabeza de la Subdirección de Contratación. No obstante lo anterior,  a efectos de revisar la solicitud presentada, se hace necesario que la Dirección remita todos los antecedentes que considere pertinentes y que dieron origen a la petición elevada,  al mismo tiempo y como quiera quela Subdirección de Contratación es la competente para pronunciarse sobre los aspectos referidos, se sugiere  impulsar simultáneamente  dicha  solicitud  ante  esta  dependencia  y  así  lograr  una  posición  legitimada  por  los  reglamentos  que rigen el marco de competencias de los órganos de la Secretaría".
Por lo anterior, desde la Dirección Poblacional mediante radicado I2021016088 del 28/05/2021, presentò a la Subdirecciòn de Contrataciòn la  Solicitud  directrices  contractuales  para  ejecución  de  contratos  por  parte  de  operadores  tercerizados  de  la Dirección Poblacional.  
Una vez verificados los soportes, desde el equipo de seguimiento se sugiere fortalecer y adelantar las acciones necesarias para dar cumplimiento adecuado a la acción de mejora con el fin de garantizar la efectividad de la misma.
</t>
  </si>
  <si>
    <t>Se identifican los siguientes documentos: i)Radicado I2021012151 de 16/04/2021, asunto “Respuesta oficios I2020034707 y I2020034911”; ii) Radicado I2021016088 del 28/05/2021, con asunto “Solicitud directrices contractuales para ejecución de contratos por parte de operadores tercerizados de la Dirección Poblacional”; iii) Radicado I2021016954 de 08/06/2021; y iv) Correo electrónico del 18/06/2021 (pdf) con asunto “MEMORANDOS ACCIONES DE MEJORA 3.1.3.33 Y 3.1.3.46”.
Soportes que se encuentran consistentes respecto a la formulación y plazo de la acción de mejora y corresponden a su plazo de ejecución, así como al reporte cualitativo.
Teniendo en cuenta que se trata de un hallazgo por inefectividad de acción de mejora previa, y que se asocia adicionalmente a temas de planeación y supervisión contractual, los cuales son transversales a las distintas dependencias y servicios de la SDIS, se recomienda efectuar seguimiento a la efectividad de la acción de mejora.</t>
  </si>
  <si>
    <t>3.1.3.47</t>
  </si>
  <si>
    <t xml:space="preserve">Hallazgo administrativo por inefectividad acciones propuestas para el hallazgo 3.2.1, auditoría código 82. </t>
  </si>
  <si>
    <t>3.1.3.48</t>
  </si>
  <si>
    <t xml:space="preserve">Hallazgo administrativo por inefectividad acciones propuestas para el hallazgo 3.2.4, auditoría código 57. </t>
  </si>
  <si>
    <t xml:space="preserve">Subdirección de Investigación e Información  
Subdirección de Abastecimiento  
Dirección de Nutrición y Abastecimiento </t>
  </si>
  <si>
    <t xml:space="preserve"> “En los reportes de bonos canjeables por alimentos no se identifica el nombre del
proyecto, por tal motivo no se puede diferencia la ejecución de cada uno”</t>
  </si>
  <si>
    <t>Actualizar bitácoras de conteo para metas “Beneficiar a 15.000 mujeres gestantes, lactantes y niños menores de 2 años con servicios nutricionales, con énfasis en los mil días de oportunidades para la vida” y “Entregar el 100% de apoyos alimentarios requeridos por población beneficiaria de servicios sociales”, del proyecto “Compromiso por  una alimentación integral en Bogotá”, teniendo en cuenta la formulación realizada en el marco plan 
“nuevo contrato social y ambiental para el siglo XXI”.</t>
  </si>
  <si>
    <t>Actualización de Bitácoras de conteo de metas</t>
  </si>
  <si>
    <t>Reporte de Bítácoras actualizado</t>
  </si>
  <si>
    <t>Mediante memorando I2020035929 se confirmaron las responsabilidades establecidas entre la Dirección de Análisis y Diseño Estratégico y la Dirección de Nutrición dirigidas al cumplimiento de esta acción de mejora, 
Mediante el cual se informó adicionalmente que, la DADE realizará el reporte y la entrega a la Oficina de Control Interno de las evidencias a su cargo.
Mediante memorando I2020035299 la Dirección de Análisis y Diseño Estratégico dirigido a la Dirección de Nutrición viabiliza los formatos relacionados con el conteo de metas plan de desarrollo, metas proyecto de inversión y productos MGA
Se anexa reporte de conteo de metas del proyecto 7745 que contienen bases desde el mes de junio de 2020.</t>
  </si>
  <si>
    <t>En mesa de trabajo con la SII, se verifican soportes enviados mediante correo electrónico del 01/02/2021:  memorando I2020035929 donde se evidencia articulación y asignación de responsabilidades entre las dependencias ejecutoras de la acción de mejora; memorando I2020035299 del 18/12/2020 con asunto: " Aprobación y viabilidad de hojas de vida de conteo de metas y bitácora de conteo de metas del - Proyecto inversión 7745 “Compromiso una Alimentación Integral en Bogotá”; reporte de conteo de metas del proyecto 7745 junio a diciembre de 2020 (archivos encriptados). De acuerdo con las actividades definidas en el memorando I2020035929, desde la OCI se realizará seguimiento a la gestión de entrega de soportes por parte de la DNA, los cuales son importantes para corroborar cumplimiento y efectividad de la acción.</t>
  </si>
  <si>
    <t>Se presentan soportes documentales de evidencia al seguimiento de la parametrización del conteo de metas</t>
  </si>
  <si>
    <t>Acción de mejora reportada por la Subdirección de Investigación e Información el 1 de febrero de 2021 con avance de 100%, a la cual se realizó seguimiento por parte de la OCI en mesa de trabajo efectuada el 03/02/2021. En esta oportunidad, se informa al equipo de DADE y la SII, que se recibió información adicional de parte de la Dirección de Nutrición y Abastecimiento el 15/06/2021, razón por la cual se invitará a las gestoras presentes el día de hoy a participar en la mesa de trabajo de retroalimentación que se realice con la DNA, con el fin de facilitar la articulación en la entrega definitiva de los soportes con destino a la Contraloría de Bogotá D.C.</t>
  </si>
  <si>
    <t>Elaborar un informe mensual de seguimiento basado en los reportes de meta con la cantidad de bonos otorgados por cada proyecto.</t>
  </si>
  <si>
    <t xml:space="preserve">Informe Seguimiento de bonos otorgados por proyecto </t>
  </si>
  <si>
    <t xml:space="preserve"> Informe mensual de seguimiento</t>
  </si>
  <si>
    <t xml:space="preserve">Subdirección de Abastecimiento </t>
  </si>
  <si>
    <t>Se presenta evidencia con soportes documentales de cumplimiento del plan de mejoramiento</t>
  </si>
  <si>
    <t>Se verifican archivos PDF que corresponden a informes para los períodos febrero, marzo y abril de 2021, lo cual se encuentra acorde con la formulación de la acción de mejora, así como con la descripción realizada en el formato no controlado de entrega de evidencias adjunto a los soportes. 
Ahora bien, teniendo en cuenta que se trata de un hallazgo por inefectividad de acción de mejora previa, se revisa el contexto del hallazgo inicial, se recomienda mantener seguimiento y se mencionan los potenciales riesgos en la evaluación de la acción de mejora de acuerdo con las disposiciones de la Resolución 036 de 2019, expedida por la Contraloría de Bogotá D.C.
El Equipo de la Subdirección de Abastecimiento informa que la situación que dio origen al hallazgo podrá controlarse mediante la armonización de la información de los proyectos de inversión en el Sistema SIRBE, para lo cual se han generado las solicitudes pertinentes ante la Dirección de Análisis y Diseño Estratégico. En tal sentido, desde la OCI se sugiere dar continuidad a las gestiones necesarias con el fin de lograr la mencionada armonización a la brevedad posible.
Teniendo en cuenta el plazo programado para el cumplimiento de la acción de mejora, así como la periodicidad mensual definida respecto a la expedición de los informes propuestos, se sugiere revisar la pertinencia de adjuntar los informes elaborados para los meses restantes de ejecución.</t>
  </si>
  <si>
    <t>Harvey Hernando Mora Sánchez - Clara Milena Rodríguez Ruiz</t>
  </si>
  <si>
    <t>3.1.3.49</t>
  </si>
  <si>
    <t xml:space="preserve">Hallazgo administrativo por inefectividad acciones propuestas para el hallazgo 3.5.1, auditoría código 82. </t>
  </si>
  <si>
    <t>Dirección Territorial 
Dirección Poblacional 
Dirección de Nutrición y Abastecimiento</t>
  </si>
  <si>
    <t>Debilidad en el seguimiento al cumplimiento de los requisitos o condiciones establecidos para permanecer en los servicios o apoyos otorgados por la SDIS.</t>
  </si>
  <si>
    <t>Fortalecimiento y Seguimiento bimestralmente a los puntos de control  establecidos en los servicios sociales en la entrega de beneficios y apoyos económicos teniendo en cuenta las particularidades de cada servicio social y de las poblaciones a atender.</t>
  </si>
  <si>
    <t xml:space="preserve">Mesa de seguimiento de control </t>
  </si>
  <si>
    <t>No. Mesas de  seguimiento de control bimensual programadas/  No de mesas de seguimiento de control realizadas</t>
  </si>
  <si>
    <t>No se presenta evidencia de avance para este seguimiento. La Oficina de Control Interno emite sugerencias para el desarrollo de la acción.</t>
  </si>
  <si>
    <t>En el caso de esta acción de mejora, no se remitieron soportes. No obstante, desde la OCI se realizan sugerencias para adelantar la articulación con la Dirección Poblacional y la Dirección de Nutrición y Abastecimiento, con el fin de dar cumplimiento oportuno y presentar las evidencias correspondientes, según las competencias asignadas a cada dependencia. La Gestora de la Dirección Territorial informa que se viene realizando la gestión pertinente y que en la tarde tendrán la primera mesa de seguimiento</t>
  </si>
  <si>
    <t>Se realizaron las 6 mesas pactadas entre los meses enero y mayo de 2021. Se entrega acta, asistencia de cada una y anexos cuando aplica. La mesas se realizaron con delegados de la Dirección Poblacional, la Dirección Territorial y la Dirección de Nutrición y Abastecimiento.</t>
  </si>
  <si>
    <t>Se verifican seis (6) carpetas identificadas como Mesa 1 a Mesa 6, dentro de las cuales se evidencian actas de mesas de trabajo en el marco de la acción de mejora. Respecto al diligenciamiento de las actas, la Oficina de Control Interno sugiere revisar la pertinencia de la mención del hallazgo, considerando que podría analizarse la conveniencia de mantener estas reuniones como una buena práctica. Por otra parte, se sugiere revisar que cada acta cuente con las respectivas firmas, y si es pertinente unificar las actas y los listados de asistencia de casa sesión para visibilizar más fácilmente la participación y aprobación de los documentos.</t>
  </si>
  <si>
    <t>Debilidad en la recuperación del valor de los servicios o apoyos obtenidos de manera indebida</t>
  </si>
  <si>
    <t xml:space="preserve">Revisar la pertinencia de la actualización o  ajuste al procedimiento de gestión de cartera de los proyectos sociales; así como emitir bimestralmente una comunicación formal de "buenas prácticas para la identificación del deudor, recuperación o depuración de cartera", con recomendaciones necesarias para el adecuado desarrollo de las etapas del proceso de cobro determinadas en la resolución interna 935 de 2015 y en el procedimiento de Gestión de Cartera de los proyectos sociales. </t>
  </si>
  <si>
    <t xml:space="preserve"> Procedimiento de Gestión de Cartera Revisado junto con la comunicación de  buenas practicas</t>
  </si>
  <si>
    <t xml:space="preserve"> Un procedimiento Revisado y     comunicaciones dirigidas a los responsables de la implementación del procedimiento de gestión de cartera de los proyectos sociales</t>
  </si>
  <si>
    <t xml:space="preserve">
Oficina Asesora Jurídica
</t>
  </si>
  <si>
    <t>En el mes de diciembre de 2020 se remite a los Directores de Territorial, Poblacional,
Asesores(as), y Subdirectores(as) de cada una de la Direcciones, la primera comunicación formal de "buenas prácticas para la identificación del deudor, recuperación o depuración de cartera", con las recomendaciones necesarias para el adecuado desarrollo de las etapas del proceso de cobro determinadas en la resolución interna 935 de 2015 y en el procedimiento de Gestión de Cartera de los proyectos sociales. Como evidencia se adjunta el respectivo memorando.</t>
  </si>
  <si>
    <t>Una vez realizada la verificación de los soportes presentados por la Oficina Asesora Jurídica,
desde la Oficina de Control Interno se sugiere continuar con el avance del desarrollo de la acción,
así como fortalecer las evidencias que den cuenta del cumplimiento de la acción y de su
efectividad.</t>
  </si>
  <si>
    <t>En el mes de enero, febrero y marzo de 2021 se remite a los Directores de Territorial, Poblacional,
Asesores(as), y Subdirectores(as) de cada una de la Direcciones, el memorando con la comunicación formal de "buenas prácticas para la identificación del deudor, recuperación o depuración de cartera", con las recomendaciones necesarias para el adecuado desarrollo de las etapas del proceso de cobro determinadas en la resolución interna 935 de 2015 y en el procedimiento de Gestión de Cartera de los proyectos sociales. Como evidencia se adjunta los respectivo memorando.</t>
  </si>
  <si>
    <t>De acuerdo con las evidencias presentadas, se sugiere realizar una mesa de trabajo con el fin de dar claridad a los documentos aportados, toda vez que no se evidencia de manera clara las 6 comunicaciones "buenas prácticas para la identificación del deudor, recuperación o depuración de cartera",de acuerdo con lo establecido en la acción de mejora. Junio 18/2021</t>
  </si>
  <si>
    <t>Karina Córdoba Acero</t>
  </si>
  <si>
    <t>Como consecuencia de las actividades realizadas respecto a la acción de mejora, el administrador del procedimiento, mediante un informe concluyó que es pertinente actualizar y ajustar el procedimiento de gestión de cartera de los proyectos sociales.
Asi mismo, en el mes de abril y mayo de 2021 se remite a los Directores de Territorial, Poblacional, Asesores(as) y Subdirectores(as) de cada una de la Direcciones, el memorando con la comunicación formal de "buenas prácticas para la identificación del deudor, recuperación o depuración de cartera", con las recomendaciones necesarias para el adecuado desarrollo de las etapas del proceso de cobro determinadas en la resolución interna 935 de 2015 y en el procedimiento de Gestión de Cartera de los proyectos sociales. 
Como evidencia se adjunta el informe y los respectivos memorandos (total 6 memorandos).</t>
  </si>
  <si>
    <t>El equipo de seguimiento verificò los siguientes soportes:  oficio  S2021053841  del 17/06/2021  dirigido al Jefe de la Oficina Asesora Jurídica, enviado por el administrador del Administrador del Procedimiento de Gestión de Cartera de los Proyectos Sociales, en el que presenta un análisis en el cual  como resultado de las nuevas realidades encontradas, y resumidas en el presente informe, se concluye que es pertinente actualizar y ajustar el procedimiento de gestión de cartera de los proyectos sociales.
Se verificaron 6 memorandos así:  I2020033072 del 01/12/2020, I2021002598 del 28/01/2021,  S2021018835 del 25/02/2021, : I2021010729 del 31/03/2021, I2021013317 del 30/04/2021, I2021015588 del 24/05/2021.
Se evidencia el cumplimiento de la acción de mejora y se sugiere dar continuidad con  las actividades que permitan garantizar la efectividad de la acciòn.</t>
  </si>
  <si>
    <t>Clara Milena Rodriguez/Sandra Carolina Torres</t>
  </si>
  <si>
    <t>Hallazgo administrativo con incidencia disciplinaria por incumplimiento del principio de Transparencia debido a inconsistencias en la estructura de costos con respecto a los soportes de pago. Convenio por asociación 1920 de 2019.</t>
  </si>
  <si>
    <t>3.1.3.50</t>
  </si>
  <si>
    <t xml:space="preserve">Hallazgo administrativo por inefectividad acción propuesta para el hallazgo 3.7.1, auditoría 82 </t>
  </si>
  <si>
    <t>Subdirección de Contratación con el apoyo de la Oficina Asesora Jurídica y Grupo de Liquidaciones</t>
  </si>
  <si>
    <t>Desconocimiento por parte del Supervisor del alcance de la funcion que debe cumplir desde el momento en que fue designado hasta la liquidación del contrato o hasta que la dependencia lo retire de la función.</t>
  </si>
  <si>
    <t xml:space="preserve">Actualizar el Manual de Supervisión </t>
  </si>
  <si>
    <t xml:space="preserve">Manual de Supervisión </t>
  </si>
  <si>
    <t>Manual de supervisión</t>
  </si>
  <si>
    <t>La Subdirección de Contratación con el apoyo de la oficina jurídica, realizó la primera actuaización del Manual de Contratació los temas actualizados fuerón los siguientes: Actualización del marco normativo de la Contratación Estatal, Cambios de tipologías de Contratación, Modalidades de Selección y normatividad de cada una, Actualización de documentos asociados al proceso, Funciones del Comité de Contratación y Supervisión e interventoria.</t>
  </si>
  <si>
    <t xml:space="preserve">Se verifica por parte del equipo de seguimiento de la OCI, los siguientes soportes:
Memorando I2021017248 del 10/06/2021 con el asunto: Actualización del Manual de Contratación y formato, dirigido a la Subdirección de Diseño, Evaluación y Sistematización.
MANUAL DE CONTRATACIÓN Y SUPERVISIÓN Código:  MNL-GEC-001 Versión: 1 de fecha 10/06/2021, e el que se evidencia los lineamientos relacionados con la Supervisión contractual en el CAPITULO III
</t>
  </si>
  <si>
    <t>Subdirección de Gestión y Desarrollo del Talento Humano</t>
  </si>
  <si>
    <t>Desconocimiento por parte del Supervisor del alcance de su funcion que debe cumplir desde el momento en que fue designado hasta la liquidación del contrato o hasta que la dependencia lo retire de la función.</t>
  </si>
  <si>
    <t>Realizar capacitación virtual en Supervisión Contractual  a los responsables de la supervisión, generando certificacion que hará parte de las evidencias de la evaluación de desempeño</t>
  </si>
  <si>
    <t>Cumplimiento Capacitaciones propuestas</t>
  </si>
  <si>
    <t>Capacitaciones desarrolladas /capacitaciones programadas</t>
  </si>
  <si>
    <t>Acta  No. 9 reunión con la Lider de capacitación, 13 certificados de capacitación</t>
  </si>
  <si>
    <t>Se verifica acta del 09/09/2020 en la que se observa seguimiento al hallazgo y registro de la programación de actividad de capacitación. Así mismo, se evidencian 13 certificaciones expedidas a servidores públicos de la SDIS por su asistencia a la actividad. Teniendo en cuenta la formulación de la acción de mejora, la OCI sugiere articular con la Subdirección de Contratación para obtener un listado de responsables de supervisión contractual en la Entidad, con el fin de cruzar y establecer qué personas que ejercen actualmente labores de supervisión ya fueron capacitadas, y priorizar en próximas jornadas (dentro del plazo de ejecución de  la acción) a los supervisores y apoyos a supervisión que normativamente cuentan con derecho a capacitarse con recursos de la Entidad y que están pendientes por recibirla. Avance reportado por la Dirección de Gestión Corporativa: 100%. No obstante, teniendo en cuenta las observaciones y que la acción de mejora cuenta término de cumplimiento hasta el 18 de junio de 2021, se sugiere revisar y recalcular el porcentaje.</t>
  </si>
  <si>
    <t>Se realizan 3 acciones de capacitacion a supervisores, primero un curso de 12 horas con participacion de 13 colaboradores, dictado por la Fundación de Egresados de la Universidad Distrital, el segundo curso de 12 horas con participacion de 17 colaboradores dictado por la SDIS y el tercero un taller de 12 horas con participación de 23 colaboradores dictado por compensar. Adicionalmente desde la Subdireccion de Contratación se realizaron 2 sensibilizaciones  dirigidas a los supervisores y apoyos a la supervisión de todas las dependencia el dia 11 de diciembre de 2020, el 22 de diciembre mediante memorando interno se remitio la cartilla ABC buenas practicas para la contratación directa del recurso humano y para el ejercicio de la supervisión, por ultimo el 24 de marzo de 2021 se adelanta jormad de sensibilizacion de buenas practicas frente a la supervisión.
Se anexan 5 archivos PDF que evidencian la participación de las capacitaciones y 6 archios de las sensibilizaciones realizadas por la Subdirección de Contratación</t>
  </si>
  <si>
    <t>El equipo de seguimiento de la Oficina de Control Interno verificó los siguientes soportes:
-Certificados  del curso de supervisiòn de contratos  y  soportes de asistencia y evaluación del 24 de septiembre al 8 de octubre de 2020 junto con las listas de asistencia.
-Memorando I2020032767 del 27/11/2020 con el asunto: Socialización de supervisión – Contratos de prestación de servicios profesionales y de apoyoa la gestión, remitido por la Subdirectora de Contratación.
-Actas de las socializaciones realizadas el 11/12/2020 con el tema de: Socialización de Buenas Prácticas frente a la supervisión de contratos de prestación de servicio.
-Memorando I2020035795 del 22/12/2021 con el asunto: SOCIALIZACIÓN CARTILLA ABC DE LA CONTRATACIÓN, remitido por la Subdirectora de Contratación.
- Memorando I2021008550 del 08/03/2021 con el asunto: Socialización de supervisión - Buenas prácticas frente a la supervisión de contratos de prestación de servicios profesionales y de apoyo a la gestión
- Acta de la socialización de Buenas Prácticas frente a la supervisión de contratos de prestación de servicio, realizadas el 24/03/2021</t>
  </si>
  <si>
    <t xml:space="preserve">Subdirección Administrativa y Financiera con acompañamiento del Grupo de Liquidaciones </t>
  </si>
  <si>
    <t>Mejorar los controles en los procedimientos relacionados con la Supervision de los contratos y/ apoyos a la supervisiòn</t>
  </si>
  <si>
    <t xml:space="preserve">Efectuar Seguimiento al cumplimiento de las funciones a través de los  reportes de seguimiento que se cargan en el SECOP   </t>
  </si>
  <si>
    <t>Formato de reporte  del cargue de informe de  supervisión.</t>
  </si>
  <si>
    <t>Formato reporte</t>
  </si>
  <si>
    <t>Formato legalizado en el proceso contractual Código: FOR-GEC-023</t>
  </si>
  <si>
    <t>La Subdirección Administrativa y Financiera aporta como soporte el Formato Seguimiento al Cargue del Informe de Supervisión en la Plataforma SECOP II - FOR-GEC-023, formalizado en el Sistema de Gestión mediante memorando I2021017306 del 10/06/2021. En revisión efectuada en el mapa de procesos de la entidad se identifica que el documento se encuentra publicado en el proceso de Gestión Contractual. Por parte de la OCI, se sugiere revisar si es pertinente incluir evidencia del pilotaje o uso de la herramienta en contratos celebrados por la Entidad.</t>
  </si>
  <si>
    <t>Subdirección Administrativa y Financiera 
Subdirección de Contratación 
Apoya Oficina Asesora Jurídica y Grupo de Liquidaciones</t>
  </si>
  <si>
    <t>Reforzar los controles en los procedimientos relacionados con la Supervision de los contratos en casos que se requiera</t>
  </si>
  <si>
    <t>Conformar un comité técnico integrado por funcionarios con experiencia,  para revisión en los  casos  que se requiera.</t>
  </si>
  <si>
    <t>Comité Tècnico</t>
  </si>
  <si>
    <t xml:space="preserve">Resolución de instancias 0382 del 21 de marzo de 2021 en la cual se crean 9 mesas técnicas entre ellas  la mesa técnica de casos de excepcionalidad, y  se anexa también el protocolo de supervisión de octubre de 2020 </t>
  </si>
  <si>
    <t>Se verifica Resolución 0382 del 19 de marzo de 2021, “Por la cual se reestructura el Comité Institucional de Gestión y Desempeño de la Secretaría Distrital de Integración Social y se dictan otras disposiciones”, documento en el cual se establecen diferentes instancias al interior de la Entidad, dentro de las cuales se identifica el Comité de Contratación y la Mesa Técnica de Casos de Excepcionalidad, la cual, según lo comentado por la Gestora de la Dirección de Gestión Corporativa, sería la encargada de estudiar los casos identificados en referencia a temas contractuales de especial complejidad. En razón de que hasta el momento no se ha dado esta situación, desde la OCI se manifiesta inquietud respecto a la evaluación de efectividad de la acción de mejora y se recomienda realizar seguimiento.
Por otra parte, se verifica Protocolo de Supervisión, el cual fue formalizado en el Sistema de Gestión – Proceso de Gestión Contractual, mediante memorando I2020027897 – 14/10/2020. 
El equipo de la OCI sugiere diligenciar formato no controlado de entrega de evidencias, dando claridad en cuanto a la instancia de la Resolución 0382 de 2021 a través de la cual se da cumplimiento a la acción de mejora, así como, la relación del protocolo de supervisión con el desarrollo de la acción, y el contexto de la contribución de estos documentos a la eliminación de la causa identificada para el hallazgo.</t>
  </si>
  <si>
    <t xml:space="preserve">Por medio de la resolución 0382 se determino que  quedan establecidos los comités técnicos institucionales y se conforman mesas técnicas para la revisión en caso de supervisión si asi lo require. </t>
  </si>
  <si>
    <t xml:space="preserve">Subdirección de Contratación - Grupo de Liquidaciones </t>
  </si>
  <si>
    <t>Ausencia  del  procedimiento relacionado con la liquidacion de  contratos</t>
  </si>
  <si>
    <t>Elaborar  y socializar los lineamientos e instructivos para la liquidación de los contratos.</t>
  </si>
  <si>
    <t>Lineamientos de liquidacion de contratos</t>
  </si>
  <si>
    <t>Lineamientos grupo de Liquidaciòn</t>
  </si>
  <si>
    <t xml:space="preserve">6 actas de socializaciòn, instrumento de registro y control y </t>
  </si>
  <si>
    <t>Se verifica por parte del equipo de seguimiento de la OCI, los siguientes soportes:
Actas de reuniones con el tema de:  SOCIALIZACIÓN PROCEDIMIENTO DE TERMINACIONES, LIQUIDACIONES DE CONTRATOS Y CONVENIOS, realizadas las fechas 15,16,17,18,19 y 23 de marzo de 2021, junto con el archivo de programación de las mismas señalando las dependencias convocadas</t>
  </si>
  <si>
    <t>3.1.3.52</t>
  </si>
  <si>
    <t xml:space="preserve">Hallazgo Administrativo con presunta incidencia disciplinaria por acciones calificadas con anterioridad como inefectivas, en contravía de los principios de eficacia y efectividad, toda vez que la causa que originó los hallazgos no ha sido eliminada. </t>
  </si>
  <si>
    <t>Debilidad en la divulgación con las diferentes áreas técnicas de la actualización del Manual de Contratación y Supervisión con el fin de crear lineamientos claros.</t>
  </si>
  <si>
    <t xml:space="preserve"> Socializar periodicamente en mesas de trabajo a  supervisores y apoyos a la Supervisión,  los lineamientos legales vigentes de la actualización del Manual de Contratación y supervisión</t>
  </si>
  <si>
    <t>SOCIALIZACIÓN</t>
  </si>
  <si>
    <t>(Pre test de tema de supervisión / Pos test de supervisión ) * 100</t>
  </si>
  <si>
    <t>La Subdirección de Contratación a convocado a tres socializaciones de Buenas prácticas frente a la Supervisión: el 11 de diciembre del 2020 se realizarón dos socializaciones: el primer grupo  contó con la participación de 117 colaboradores y el segundo grupo contó con la participación de 113 colaboradores de la Entidad.
La segunda socializacion se llevo a cabo el 24 de marzo del 2021 y contó con la participación de 62 colaboradores de la Entidad. Además se acaba de enviar la citación a través del memorando No.I2021014686 para la tercera socialización que se llevará a cabo el 24 de mayo. 
La subdirección de Talento Humano realizó tres (3) talleres a los funcionarios de la Entidad los días 24 de septiembre, 1 y 8 de octubre del 2020.
Se adjunta listado de la Secretaría General del curso en Supervisión de Contratos Estatales, el cual contó con una participación de 49 colaboradores de la Entidad, esté se llevo a cabo en noviembre del 2020.</t>
  </si>
  <si>
    <t>Se verifica por parte del equipo de seguimiento de la OCI los soportes presentados que evidencian el desarrollo de las actividades relacionadas en el avance y se sugiere continuar con el desarrollo de estas actividades para fortalecer el rol del supervisor y apoyo a la supervisión en la SDIS.</t>
  </si>
  <si>
    <t>3.1.3.6</t>
  </si>
  <si>
    <t>Hallazgo Administrativo con incidencia fiscal y presunta incidencia disciplinaria, por incremento no justificado del 15% en la liquidación del pago de los servicios públicos, que hacen parte en la estructura de costos del rubro “Espacio Físico Funcional”, por valor de $2.634.718, del convenio de asociación No. 1931-2019.</t>
  </si>
  <si>
    <t>Por parte del equipo de seguimiento de la OCI, en enlace OneDrive dispuesto por la Dirección Poblacional, se verifican 4 carpetas identificadas como: “discapacidad”, “adultez”, “infancia” y “vejez”. Estas, a su vez, contienen subcarpetas por meses de seguimiento en las que se evidencian documentos precontractuales como estudios previos y clausulado de contratos, así como registros de liquidación de cupos de acuerdo con atenciones realizadas. 
En el caso de la carpeta “discapacidad” se evidenció que las subcarpetas correspondientes a los meses junio y julio se encuentran vacías, como también sucede para “vejez”, subcarpetas febrero y julio. En cuanto a la carpeta “infancia”, en revisión aleatoria se encontró que varias subcarpetas por contrato o convenio no contienen archivos. Por lo tanto, se sugiere revisar y ajustar incluyendo la información pertinente o, si fuere el caso, descartando carpetas vacías. Para el efecto, se sugiere tener en cuenta acortar nombres de archivos y/o rutas de almacenamiento (revisar pertinencia entre carpetas y subcarpetas), dado que se corre el riesgo de pérdida de información al trasladar los directorios entre ubicaciones electrónicas. 
OBSERVACIONES O RECOMENDACIONES AL VALOR DE EJECUCIÓN DEL INDICADOR
Avance cuantitativo reportado a la fecha: 100%.
Respecto al avance porcentual, es de anotar que, en seguimientos previos realizados por la Oficina de Control Interno, acorde a los reportes de las dependencias responsables de ejecución, ya la acción había sido presentada con ejecución de 100%. El reporte actual corresponde a un alcance de la Dirección Poblacional con el propósito de evidenciar seguimiento a la implementación del instructivo elaborado. Se reitera recomendación en cuanto a articular con las dependencias corresponsables para el diligenciamiento del formato no controlado de entrega de evidencia y la entrega final de la acción de mejora al organismo de control.</t>
  </si>
  <si>
    <t>3.1.3.7</t>
  </si>
  <si>
    <t>Hallazgo Administrativo con incidencia fiscal y presunta incidencia disciplinaria, referente al control de ejecución financiera, toda vez que algunos ítems superan el valor presupuestados en la estructura de costos; para el Convenio de Asociación No. 1931- 2019 en $20.841.999.</t>
  </si>
  <si>
    <t>3.1.3.8</t>
  </si>
  <si>
    <t>Hallazgo Administrativo con incidencia fiscal y presunta incidencia disciplinaria, referente al control de ejecución financiera, toda vez que algunos ítems superan el valor presupuestado en la estructura de costos; para el Convenio de Asociación 3520-2019 en $10.058.066.</t>
  </si>
  <si>
    <t>3.1.3.9</t>
  </si>
  <si>
    <t>Hallazgo administrativo con presunta incidencia disciplinaria, por suministro incompleto de información, referente a la ejecución de: Convenio de Asociación No.1931- 2019, Convenio de Asociación No.3520-2019 remitidas con oficio rad. S2020033640 de 15 de bril, Convenio de Asociación No.3559-2019 oficio rad. E2020009439 de 21 de febrero de 2020, Convenio Interadministrativo No.8775-2019 con oficio rad. S2020040594 de 7 de mayo de 2020.</t>
  </si>
  <si>
    <t>Verificar la efectiva publicación de los documentos en las plataformas transaccionales en la etapa precontractual</t>
  </si>
  <si>
    <t xml:space="preserve">En mesa de trabajo con la gestora de la Dirección Poblacional, se verifica memorando con radicado I2020025985 del 23/09/2020 y asunto “Deber de publicación en el SECOP”, mediante el cual la Directora Poblacional genera recomendaciones a las subdirecciones misionales respecto a la publicación de documentos contractuales en SECOP. Se recomienda realizar la verificación propuesta en la acción de mejora, y en lo posible estandarizar el medio de soporte mediante el cual se lleva a  cabo este ejercicio al interior de las dependencias. </t>
  </si>
  <si>
    <t>Se sugiere  que el area verifique los soportes cargados en la carpeta compartida</t>
  </si>
  <si>
    <t>Se verifica por parte del equipo de seguimiento de la OCI, los siguientes soportes:
Memorando I2020035343 del 18/02/2020 con el asunto: RECOMENDACIONES  SUBDIRECCIÓN  DE  CONTRATACIÓN  PARA  CIERRE  DE  LAVIGENCIA FISCAL 2020, dirigido a Directivos y referentes de contratación de la SDIS.
Memorando I2021000249 del 08/01/2021 con el asunto: APLICACIÓN  DEL  PRINCIPIO  DE  PUBLICIDAD  Y  TRANSPARENCIA  PLATAFORMASECOP II ? 2020,  dirigido a Directivos y referentes de contratación de la SDIS.
Memorando I2021015360 de25/01/2021 con el asunto:  Lineamientos Contractuales y de Supervisión, Validación Publicación PlataformaTransaccional SECOP II y portal SECOP I, Cierre de Procesos 2020 y 2021 entre otros,  dirigido a Directivos y referentes de contratación de la SDIS, junto con su anexo  del mismo asunto.
Desde el equipo de seguimiento se sugiere en el caso de considerarse presentar el  soporte de la divulgación de los lineamientos.</t>
  </si>
  <si>
    <t>Dirección Poblacional - 
Equipo Discapacidad 
Subdirección para la Vejez 
Subdirección de Contratación</t>
  </si>
  <si>
    <t>Se verifica memorando I2020029098 del 27/10/2020 suscrito por la Subdirectora para la Vejez, mediante el cual se entregan lineamientos a la dependencia en referencia a la publicación de soportes contractuales en la plataforma SECOP II; capturas de pantalla de correos electrónicos de socialización de instrucciones; matriz Excel "Base seguimiento SECOP Agosto y Septiembre 2020". Respecto a esta última, la OCI sugiere analizar la conveniencia de incluir datos adicionales que permitan mayor claridad y facilidad de análisis de la información como, por ejemplo, señalar fecha del contrato y de inicio de la ejecución y número de proceso, enlace o ruta donde pueda verificarse la publicación en la plataforma, entre otros datos que se consideren pertinentes con el fin de evidenciar cumplimiento y efectividad de la acción de mejora.</t>
  </si>
  <si>
    <t>Se evidencia Memorando I2020025985 con fecha 23/09/2020 con asunto Deber de publicación en el SECOP, emitido por la Dirección Poblacional, en el cual se solicita la publicación en el SECOP de los Documentos del Proceso y los actos administrativos de los diferentes Procesos de Contratación, a todas las subdirecciones técnicas y al proyecto de discapacidad.</t>
  </si>
  <si>
    <t>Se verifica memorando con radicado I2020025985 del 23/09/2020 y asunto “Deber de publicación en el SECOP”, mediante el cual la Directora Poblacional genera recomendaciones a las subdirecciones misionales respecto a la publicación de documentos contractuales en SECOP de acuerdo con la normativa vigente y las obligaciones que asisten a cada dependencia y al rol de supervisión contractual. Se sugiere realizar seguimiento a la implementación de los lineamientos dados en el memorando descrito, con el fin de lograr cumplimiento y efectividad de la acción de mejora.</t>
  </si>
  <si>
    <t>En mesa de trabajo con la gestora de la Dirección Poblacional, se verifica memorando con radicado I2020025985 del 23/09/2020 y asunto “Deber de publicación en el SECOP”, mediante el cual la Directora Poblacional genera recomendaciones a las subdirecciones misionales respecto a la publicación de documentos contractuales en SECOP de acuerdo con la normativa vigente y las obligaciones que asisten a cada dependencia y al rol de supervisión contractual. Se reitera sugerencia efectuada en seguimiento con el Equipo de Discapacidad, respecto a  realizar seguimiento a la implementación de los lineamientos dados en el memorando descrito.</t>
  </si>
  <si>
    <t>Desde la Subdirección para la Vejez se han revisado los contratos que tienen por apoyo a la supervisión a Sandra Viveros, Debe verificarse el cargue en SECOPII los siguientes soportes por parte del talento humano: Bitácora, Informe de ejecución y pago de seguridad social Según memorando 
Operadores CPS: El cargue de las evidencias por parte de los operadores en SECOPII se está garantizando mes vencido con el informe de cada mes. lo revisa el componente financiero del equipo de supervisión.  
Operadores Centro Noche: El cargue de las evidencias por parte de los operadores en SECOPII se está garantizando mensualmente mes vencido en el informe del mes correspondiente. (Aplica para centro día y centro noche tercerizados).</t>
  </si>
  <si>
    <t>Desde la Dirección Poblacional se remite matriz de control de publicación de procesos en SECOP II</t>
  </si>
  <si>
    <t xml:space="preserve">Como evidencia, se adjuntó libro Excel con registro de seguimiento a la publicación de documentos en la plataforma transaccional Secop II, en dependencias de la Dirección Poblacional. 
Se sugiere generar articulación con las demás áreas responsables y, en lo posible, continuar las gestiones frente al cumplimiento de los lineamientos relacionados con la publicación de documentos contractuales en Secop II, teniendo en cuenta la transversalidad y recurrencia de la temática del hallazgo. 
Se sugiere coordinación con las demás dependencias responsables de la ejecución de la acción de mejora, con el fin de diligenciar y presentar los soportes definitivos y el formato no controlado de entrega de evidencias a la Contraloría de Bogotá D.C. 
</t>
  </si>
  <si>
    <t xml:space="preserve">Hallazgo administrativo, por falta de planeación en la ejecución de los recursos desconociendo la prioridad del gasto público social. </t>
  </si>
  <si>
    <t>Subdirección de Contratación 
Subdirección de Diseño, Evaluación y Sistematización 
Dirección de Gestión Corporativa</t>
  </si>
  <si>
    <t>Actualización en  lineamientos legales vigentes y de los procedimientos de gestión postcontractual para evitar pasivos exigibles  en el Manual de Contratación y supervisión</t>
  </si>
  <si>
    <t xml:space="preserve">Manual de Contratación y Supervisión  modificado </t>
  </si>
  <si>
    <t>Un Manual de Contratación y Supervisión modificado y socializado</t>
  </si>
  <si>
    <t>La Dirección de Gestión Corporativa solicitó el 09/11/2020 modificación del plazo de ejecución de la acción de mejora hasta el 15/06/2021. Se tramitó requerimiento ante la Contraloría de Bogotá D.C. a través del radicado S2020114955 del 09/11/2020.</t>
  </si>
  <si>
    <t>La Contraloría de Bogotá D.C. aprueba ampliación del plazo de ejecución de la acción hasta el 15/06/2021. Oficio 200000-21953 del 10/11/2020.</t>
  </si>
  <si>
    <t>Se informa que la Dirección Corporativa solicitó a la Oficina Control Interno tramitar una prórroga para la realización de esta actividad.</t>
  </si>
  <si>
    <t>La Subdirección de Contratación a través del Memorando No. I2021014597 se oficializo el Manual de Liquidación en el proceso de gestión contractual en el Mapa de Proceso, en cual se encuentra descrito los pasivos exigibles</t>
  </si>
  <si>
    <t>Se verifica por parte del equipo de seguimiento de la OCI el Manual Liquidación de Contratos y/o Convenios Suscritos por la Secretaria Distrital de Integración Social Código:  MNL-GEC-003 Versión: 0 del 12/05/2021, el cual se encuentra publicado en los documentos asociados al Proceso de Gestión Contractual del Mapa de Procesos de la SDIS, por lo tanto, se encuentra oficializado y se evidencia en el numeral 6.3 Aspectos a tener en cuenta para liquidaciones tanto bilaterales como unilaterales , lo siguiente "• Es importante aclarar, que para las liquidaciones bilaterales como unilaterales, que ordenen pagos para la vigencia, reservas y/o pasivos exigibles, que cuentan con recursos, la supervisión y/o interventoría, deberá radicar en la Subdirección Administrativa y Financiera, el acto liquidatorio, con la documentación legal pertinente, descrita anteriormente. Respecto de los pasivos exigibles, que no cuentan con recursos disponibles para el pago, la supervisión y/o interventoría, deberá adelantar el trámite correspondiente, ante la Dirección de Análisis y Diseño Estratégico y hacer seguimiento hasta la realización del pago correspondiente. " Se sugiere complementar con la actualizaciòn del MAnual de Contratación</t>
  </si>
  <si>
    <t>3.2.2.10</t>
  </si>
  <si>
    <t>Hallazgo administrativo por deficiencias en la presentación de resultados de impacto de la población registrada como atendida según la Estrategia de Abordaje en Calle del proyecto 1108 “Prevención y atención integral del fenómeno de habitabilidad en calle”.</t>
  </si>
  <si>
    <t>Subdirección para la Adultez</t>
  </si>
  <si>
    <t>No se socializó con el equipo técnico de la Dependencia la metodología para el cálculo  de los datos estadísticos respecto de las metas del proyecto de inversión, que son solicitados por entes externos.</t>
  </si>
  <si>
    <t>Socializar en articulación con la DADE la metodología para el cálculo y construcción de los datos estadísticos de las metas del proyecto requeridos por los entes externo.</t>
  </si>
  <si>
    <t xml:space="preserve">Socialización de la metodología de cálculo y construcción de datos estadísticos </t>
  </si>
  <si>
    <t>Socializaciones desarrolladas/Socializaciones programadas.</t>
  </si>
  <si>
    <t xml:space="preserve">En el mes de noviembre se realizo una reunión con la analista de DADE con el fin de contextualizarla sobre el hallazgo 3.2.2.10. En esta reunión  se estableció que se podría aprovechar la bitácora de conteo siendo un documento oficial, el cual permitía ajustar  la descripción de los conceptos utilizados frente a los datos estadísticos de las metas del proyecto de inversión; en este sentido se han realizado las siguientes acciones, a la fecha: 
1. Observaciones realizadas a la bitácora de conteo por la gestora SIG. Ver Correo obs referente SIG bitácora
1.1. Bitácora de conteo con las observaciones por parte de la gestora SIG. Ver Bitácora de conteo con obs SIG.
2. Se realizaron dos reuniones entre el equipo SIRBE de la Subdirección, la Analista de DADE y en la segunda reunión el Ingeniero de la SII;  el 25 de enero y el 8 de febrero, las cuales están en revisión por las partes para ajustar y firmar. Ver. correo de convocatorias y actas borrador.
</t>
  </si>
  <si>
    <t>Se verifican correos electrónicos de 19/11/2020, 23/02/2021 y 23/02/2021, convocatorias  a  mesas  de  trabajo  y  actas  (borrador)  de  fechas  25/01/2021  y  08/02/2021.  En  los documentos mencionados  se  observa trazabilidad  de  revisión  del  Formato Bitácora de  Conteo.  Se recomienda  continuar  la  gestión  y  en  el  marco  de  la  socialización,  generar  mecanismos  de retroalimentación que permitan el cierre de brechas, en caso de ser necesario.</t>
  </si>
  <si>
    <t xml:space="preserve">De acuerdo con el seguimiento realizado el 15 de abril y de los compromisos adquiridos,  se remiten:
a. Actas firmadas de las revisiones realizadas a la Bitácora de conteo 
b. Memorando con radicado I2021009439 en el cual se remite la Bitácora de conteo actualizada para revisión y aval de la Subdirección de Diseño, evaluación y sistematización. </t>
  </si>
  <si>
    <t xml:space="preserve">Se procedió por parte de las profesionales de la Oficina de Control Interno a revisar las evidencias remitidas por la Subdirección para la Adultez, mediante las cuales se soporta la ejecución de la acción y se evidencia las actividades realizadas para su cumplimiento, evidenciando que la dependencia ha expedido el documento “Formato bitácora conteo de metas” para la descripción de los conceptos utilizados frente a los  datos estadísticos de las metas del proyecto de inversión, el cual fue reportado a la Subdirección de Diseño, Evaluación y Sistematización según memorando del 16/03/202, con el fin que esta Subdirección lo valide. 
Por parte de las profesionales de la Oficina de Control Interno se realiza la recomendación de tener en cuenta el tiempo establecido para el vencimiento de la acción, con el fin de realizar las gestiones necesarias para hacer la socialización del documento para la metodología para el cálculo y construcción de los datos estadísticos de las metas del proyecto y de esta manera dar cumplimiento a la acción de mejora.
</t>
  </si>
  <si>
    <t xml:space="preserve">Karina Córdoba Acero- Sandra Carolina Torres Sáez </t>
  </si>
  <si>
    <t xml:space="preserve">El 11 de junio se realizó la socialización de la bitacora de conteo a los lideres de meta, la cual es un instrumento que documenta los pasos a tener en cuenta para contar las metas proyecto. 
Se adjunta acta de la socialización. </t>
  </si>
  <si>
    <t>Se verifica acta de fecha 11 de junio, con tema: “Socialización Bitácora de Conteo a líderes de meta” con listado de asistencia adjunto en PDF. Así mismo, en el enlace OneDrive dispuesto por la Subdirección con los soportes de ejecución, se identifican correos electrónicos, memorandos, actas en las que se observa la trazabilidad de la gestión de las versiones preliminar y definitiva del formato Bitácora Conteo de Metas – FOR-PE-012. De acuerdo con lo anterior, se encuentra coherencia entre el reporte y soportes presentados por la dependencia, según la acción de mejora formulada. Se sugiere diligenciar el formato no controlado de entrega de evidencias.</t>
  </si>
  <si>
    <t xml:space="preserve">Inexistencia de un documento que contenga los conceptos utilizados frente a los  datos estadíscicos de las metas del proyecto de inversión 
</t>
  </si>
  <si>
    <t xml:space="preserve">Elaborar e implementar, junto con la DADE, un documento para la descripción de los conceptos utilizados frente a los  datos estadíscicos de las metas del proyecto de inversión.
</t>
  </si>
  <si>
    <t xml:space="preserve">Documento para la descripción de los conceptos utilizados frente a los  datos estadísticos
</t>
  </si>
  <si>
    <t xml:space="preserve">Un documento para la descripción de los conceptos utilizados frente a los  datos estadíscicos de las metas del proyecto de inversión.
</t>
  </si>
  <si>
    <t>Se verifican correos electrónicos de 19/11/2020, 23/02/2021 y 23/02/2021, convocatorias  a  mesas  de  trabajo  y  actas  (borrador)  de  fechas  25/01/2021  y  08/02/2021.  En  los documentos mencionados  se  observa  trazabilidad  de  revisión  del  Formato Bitácora de  Conteo. Se recomienda  continuar la gestión  de  aprobación,  formalización e  implementación. Avance  reportado por la Subdirección para la Adultez:</t>
  </si>
  <si>
    <t>A través del memorando 2021016996 del 8 de junio de 2021, la Dirección de Diseño y análisis estratégico aprueba y da viabilidad a la bitácora de Conteo. 
¨ Una vez revisado el requerimiento por la Dirección de Análisis y Diseño, Estratégico, se considera que hay coherencia en la información relacionada en los formatos para el conteo de metas proyecto de inversión, productos MGA, e indicadores de gestión, por ende, se brinda viabilidad a la actualización en los siguientes términos:
El Formato de Bitácora de conteo, la cual contienen los criterios de extracción de información del Sistema de Registro de Beneficiarios (SIRBE) para el conteo de las metas proyecto de inversión 3 Realizar 17000 atenciones a ciudadanos y ciudadanas habitantes de calle a través de la estrategia móvil de abordaje en calle y 4 Atender 9795 ciudadanas y ciudadanos en riesgo y habitantes de calle mediante la mitigación de riesgos y daños asociados al
fenómeno de habitabilidad en calle , productos MGA 4103047, 4103052 e indicadores de gestión: “ Ciudadanas y ciudadanos habitantes de calle atendidos mediante los planes de atención individual para el desarrollo de capacidades” y Personas que participan en las acciones propuestas por la estrategia de abordaje comunitaria”.
Con base en lo anterior, se tiene proyectada reunión de socialización de la bitacora para el 11 dejunio del año en curso.</t>
  </si>
  <si>
    <t xml:space="preserve">Por parte del equipo de la Oficina de Control Interno se verifican los siguientes documentos dispuestos en enlace OneDrive: correos electrónicos de 19/11/2020, 25/01/2021, 05/02/2021, 23/02/2021, 24/02/2021; actas del 25/01/2021 y 08/02/2021; memorandos I2021009439 del 16/03/2021 e I2021016996 del 08/06/2021; formato Bitácora Conteo de Metas – FOR-PE-012. Lo anterior, se encuentra en coherencia con el reporte de avance registrado por la dependencia responsable de ejecución de la acción. Se sugiere revisar pertinencia de los soportes 2.3 y 2.4. por tratarse de borradores de actas, las cuales se encuentran en su versión definitiva en los numerales 3 y 4. Así mismo, diligenciar el formato no controlado de entrega de evidencias, enfatizando en la efectividad de la acción de mejora.  </t>
  </si>
  <si>
    <t>3.2.2.11</t>
  </si>
  <si>
    <t xml:space="preserve">Hallazgo administrativo por registrarse inconsistencia de la información relacionada con la contratación celebrada en desarrollo de la meta No.2 del proyecto 1108 “Prevención y atención integral del fenómeno de habitabilidad en calle”. </t>
  </si>
  <si>
    <t>Debilidad en la articulación entre el área de Contratación y las dependencias para identificar las diferencias en la información registrada en SEVEN.</t>
  </si>
  <si>
    <t>Consolidar la información contractual de SEVEN con las diferentes áreas técnicas.</t>
  </si>
  <si>
    <t>Actualización</t>
  </si>
  <si>
    <t>Base actualizada</t>
  </si>
  <si>
    <t>Establecer un plan de contingencia para subsanar las inconsistencias identificadas.</t>
  </si>
  <si>
    <t>Plan de contingencia</t>
  </si>
  <si>
    <t>3.2.2.12</t>
  </si>
  <si>
    <t xml:space="preserve">Hallazgo administrativo por incertidumbre de las asignaciones presupuestales programadas y ejecutadas en desarrollo de las metas N° 4, 5,6 y 7 del proyecto 1096. </t>
  </si>
  <si>
    <t>Subdirección para la Infancia</t>
  </si>
  <si>
    <t>Falencias en la planeación y seguimiento a la ejecución física y presupuestal de las metas 4, 5, 6 y 7, originadas en definición de líneas base que cambiaron y afectaron su cumplimiento, tales como: cierre de unidades operativas por situaciones asociadas a infraestructura, no reprogramación de metas pese a situaciones que lo justificaban y debilidades en la gestión y articulación entre las dependencias involucradas.</t>
  </si>
  <si>
    <t xml:space="preserve">Generar un documento de análisis cuatrimestral que presente situaciones internas y externas que afecten la ejecución presupuestal y física, así como el cumplimiento de las metas, a fin de tomar las decisiones pertinentes de manera oportuna. </t>
  </si>
  <si>
    <t xml:space="preserve"> Documento de análisis cuatrimestral</t>
  </si>
  <si>
    <t>(número de documentos de análisis elaborados/número de documentos de análisis programados)*100</t>
  </si>
  <si>
    <t xml:space="preserve"> 1. Archivo en formato PDF denominado "092020_Informe_alertas_físicas_financieras_Sep" que presenta el Documento de análisis de situaciones internas y externas que afecten la ejecución presupuestal y física en el marco del cumplimiento de metas del Proyecto de Inversión 7744 con corte a septiembre 2020. Dicho documento contiene: introducción, seguimiento físico y financiero al proyecto de inversión 7744, seguimiento metas físicas y seguimiento financiero.</t>
  </si>
  <si>
    <t xml:space="preserve">Se verifican tres (3) informes correspondientes a los cortes septiembre, diciembre de 2020 y abril de 2021, acorde a lo reportado por la Subdirección para la Infancia. Se sugiere revisar estructura de los informes con el fin de identificar si se visibiliza adecuadamente el registro de las medidas o decisiones adoptadas con ocasión del seguimiento y alertas; lo anterior, acorde a la formulación de la acción de mejora.   </t>
  </si>
  <si>
    <t>Dirección Territorial</t>
  </si>
  <si>
    <t xml:space="preserve">El "procedimiento focalización y priorización de potenciales participantes de los servicios sociales de la Secretaría Distrital de Integración Social por demanda" que establece la ruta para focalizar y priorizar a los beneficiarios de los servicios y apoyos sociales mediante la aplicación de los criterios de la Resolución 825 de 2018 hace largos los tiempos para el ingreso al servicio Creciendo en Familia. </t>
  </si>
  <si>
    <t>"Actualizar el "procedimiento focalización y priorización de potenciales participantes de los servicios sociales de la Secretaría Distrital de Integración Social por demanda".</t>
  </si>
  <si>
    <t>Procedimiento actualizado</t>
  </si>
  <si>
    <t>Para la presente mesa de trabajo, no se reportan evidencias de avance. No obstante, desde la OCI se dan recomendaciones para ejecutar la acción de mejora y presentar las evidencias de manera oportuna. Beatriz Elena Rodríguez indica que la decisión de actualizar el procedimiento no depende exclusivamente de la Dirección Territorial sino que se requiere articular con las dependencias misionales de la Entidad, así como con la Dirección de Análisis y Diseño Estratégico; así mismo, considerar los lineamientos superiores y/o complementarios en referencia a la focalización y criterios de ingreso de participantes a los servicios sociales de la Entidad, los cuales se emitirían en el marco del Comité Institucional de Gestión y Desempeño. En este sentido, la OCI sugiere tener en cuenta que la Resolución 825 de 2018 se encuentra en proceso de revisión y modificación, lo que puede incidir en el desarrollo de la acción de mejora suscrita. Por todo lo anterior, se recomienda especial seguimiento, con el fin de identificar tempranamente necesidades de reprogramación de actividades y/o de ajuste al plazo de ejecución.</t>
  </si>
  <si>
    <t>Se actualiza el procedimiento  "Focalización y priorización de potenciales participantes de los servicios sociales de la secretaría distrital de integración social" (PCD-PSS-016), oficializado mediante circular 034 del 28/07/2021. El procedimiento y sus documentos asociados se encuentran publicado en la página web, módulo sistema de gestión / Proceso Planeación Estratégica / Procedimientos - Documentos asociados. El procedimiento a partir de su actualización será administrado por el Proceso Planeación Estratégica.</t>
  </si>
  <si>
    <t xml:space="preserve">La Dirección Territorial aporta los siguientes enlaces:
1. https://sig.sdis.gov.co/index.php/es/proceso-de-planeacion-estrategica-procedimientos
2. https://sig.sdis.gov.co/index.php/es/proceso-de-planeacion-estrategica-documentos-asociados
3. https://sig.sdis.gov.co/images/documentos_sig/procesos/gestion_ambiental/documentos_asociados/20210728_Circular_SG_034_jul_extra.pdf 
Los cuales, a la fecha de consulta, permiten acceso al Procedimiento Focalización y Priorización de Potenciales Participantes de los Servicios Sociales de la Secretaría Distrital de Integración Social – PCD-PE-016, Versión 1, a sus documentos asociados, y la Circular 034 del 28/07/2021 que en el literal “t”, incluye el procedimiento en su versión 0, en el Sistema de Gestión – Proceso Planeación Estratégica. 
Ahora bien, en razón de la dinámica del Sistema de Gestión y de los ajustes que se observan el día de hoy en la página Web, la OCI sugiere que además de los enlaces al Sistema de Gestión, se presenten en una carpeta digital identificada con el código del hallazgo y número de la acción, tanto el procedimiento en la versión que corresponda a la actualización realizada, como los demás documentos que, a criterio de la dependencia responsable, fortalezcan la evidencia de ejecución de la acción de mejora. Lo anterior, con el fin de minimizar el riesgo de que en el momento de la evaluación el enlace pueda estar fuera de funcionamiento, o que la versión del documento sea posterior a la que corresponda al plazo de ejecución establecido en el plan de mejoramiento. Así mismo, la OCI sugiere diligenciar el formato no controlado de entrega de evidencias, realizando la contextualización en cuanto a la ejecución y la efectividad de la acción de mejora. En tal sentido, se propone la Gestor dar alcance a la OCI, con los soportes en la versión que será entregada para evaluación a la Contraloría de Bogotá D.C. 
</t>
  </si>
  <si>
    <t>3.2.2.13</t>
  </si>
  <si>
    <t xml:space="preserve">Hallazgo administrativo por incumplimiento de los principios de eficiencia, eficacia y economía en las actividades relacionadas con los centros de atención del proyecto 1113. </t>
  </si>
  <si>
    <t>Falta de organización en el manejo de tiempos para la realización de visitas de validación de condiciones</t>
  </si>
  <si>
    <t>Concertar con los operadores que prestan servicios sociales en el proyecto de Discapacidad, cronogramas para la realización de visitas de validación de condiciones</t>
  </si>
  <si>
    <t>Cronograma de programación de Validaciones de Condiciones</t>
  </si>
  <si>
    <t>No de cronogramas concertados con los operadores / No total de cronogramas a realizar X 100</t>
  </si>
  <si>
    <t>Se evidencia la matriz REMISIÓN DE VALIDACIÓN DE CONDICIONES 2020, la cual permite hacer seguimiento a las validaciones entregadas a las unidades operativas. Dicha matriz tiene las variables: Integrarte(que valida) - Fecha de entrega (del caso a validar) - Caso Nombre/Apellidos - SDQS (en caso que lo tenga) - Tipo de solicitud (seguimiento o validación) - Fecha en que vence (fecha en la que debe ser entregada) - Tipo de documento - Número de identificación.
Esta matriz es socializada con los operadores tercerizados previo a las validaciones que actualmente se adelantan</t>
  </si>
  <si>
    <t>Se verifica formato Excel denominado “Matriz Remisión de Validación de Condiciones 2020”, cuya estructura y funcionalidad es explicada por el Equipo de Discapacidad, que a su vez indica que el documento se viene socializando e implementando con los operadores tercerizados.  La Oficina de Control Interno sugiere revisar la posibilidad de implementar, ya sea dentro de la propia matriz, o como instrumento adicional, un medio que permita evidenciar la trazabilidad o comprobación de que las asignaciones de casos para validación o seguimiento de condiciones quedan atendidas oportunamente.</t>
  </si>
  <si>
    <t>Se evidencia la Matriz de Asignación y Programación de casos para validación de condiciones, mediante la cual se concerta con los centros a través de correo electrónico. Se evidencian también los correos enviados desde el Proyecto de Discapacidad a cada uno de los centros.</t>
  </si>
  <si>
    <t>En mesa de trabajo con la gestora se verificó  la Matriz, de asignaciones y programaciòn de casos para validaciòn de condiciones, de lo que se sugiere fortalecer la presentación de la matriz con el fin de facilitar la lectura y comprensiòn de la misma, en aras de orientarse a  la efectividad de la acción y de la mejora continua de la prestaciòn del servicios</t>
  </si>
  <si>
    <t>Realizar una distribución equitativa entre los equipos profesionales de cada una de las unidades operativas del servicio social Centros Integrarte y Avanzar, concertada previamente, con base en los parámetros de georeferenciación , para el  proceso y desarrollo de visitas de validación de condiciones conforme a lo referido en el anexo técnico.</t>
  </si>
  <si>
    <t>Seguimiento a la asignación de Validación de Condiciones</t>
  </si>
  <si>
    <t>No de visitas de validación de condiciones realizadas / total de visitas de validación de condiciones solicitadas por requerimiento X 100</t>
  </si>
  <si>
    <t>Se evidencia la matriz REMISIÓN DE VALIDACIÓN DE CONDICIONES 2020, la cual permite hacer seguimiento a las validaciones entregados a las unidades operativas. Dicha matriz tiene las variables: Integrarte(que valida) - Fecha de entrega (del caso a validar) - Caso Nombre/Apellidos - SDQS (en caso que lo tenga) - Tipo de solicitud (seguimiento o validación) - Fecha en que vence (fecha en la que debe ser entregada) - Tipo de documento - Número de identificación</t>
  </si>
  <si>
    <t>Se verifica formato Excel denominado “Matriz Remisión de Validación de Condiciones 2020”, cuya estructura y funcionalidad es explicada por el Equipo de Discapacidad. En el documento se observa la distribución de casos para verificación o seguimiento. Como en el caso de la acción de mejora No. 1 del presente hallazgo, la Oficina de Control Interno sugiere revisar la posibilidad de implementar, ya sea dentro de la propia matriz, o como instrumento adicional, un medio que permita evidenciar la trazabilidad o comprobación de que las asignaciones de casos para validación o seguimiento de condiciones quedan atendidas oportunamente.</t>
  </si>
  <si>
    <t xml:space="preserve">Se evidencia la Matriz de Asignación y Programación de casos para validación de condiciones, la cual da cuenta de la distribución realizada. Dicha distribución se hace de manera equitativa para cada centro garantizando, que cada uno tenga el mismo número de casos (no se hace por georreferenciación)
Se evidencia una muestra de informes de validación de condiciones entregada por los centros, en las fechas pactadas con el Proyecto 7771. </t>
  </si>
  <si>
    <t>3.2.2.14</t>
  </si>
  <si>
    <t xml:space="preserve">Hallazgo administrativo con presunta incidencia disciplinaria por afectación en la calidad de los servicios del centro de atención Balcanes y centro integrarte externa grupo 6 del proyecto 1113 por ausencia y asignación parcial de un profesional en educación física. </t>
  </si>
  <si>
    <t>Falta de precisión en la información asociada en la descripción de las obligaciones contractuales</t>
  </si>
  <si>
    <t>Ajustar las obligaciones contractuales en contratos de perfiles que, de acuerdo a sus actividades, pueden prestar servicios en más de una unidad operativa del Proyecto de Discapacidad</t>
  </si>
  <si>
    <t xml:space="preserve">Contratos  </t>
  </si>
  <si>
    <t>No de contratos austados/ No de contratos que cumplen con los requisitos para ser ajustados X100</t>
  </si>
  <si>
    <t>Se evidencian los estudios previos de los contratos del perfil de profesional en educación física, cuyas obligaciones contractuales fueron ajustadas de acuerdo a los tiempos de prestación de servicios en dos unidades operativas diferentes, contemplada en la justificación la cual describe que el talento humano no está inscrito a un solo servicio, sino que es transversal a las metas del proyecto.</t>
  </si>
  <si>
    <t>Se verifica formato de estudios previos suscritos para la celebración de contrato de prestación de servicios profesionales, donde se especifica el alcance y obligaciones asociadas al objeto, el cual podrá desarrollarse transversalmente según necesidades en distintas unidades operativas. Teniendo en cuenta que aún resta plazo de ejecución para la acción de mejora, la OCI sugiere mantener seguimiento y, de considerarse pertinente, adicionar nuevas evidencias de celebración de contratos con similares características en los que se hayan realizado las especificaciones propuestas en la acción.</t>
  </si>
  <si>
    <t>3.2.2.18</t>
  </si>
  <si>
    <t xml:space="preserve">Hallazgo administrativo por inconsistencias entre la planeación y la entrega de jardines infantiles de la meta 1 del proyecto 1103. </t>
  </si>
  <si>
    <t>Subdirección de Diseño, Evaluación y Sistematización</t>
  </si>
  <si>
    <t>Fallas en la articulación del proceso de seguimiento a proyectos de inversión y el proceso de seguimiento a la plataforma estratégica y plan estratégico  que no contempla controles para la actualización del plan estratégico por actualizaciones o modificaciones que presentan las metas o el presupuesto de los proyectos de inversión durante su ejecución.</t>
  </si>
  <si>
    <t xml:space="preserve"> Actualizar el Procedimiento Seguimiento a proyectos de inversión (PCD-PE-005), con el fin de incluir una actividad de articulación y control para generar las alertas de actualización hacia el plan estratégico  o los diferentes planes de la Entidad, cada vez que se realice el seguimiento a proyectos de inversión en el Sistema de Seguimiento Plan de Desarrollo - SEGPLAN o el Sistema Unificado de Inversiones y Finanzas Públicas - SUIFP territorio  </t>
  </si>
  <si>
    <t xml:space="preserve">Procedimiento Seguimiento a proyectos de inversión (PCD-PE-005) actualizado  </t>
  </si>
  <si>
    <t>Un Procedimiento Actualizado y socializado</t>
  </si>
  <si>
    <t>Subdirección de Diseño, Evaluación y Sistematización.</t>
  </si>
  <si>
    <t xml:space="preserve">Socialización al equipo de profesionales de seguimiento a proyectos, sobre la acción de mejora, organización de equipo de trabajo para ajustar procedimiento.  
Revisión de procedimiento vigente identificando las actividades a actualizar para poder integrar acción que permita la articulación y control para actualización de información de metas integradas a plan estratégico y planes de acción donde se requiera.  
Ajuste procedimiento, en su glosario, aclaración en condiciones generales, formatos y flujograma. 
Socialización al equipo de trabajo sobre los ajustes realizados para obtener observaciones.   
Remisión al equipo Sistema de Gestión del procedimiento ajustado y formatos.  
Remisión para oficialización de ajuste procedimiento.  
Oficialización de procedimiento mediante circular 021 de 2021. </t>
  </si>
  <si>
    <t>Por parte del equipo de la Oficina de Control Interno se verifican los siguientes documentos dispuestos en enlace OneDrive: 
• Memorando I202105223 del 20/05/2021 con asunto: “Socialización actualización del Procedimiento Seguimiento a proyectos de inversión PCDPE-005 / Procedimiento Formulación y seguimiento de la plataforma estratégica y del plan estratégico institucional PCD-PE-009 / Procedimiento de viabilidad de precios de referencia y estructura de costos para los servicios sociales y documentos asociados PCD-PE-014”
• Procedimiento PCD-PE-005 Versión 2, formalizado en el Sistema de Gestión mediante Circular Nº 021 – 14/05/2021
• Presentación (Power Point) titulada “Socialización actualización procedimiento seguimiento a proyectos” 
• Registro de asistencia Socialización procedimiento, fechada el 04/06/2021.
De acuerdo con lo anterior, se encuentra coherencia entre el reporte y los soportes presentados por la dependencia para evidenciar la actualización y socialización del procedimiento, según la acción de mejora formulada.</t>
  </si>
  <si>
    <t>Dirección de Análisis y Diseño Estratégico</t>
  </si>
  <si>
    <t>Actualizar el Procedimiento Formulación y seguimiento de la plataforma estratégica y del plan estratégico institucional (PCD-PE-009) , con el fin de crear una actividad de articulación con los diferentes planes de la Entidad que permita durante el proceso de seguimiento y monitoreo la actualización de información</t>
  </si>
  <si>
    <t>PCD Formulación y seguimiento plataforma estratégica y plan estratégico (PCD-PE-009) actualizado</t>
  </si>
  <si>
    <t>Se realizó la actualización a la versión 2 del procedimiento PCD-PE-009, la cual quedó aprobada a través de la Circular 027 del 15 de junio de 2021. En este sentido, se realizó el ajuste del nombre del procedimiento quedando “Formulación, actualización y seguimiento a plataforma estratégica y Plan Estratégico Institucional” 
En este sentido, el procedimiento incorpora acciones puntuales para la actualización de las metas del Plan Estratégico Institucional y sus recursos asociados, de acuerdo con las modificaciones aprobadas a través de los procedimientos de Seguimiento a proyectos de inversión (PCD-PE-005), Modificaciones a presupuesto de inversión (PCD-PE-006) y Formulación y Seguimiento del plan de acción institucional integrado (PCD-PE-002); previo al seguimiento de las metas del Plan Estratégico. 
Posteriormente, se realizó la socialización del procedimiento PCD-PE-009 Version 2. Procedimiento formulación, actualización y seguimiento a plataforma estratégica y Plan Estratégico Institucional, de dos maneras: 
A través de correo electrónico masivo enviado a todos los colaboradores de la Entidad el 17 de junio de 2021 
A través de reunión de socialización con los responsables de los procedimientos de Seguimiento a proyectos de inversión y Formulación y seguimiento al Plan de Acción Institucional Integrado, el 18 de junio de 2021.</t>
  </si>
  <si>
    <t xml:space="preserve">Se verifican los siguientes documentos dispuestos en enlace OneDrive:
• Carpeta con trazabilidad de correos electrónicos en relación con el trámite de actualización del plan estratégico.
• Procedimiento Formulación, Actualización y Seguimiento de la Plataforma Estratégica y del Plan Estratégico Institucional – PCD-PE-009, y Circular 027 del 15/06/2021.
• Procedimiento Seguimiento a Proyectos de Inversión - PCD-PE-005, Versión 2 (Circular 021 del 14/05/2021).
• Acta 001 del 29/01/2021, sesión ordinaria Comité Institucional de Gestión y Desempeño y Matriz Plan Estratégico.
• Soportes de socialización: correo masivo, grabación y registro de asistencia del 18/06/2021.
De los anteriores soportes se puede evidenciar que el reporte es coherente frente al avance porcentual presentado por la Dirección de Análisis y Diseño Estratégico.
</t>
  </si>
  <si>
    <t>3.2.2.19</t>
  </si>
  <si>
    <t xml:space="preserve">Hallazgo administrativo por contravención en los principios de planeación, eficiencia, eficacia y economía en el desarrollo de la política pública de juventud y el proyecto 1116. </t>
  </si>
  <si>
    <t>Con la variación de la reglamentación dispuesta para la formulación y adopción de Politica Publicas en el Distrito, se presentaron demoras en los tiempos de implementación de la política respecto a lo programado,  por lo que no se realizaron oportunamente las acciones pertinentes a las modificaciones necesarias de las metas del Proyecto de Inversion, evitando contar con trazabilidad adecuada con información de calidad, veraz y oportuna</t>
  </si>
  <si>
    <t>Realizar informes de seguimiento bimestral que den cuenta de la Articulación y el funcionamiento de las instancias de participación y coordinación interinstitucional, que incluya la socializacion con la Mesa Distrital de Juventud, para la implementación de la Política Pública de Juventud, permitiendo generar alertas en cuanto al cumplimiento del plan de acción de implementación de la política de juventud.</t>
  </si>
  <si>
    <t>Informes de seguimiento a la implementación de la PPJ</t>
  </si>
  <si>
    <t>Numero de informes realizados de seguimiento a la implementación de la PPJ / Numero de informes programados de manera bimensual al seguimiento a la implementación de la PPJ</t>
  </si>
  <si>
    <t>Se han levantado informes y actas de seguimiento bimestral de la implementación y seguimiento de la política pública de juventud que dan cuenta de la articulación y funcionamiento de las instancias de participación y coordinación interinstitucional, se anexan los soportes correspondientes al periodo de avance de la acción (agosto, octubre, diciembre de 2020, febrero y abril de 2021).</t>
  </si>
  <si>
    <t>Se verifica por parte del equipo de seguimiento de la OCI, los documentos presentados con los
informes de los meses de agosto, octubre, diciembre de 2020, febrero y abril de 2021. Una vez
realizada la verificación de los soportes presentados por la dependencia mencionada, desde la Oficina
de Control Interno se sugiere fortalecer las evidencias que den cuenta del cumplimiento de la acción y
de su efectividad. Se sugiere unificar el formato de los informes en el caso que se considere pertinente
y organizarlos para facilitar su verificación.</t>
  </si>
  <si>
    <t>La Subdirección para la Juventud, como rectora de la Política Pública Distrital de Juventud 2019-2030 aprobada mediante CONPES DISTRITAL No. 8 el 16 de diciembre del 2019, lidera el proceso de articulación con instancias de participación para la implementación y territorialización de esta. 
Esta es una instancia institucional creada para el seguimiento y coordinación de la implementación de la política pública de juventud, la cual preside la Secretaría Distrital de Integración Social -SDIS, y la Secretaría Técnica la lleva el Instituto Distrital para la Participación y Acción Comunal -IDPAC.
De estas instancias y de las actividades propias de la divulgación de la política pública de juventud que ejerce la subdirección, se realizan informes que dan cuanta del avance respecto al proceso de articulación con las instancias de participación en relación a la implementación de la Política Pública de Juventud el cual se trabajó en la vigencias 2020 y 2021 para estandarizar la manera de reportar estos avances ya que no cuentan con un formato especifico y son generados por los profesionales del equipo de política de la Subdirección para la juventud.
Soportes que dan cuenta de la articulación y divulgación de la Política Publica de Juventud. 
1.AGOSTO2020Informe Avance Articulación 
2.OCTUBRE2020informe implementación PPJ
3.Diciembre2020_implementacio_n PPJ
4.Abril2021 InformeAavanceArticulaciónPPJ</t>
  </si>
  <si>
    <t xml:space="preserve">Se verifica por parte del equipo de seguimiento de la OCI, los documentos presentados con los
informes de los meses de agosto, octubre, diciembre de 2020, febrero y abril de 2021. Una vez
realizada la verificación de los soportes presentados por la dependencia mencionada, desde la Oficina
de Control Interno se sugiere fortalecer las evidencias que den cuenta del cumplimiento de la acción y
de su efectividad. </t>
  </si>
  <si>
    <t>3.2.2.2</t>
  </si>
  <si>
    <t xml:space="preserve">Hallazgo administrativo con presunta incidencia disciplinaria por falta de eficacia y eficiencia en la ejecución de los recursos asignados a las metas de los proyectos de inversión. </t>
  </si>
  <si>
    <t>Dirección de Análisis y Diseño Estratégico 
Subdirección de Diseño, Evaluación y Sistematización 
Dirección Poblacional</t>
  </si>
  <si>
    <t xml:space="preserve">Deficiencias en el seguimiento y articulación del Plan de Adquisiciones con el Plan Estrategico de la Entidad que no permite el cumplimiento adecuado de las metas y objetivos del Plan de Desarrollo </t>
  </si>
  <si>
    <t>Realizar seguimientos trimestrales del Plan de Adquisiciones y su ejecución en consonancia con el Plan Estratégico  de la entidad  generando las alertas correspondientes cuando se presente el caso, todo dentro del marco de la Resolución 0652 del 20 de Marzo de 2020 en lo referente a la Función  11 de dicha resolución</t>
  </si>
  <si>
    <t>Reuniones Realizadas</t>
  </si>
  <si>
    <t>( Reuniones Realizadas en año) /(Reuniones Programadas en el año)*100</t>
  </si>
  <si>
    <t xml:space="preserve">Reportes diarios, por medio del Informe de Seguimiento Consolidado en formato PDF, en el cual se detalla la ejecución presupuestal de cada proyecto de inversión y el seguimiento contractual del Recurso Humano. Este reporte se realiza desde enero del 2021. o Este reporte se socializa en la ejecución presupuestal en el marco del Comité Institucional de Gestión y Desempeño.  
Reportes diarios, por medio de los tableros de control en Power BI “Seguimiento a Proyectos de inversión” y “Seguimiento Contractual”, en los cuales se detalla la ejecución presupuestal de cada proyecto de inversión, confrontando con las proyecciones el su cumplimiento. Este reporte se realiza desde julio del 2020 a la fecha.  
Reportes mensuales, por medio de los informes consolidados de los aplicativos internos, donde se concilia y expone la ejecución por meta y proyecto de inversión de los recursos de vigencia y reservas. Este reporte sirve como insumo para las mesas de trabajo mensuales con cada proyecto de inversión en el marco del SPI. Este reporte se realiza mensualmente inclusive antes de la vigencia 2020. </t>
  </si>
  <si>
    <t xml:space="preserve">Se realiza verificación aleatoria de carpetas dispuestas en enlace OneDrive, donde se puede identificar: 
• Actas Comité Institucional de Gestión y Desempeño.
• Actas Seguimiento SPI por proyecto.
• Documento PDF con enlaces que remiten a herramienta Power BI o Tablero de Control – Seguimiento Proyectos de Inversión, en la que se evidencia seguimiento diario a la ejecución y giros.
De los anteriores soportes se evidencia seguimiento permanente a la ejecución presupuestal a través de distintas instancias. Se sugiere revisar las fechas de las actas del Comité Institucional de Gestión y Desempeño, con el fin de que se incluyan las correspondientes al periodo de ejecución de la acción de mejora.
</t>
  </si>
  <si>
    <t>3.2.2.20</t>
  </si>
  <si>
    <t xml:space="preserve">Hallazgo administrativo por incumplimiento al acuerdo 672 de 2017 en relación con procesos de participación amplia, incidente y diversa para la construcción de la política pública de juventud. </t>
  </si>
  <si>
    <t>A pesar de que se realizaron las convocatorias pertinentes y la socialización con los jóvenes de las etapas de la formulación de la Política Publica de Juventud a través de espacios consultivos, se registró una baja participación de jóvenes, por lo que no se involucró un numero importante de esta población para la toma de decisiones.</t>
  </si>
  <si>
    <t xml:space="preserve">Incrementar la participación de los jóvenes en la implementación y divulgación de los productos del plan de acción de la política pública de juventud a cargo de SDIS mediante la caracterización e identificación de jóvenes para que se beneficien y participen de las estrategias diseñadas en la subdirección para la juventud y generen proyecciones de atención para el cuatrienio.  </t>
  </si>
  <si>
    <t>Incrementar el número de jóvenes atendidos respecto al año anterior</t>
  </si>
  <si>
    <t>Número de jóvenes atendidos en la vigencia anterior por la subdirección para la juventud /  Número de jóvenes proyectados o atendidos en la vigencia actual por la subdirección para la juventud</t>
  </si>
  <si>
    <t>Se verifica por parte del equipo de seguimiento de la OCI, el FORMATO MODIFICACIÓN DEL PLAN DE
ACCIÓN DE PROYECTOS DE INVERSIÓN Código: FOR-PE-017, con fecha de diligenciamiento del 14
de enero de 2021, para la modificación de la magnitud de la meta 4 del Proyecto 7740 “Generación
"Jóvenes con Derechos" en Bogotá”, y tres (3) archivos de Excel con la información de los jóvenes
atendidos. (Archivos denominados Meta4_2474_Dato2_Acumulada_Junio a Dic 2020,
Meta4_2475_Dato2_Acumulada_Junio a Dic 2020, Meta4_2476_Dato2_Acumulada_Junio a Dic 2020).
Una vez realizada la verificación de los soportes presentados por la dependencia mencionada, desde
la Oficina de Control Interno se sugiere fortalecer las evidencias que den cuenta del cumplimiento de
la acción y de su efectividad.</t>
  </si>
  <si>
    <t>La Subdirección para la Juventud, a través del nuevo Plan de Desarrollo Distrital y su proyecto de inversión 7740 ‘Generación Jóvenes con Derechos en Bogotá’, busca “ampliar las oportunidades de inclusión social, con especial atención en los y las jóvenes que se encuentran en riesgo social, vulnerabilidad y pobreza manifiesta”. Es así, como dentro de sus metas de gestión contempla el desarrollo de estrategias para beneficiar a estos jóvenes, y propender por la difusión y creación de contenidos digitales y territoriales dirigidos a los y las jóvenes de Bogotá. 
A continuación, se presenta el informe correspondiente a la descripción cualitativa de algunas actividades que dan cuanta del trabajo realizado para ampliar la cobertura territorial y apoyan el registro cuantitativo de las bases de datos de los beneficiarios.
Así mismo para el registro cuantitativo desde la dirección de análisis y diseño estratégico de la secretaria de integración social se realiza un proceso de formulación de las variables de ficha SIRBE en cuanto a la manera de registrar los datos como son etnia, sexo, discapacidad, orientación sexual y grupo etario entre otras, las cuales son asignadas para todas las dependencias en la manera de registrar los datos para el proyecto de inversión. Es por esto por lo que la manera de registrar las edades se hace según la clasificación de los grupos dados (de 13 a 17 años, 18 a 26 años y 27 a 59 años) que se cruzan con lo establecido en la clasificación de jóvenes de 14 a 28 años, por lo cual en la última clasificación hay jóvenes de 28 años en el proyecto que clasifican en este rango y lo cual hace que se utilice el mismo para efectos del registro de beneficiarios.
Soportes se relacionan los informes cualitativos que dan cuenta de las actividades desarrolladas por los diferentes servicios en territorio.
1. Reporte Usuarios Inscritos Web_ APP Dic2020
2. InfoActividadesArtísticas_CulturalesJuvenilesDic2020
3. Info1erTrimestre2021_AprovechamientoTiempoLibre
4. Info2doTrimestre2021_AprovechamientoTiempoLibre
5. InfoEncuentrosRestaurativos terapéuticos - la aventura de ser joven
6. Info1erTimestre2021Actividades Territorio RETO
7. Info2doTimestre2021Actividades Territorio RETO</t>
  </si>
  <si>
    <t>Se verifica por parte del equipo de seguimiento de la OCI, los siguientes soportes:
1. Reporte Usuarios Inscritos Web_ APP Dic2020
2. InfoActividadesArtísticas_CulturalesJuvenilesDic2020
3. Info1erTrimestre2021_AprovechamientoTiempoLibre
4. Info2doTrimestre2021_AprovechamientoTiempoLibre
5. InfoEncuentrosRestaurativos terapéuticos - la aventura de ser joven
6. Info1erTimestre2021Actividades Territorio RETO
7. Info2doTimestre2021Actividades Territorio RETO
Se sugiere fortalecer la organización de  las evidencias que den cuenta del cumplimiento de la acción y de su efectividad.</t>
  </si>
  <si>
    <t xml:space="preserve">Se puede evidenciar en el último semestre del año 2020, mediante el conteo de base de datos SIRBE, la participación activa de 13.073 jóvenes que fueron beneficiados en los componentes de oportunidades juveniles, política pública y prevención, buscando ampliar las oportunidades de inclusión social con especial atención en los y las jóvenes que se encuentran en riesgo social, en vulnerabilidad y pobreza manifiesta. </t>
  </si>
  <si>
    <t>3.2.2.21</t>
  </si>
  <si>
    <t xml:space="preserve">Hallazgo administrativo con presunta incidencia disciplinaria, por incumplimiento a la Resolución 699 de 2012, en el marco de la Política Publica de y para la adultez. </t>
  </si>
  <si>
    <t xml:space="preserve">El CODA, tomó la decisión de la derogación del Decreto 544 de 2011, que adopta la Política Pública de y para la Adultez, y la disminución del número de reuniones ordinarias a desarrollar, sin ajustar o actualizar lo establecido en la Resolución 699 de 2012, que conforma y reglamenta el Comité Operativo Distrital de Adultez -CODA-, que a la fecha se encontraba vigente.
</t>
  </si>
  <si>
    <t>Modificar la Resolución 699 de 2012, que conforma
y reglamenta el Comité Operativo Distrital de Adultez –CODA, en cuanto al número de sesiones</t>
  </si>
  <si>
    <t>Acto administrativo modificatorio de la Resolución 699 de 2012.</t>
  </si>
  <si>
    <t>Modificación</t>
  </si>
  <si>
    <t xml:space="preserve">En el marco de la acción de mejora se han realizado las siguientes actividades: 
1. Se realizó sesión del CODA el 25 de junio del año en curso, en donde se acordó modificar la Resolución 699 del 2012. Se adjunta  Acta Segunda Sesión del CODA del 25 de junio de 2020.
2. documento borrador de la Resolución. Se adjunta documento 21-08-09 Modificación resolución 699/12 CODA V. Preliminar (Sub. Adultez)
3. Documento revisado por el equipo juridico de la Subdirección para la Adultez. Se adjunta documento 15-09-20 Mod RES 699/12 CODA REV. JURIDICA ADULTEZ.
4. Se remite a través del correo de la convocatoria de la tercera sesión del CODA,  revisar la propuesta de actualización de la
Resolución 699 de 2012. Se adjunta correo del 16-09-20 Convocatoria CODA Sep donde se evidencia el envio del documento. 
4.1. Documento remitido al CODA para revisión y observaciones. Se adjunta propuesta 16-09-20 Mod RES 699/12 CODA. Borrador V.1 (
4.2. Para facilitar la revisión se remitió documento comparativo, donde se detallan algunos cambios propuestos comparados con lo establecido en la resolución vigente. Se adjunta documento de ayuda 16-09-2020 DOCUMENTO COMPARATIVO RES. 699/12 - PROPUESTA AJUSTE (Remitido al CODA para revisión y observaciones).
5. Se realiza tercera sesión el 30 de septiembre de 2020 en la cual se realizo revisión y discusión del borrador propuesto de la resolución.Se adjunta acta tercera sesión CODA.
5.1. Documento donde se evidencian los ajustes realizados en la discusión dada en la sesión del CODA. 30-09-2020 DOCUMENTO COMPARATIVO RES. 699/12 - PROPUESTA AJUSTE (Consolidado discusión Tercer Sesión CODA)
6.Correo en el cual se solicta revisar el borrador de la resolución con plazo hasta el miércoles 28 de
octubre.
6.1.  01-10-20 Borrador V2 Mod. RES 699 2012 CODA, se espera retroalimentación.
</t>
  </si>
  <si>
    <t xml:space="preserve">En mesa de trabajo con la Subdirección para la Adultez se verifican borradores de la propuesta modificatoria de la Resolución (versiones del 21/08/2020 y 15/09/2020), documento comparativo de la Resolución 699 de 2012 y la propuesta de modificación, y actas y correos mediante los cuales se evidencia trazabilidad de las gestiones adelantadas. La OCI recomienda continuar el trámite y en lo posible concluirlo con un margen de tiempo suficiente que permita hacer seguimiento a la implementación del nuevo acto administrativo que se apruebe, con el ánimo de demostrar efectividad de la acción de mejora. </t>
  </si>
  <si>
    <r>
      <t xml:space="preserve">Dado continuidad a la aprobación del acto administrativo que modifica y deroga la Resolución 699 de 2012, en el Comité Operativo Distrital de Adultez se socializó la propuesta sin recibir ninguna solicitud de ajuste por lo tanto se adelantaron las siguientes acciones: 
a.	Se remite al equipo jurídico de la subdirección para revisión. Ver archivos correo remisión V2 Mod. Área Jurídica Sub Adultez y Correo Informa CODA sin Obs V2 Mod. Res CODA.
b.	Documento con observaciones de la Dirección poblacional. Ver archivo Borrador 3 Mod. RES 699 2012 CODA. REV POBLACIONAL.
c.	Memorando a la oficina asesora jurídica para revisión. Ver archivo Memo Sol Revisión Res. CODA – OAJ.
d.	Documento con observaciones de la Oficina asesora jurídica.
e.	Correo y memorando dirigido a la Subsecretaria para revisión del documento. Ver archivos correo y memo Sol revisión subsecretaria.
Teniendo en cuenta que no se tiene establecido el tiempo que tendrá la revisión del acto </t>
    </r>
    <r>
      <rPr>
        <sz val="10"/>
        <rFont val="Arial"/>
        <family val="2"/>
      </rPr>
      <t>administrativo por parte de la Subsecretaría y el Despacho, la Subdirección para la Adultez solicitara prorroga hasta el mes de diciembre del año en curso, ya que esta acción vence el 19 de junio de 2021.</t>
    </r>
  </si>
  <si>
    <t xml:space="preserve">Se  verifican  actas  No.  2  y  3  del  Comité  Operativo  Distrital  de  Adultez,  correos  electrónicos  y memorando I2020033248 del 02/12/2020, en los cuales se evidencia gestión para el ajuste y revisión de la Resolución. Así mismo, se observa nueva versión de la propuesta modificatoria, revisada por la OAJ  y  Subsecretaría.  Se  sugiere  escalar  lo  pertinente  ante  el  Despacho  para  la  continuidad  del trámite. Avance reportado por la Subdirección para la Adultez: </t>
  </si>
  <si>
    <t xml:space="preserve">Se realizó seguimiento al avance en la revisión del acto administrativo enviado al Despacho.:
a. Memorando 2021013137 solicitud al Despacho  revisión acto administrativo 
b. Correo al Despacho consultando el avance en la revisión del acto administrativo.
c. Correo enviado al equipo de politicas para revisar y realizar los ajustes solicitados por el Despacho
d. Remisión del acto administrativo a la Dirección Poblacional
e. Remisión al Despacho del acto administrivo con los ajustes solicitado para tramite de firmas. 
Con base en lo anteior estamos a la espera de la revisión final por parte del Despacho y activación de firmas. </t>
  </si>
  <si>
    <t>El equipo de la Oficina de Control Interno llevó a cabo muestreo aleatorio de documentos dispuestos en enlace OneDrive. De este modo, se identificaron correos electrónicos, actas del Comité Operativo Distrital de Adultez, versiones preliminar y definitiva del acto administrativo en proceso de actualización; soportes que permitieron conocer la trazabilidad del trámite para la expedición de la Resolución 1045 del 27/07/2021, “Por la cual se actualiza y reglamenta el Comité Operativo Distrital de Adultez -CODA, al interior del Consejo Distrital de Política Social”, la que igualmente se observó adjunta como evidencia de ejecución de la acción de mejora. En el artículo 14 se evidenció la reglamentación correspondiente a las sesiones de la mencionada instancia.</t>
  </si>
  <si>
    <t>Una vez realizado las revisiones pertinentes se generó la Resolución 1045 - 2021 CODA</t>
  </si>
  <si>
    <t>El equipo de la Oficina de Control Interno llevó a cabo muestreo aleatorio de documentos dispuestos en enlace OneDrive. De este modo, se identificaron correos electrónicos, actas del Comité Operativo Distrital de Adultez, versiones preliminar y definitiva del acto administrativo en proceso de actualización; soportes que permitieron conocer la trazabilidad del trámite para la expedición de la Resolución 1045 del 27/07/2021, “Por la cual se actualiza y reglamenta el Comité Operativo Distrital de Adultez -CODA, al interior del Consejo Distrital de Política Social”, la que igualmente se observó adjunta como evidencia de ejecución de la acción de mejora. En el artículo 14 se evidenció la reglamentación correspondiente a las sesiones de la mencionada instancia.
De lo anterior, se concluye que el reporte es coherente frente al avance porcentual presentado por la Subdirección para la Adultez. Se sugiere diligenciamiento del formato no controlado de entrega de evidencias, incluyendo la contextualización respecto a la eficacia y efectividad de la acción de mejora.</t>
  </si>
  <si>
    <t>3.2.2.22</t>
  </si>
  <si>
    <t xml:space="preserve">Hallazgo administrativo, por el incumplimiento en la Política Pública Social de Envejecimiento y Vejez en términos de la garantía del Derecho a la participación. </t>
  </si>
  <si>
    <t>Las estrategias de planeación de los COLEV no fueron efectivas para la convocatoria de participación en los comités. Además, las jornadas de los encuentros fueron muy extensas</t>
  </si>
  <si>
    <t>Construcción e implementación de un documento técnico que facilite la implementación de acciones encaminadas al fortalecimiento de la convocatoria y los tiempos de los Comités Operativos Locales de Envejecimiento y Vejez - COLEV</t>
  </si>
  <si>
    <t>Documento técnico para el fortalecimiento de la convocatoria y desarrollo de los COLEV</t>
  </si>
  <si>
    <t>Un documento técnico construido e implementado</t>
  </si>
  <si>
    <t>Se construye el documento "Orientaciones para las agendas de los Comités Operativos Locales de Envejecimiento y Vejez". Se revisa desde el punto de vista metodológico del SIG y se regresa el documento al equipo de PPSEV para su ajuste, actualmente el equipo se encuentra ajustándolo.</t>
  </si>
  <si>
    <t xml:space="preserve">Se verifican capturas de pantalla de correos electrónicos de fecha 28/10/2020, donde se observa trazabilidad de comunicaciones para revisión y retroalimentación del documento en construcción; proyecto “Documento de Apoyo COLEV 2020”, con descripción: Orientaciones para las agendas de los Comités Operativos Locales de Envejecimiento y Vejez”. La OCI recomienda revisar el plazo de ejecución y fortalecer las gestiones para la conclusión oportuna de la acción de mejora o en caso de requerirse, analizar la necesidad de reprogramar el término de ejecución de la misma. </t>
  </si>
  <si>
    <t xml:space="preserve">Se emiten orientaciones de línea técnica para el desarrollo de los COLEV mediante memorando del 22/09/2020 con radicado No. I2020035584 a los subdirectores locales y líderes de política, de igual manera se realizan dos reuniones de línea técnica con los subdirectores locales y equipo técnico de cada localidad (22/10/2020 y 27/10/2020), adicionalmente se realizan dos reuniones de seguimiento a la línea técnica socializada (15/12/2020 y 21/12/2020). Se determina no continuar por el momento con la adopción del protocolo, dado que el requerimiento es un documento técnico, el cual se ha venido trabajando con las localidades.
Desde el equipo de la política pública para el envejecimiento y la vejez, se continuará realizando el seguimiento periódico a la línea técnica emitida.
</t>
  </si>
  <si>
    <t xml:space="preserve">Se verifica memorando I2020035584 del 22/09/202, con asunto: "Documento técnico para el fortalecimiento de la convocatoria y los tiempos de los COLEV", suscrito por la Subdirectora para la Vejez y dirigido a subdirectores locales y líderes de Política Pública; Actas de 22 y 27 de octubre de 2020, donde se evidencia articulación frente a la implementación del proyecto 7770 y se recuerdan lineamientos para los COLEV. Actas de fechas 15 y 21 de diciembre de 2020 (junto con sus listados de asistencia) en las cuales se realiza seguimiento a los lineamientos para el desarrollo de los COLEV, presentación Power Point lineamientos COLEV (diciembre 2020). De acuerdo con la formulación de la acción de mejora, se identifica que el memorando recoge los lineamientos técnicos propuestos; se recomienda mantener el seguimiento respecto a la aplicación de tales lineamientos, y para la entrega final de las evidencias al ente de control, se sugiere diligenciar el formato no controlado realizando las precisiones que se consideren pertinentes frente al desarrollo de la acción de mejora y cómo ésta contribuye a la mejora en la gestión institucional. </t>
  </si>
  <si>
    <t>3.2.2.23</t>
  </si>
  <si>
    <t>Hallazgo Administrativo, por incumplimiento a lo establecido en el artículo 5 de la resolución 756 de 2017 en el marco de la Política Pública para habitante de calle.</t>
  </si>
  <si>
    <t>El Comité Operativo Para el Fenómeno de Habitabilidad en Calle no cuenta con un reglamento interno que regule su funcionamiento y los criterios de convocatoria de esta instancia de coordinación, según lo establecido en la Resolución 233 de 2018 “por la cual se expiden lineamientos para el funcionamiento, operación, seguimiento e informes de las instancias de coordinación del Distrito Capital”.</t>
  </si>
  <si>
    <t>Presentar ante el Comité Operativo Para el Fenómeno de Habitabilidad en Calle la propuesta de reglamento interno para su aprobación, en la cual se incluyan los criterios de convocatoria de esta instancia, en cumplimiento con lo estipulado en la Resolución 233 de 2018 “por la cual se expiden lineamientos para el funcionamiento, operación, seguimiento e informes de las instancias de coordinación del Distrito Capital”.</t>
  </si>
  <si>
    <t>Documento de reglamento interno para aprobación</t>
  </si>
  <si>
    <t xml:space="preserve">Un (1) documento de reglamento interno para aprobación del Comité Operativo para el Fenómeno de Habitabilidad en Calle
</t>
  </si>
  <si>
    <t>De acuerdo con la acción de mejora, la cual establece la generación de un reglamento que regule el funcionamiento del Comité Operativo para el Fenómeno de Habitabilidad en Calle (CODFHC), se han realizado las siguientes acciones: 
a. Se elaboró el  borrador de la Resolución del CODFHC con la propuesta del reglamento interno incorporada la cual se estructuró para la versión final con la primera revisión jurídica. Ver archivo 14-12-2020  RESOLUCION COMITE OPERATIVO HC REVISION JURIDICA SDIS.
b. Envío a los sectores y actores involucrados para retroalimentación de la Resolución propuesta con la propuesta de reglamento incluida. Ver archivo 14-12-2020  SOLICITUD RETROALIMENTACIÓN RESOLUCION.
c. La Mesa de Apoyo Técnico del CODFHC, toma la decisión de ampliar la fecha de retroalimentación del documento hasta el 31 de marzo y se remite nuevamente a los sectores y actores involucrados para su retroalimentación. Ver archivo 11-03-2020 SOLICITUD RETROALIMENTACION.</t>
  </si>
  <si>
    <t>Se verifica versión borrador del acto administrativo“Por la cual se conforma y se reglamenta elComité Operativo Distrital para el Fenómeno de Habitabilidad en Calle, al interior del Consejo Distrital de Política Social”y  correos electrónicosde  16/12/2020  y  11/03/2021,en  los  que  se  evidencia  trazabilidad  de  la  gestión  de revisión. Se sugiere escalar lo pertinente ante el Despacho para la continuidad del trámite y especial seguimiento a su avance, considerando las instancias participantes y el plazo de ejecución restante. Avance reportado por la Subdirecciónpara la Adultez</t>
  </si>
  <si>
    <t xml:space="preserve">Una vez avalado por el Comité Operativo para el Fenómeno de Habitabilidad en Calle (CODFHC), el proyecto de resolución “Por la cual se actualiza reglamenta el Comité Operativo Distrital para el Fenómeno de Habitabilidad en Calle, al interior del Consejo Distrital de Política Social”, se realizaron las siguientes acciones: 
a. Se remitió la resolución para revisión al Líder jurídico de la Subdirección para la Adultez. Ver archivo Correo remisión equipo jurídico.
b. El líder jurídico remitió algunas observaciones para ajustar. Ver  archivo Correo dto ajustado obs jurídico.
c. Una vez avalado por el líder jurídico, remite proyecto de resolución a la Dirección Poblacional,  para dar inicio a su oficialización. ver archivo Remisión Dirección Poblacional y RESOLUCIÓN_CODFHC_SDIS_V2_1292
Con base en lo anterior y teniendo en cuenta la acción de mejora que establece:  Presentar ante el Comité Operativo Para el Fenómeno de Habitabilidad en Calle la propuesta de reglamento interno para su aprobación, en la cual se incluyan los criterios de convocatoria de esta instancia, en cumplimiento con lo estipulado en la Resolución 233 de 2018 “por la cual se expiden lineamientos para el funcionamiento, operación, seguimiento e informes de las instancias de coordinación del Distrito Capital”;  a través de las acciones realizadas por la Subdirección para la Adultez se pone a su consideración el cumplimiento de la acción de mejora del 100%
Es importante precisar que, la Subdirección para la Adultez continuará haciendo el respectivo seguimiento a la revisión del proyecto de resolución por las instancias competentes (Dirección Poblacional, Oficina Jurídica, Subsecretaria y Despacho)  hasta su oficialización. </t>
  </si>
  <si>
    <t xml:space="preserve">Se realiza verificación de soportes dispuestos en enlace OneDrive, donde se puede identificar comunicaciones (correos electrónicos) de fechas 16/12/2020, 11/03/2021, 24/05/2021, 02/06/2021 y 03/06/2021, así como, versión preliminar o borrador de la resolución “Por la cual se actualiza reglamenta el Comité Operativo Distrital para el Fenómeno de Habitabilidad en Calle, al interior del Consejo Distrital de Política Social”. Lo anterior, permite evidenciar la trazabilidad de trámite del proyecto de resolución ante la instancia correspondiente. 
Ahora bien, pese a que, de acuerdo con lo evidenciado, los soportes corresponden tanto a la formulación y alcance de la acción de mejora, como al reporte de avance presentado, la Oficina de Control Interno sugiere considerar el riesgo de que la acción de mejora sea evaluada como inefectiva, teniendo en cuenta que la resolución continúa en proceso de revisión, aprobación y firma.
</t>
  </si>
  <si>
    <t>3.2.2.3</t>
  </si>
  <si>
    <t>Hallazgo administrativo con presunta incidencia disciplinaria por la falta de equidad la aplicación de los recursos a proyectos que dejan de lado el gasto público social.</t>
  </si>
  <si>
    <t>Dirección de Análisis y Diseño Estratégico 
Subdirección de Diseño Evaluación y Sistematización 
Dirección Poblacional 
Dirección de Gestión Corporativa</t>
  </si>
  <si>
    <t xml:space="preserve">Existe una elevada participación de inversión en el proyecto 1118 en comparación a los demás proyectos de inversión del Plan de Desarrollo Distrital 2016-2020, debido a que este incluye gastos de funcionamiento de la entidad. </t>
  </si>
  <si>
    <t>Realizar tres (3) mesas de trabajo entre las   áreas involucradas en el proyecto 1118 con el fin de orientar sus rubros como costos indirectos de inversión de acuerdo a las sugerencias e incidencia de los demás proyectos y de áreas responsables</t>
  </si>
  <si>
    <t>Mesas de Trabajo realizadas</t>
  </si>
  <si>
    <t>(Mesas de Trabajo realizadas) /(Mesas de Trabajoo programadas)*100</t>
  </si>
  <si>
    <t xml:space="preserve">Se desarrollaron tres (3) mesas de trabajo, con la participación del proyecto de inversión 7748 - Fortalecimiento de la Gestión Institucional y Desarrollo Integral del Talento Humano de la Dirección Corporativa y de los diferentes proyectos de inversión que se benefician con la transversalización de los bienes y servicios brindados a través de este proyecto. 
Durante el desarrollo de las mesas de trabajo, se elaboró una matriz con el desglose del presupuesto del proyecto de inversión 1118-Gestión institucional y fortalecimiento del talento humano y 7748- Fortalecimiento de la Gestión Institucional y Desarrollo Integral del Talento Humano donde se identificaron los proyectos de inversión beneficiados tanto por los bienes y servicios como por la parte de nómina. 
Dentro de esta matriz, se logra determinar que el proyecto cuente con recursos los cuales son transversalizados de acuerdo con la necesidad de la entidad, garantizando la prestación de los servicios sociales a través de los demás proyectos de inversión. </t>
  </si>
  <si>
    <t>Por parte de la OCI, se verifican 3 actas de mesas de trabajo realizadas en 27 de mayo, 4 y 11 de junio de 2021 con sus correspondientes listados de asistencia (formato Excel descargado de Teams). Matrices Excel “Consolidado Planta Dependencias”, “Consolidado SDIS Sub Locales” y “Desglose Presupuestos 7748 para Proyectos de Inversión”. De lo anterior, se identifica coherencia en relación con el reporte presentado por la dependencia responsable. Se sugiere que los formatos de asistencia, en lo posible, se conviertan a formato no editable, como PDF, por ejemplo y en el caso de los documentos Excel más extensos, generar bloqueos para evitar ediciones, cambios o borrado no deseado de la información.</t>
  </si>
  <si>
    <t>3.2.2.4</t>
  </si>
  <si>
    <t xml:space="preserve">Hallazgo administrativo por diferencias en las cifras entre el POAI y el presupuesto Disponible. </t>
  </si>
  <si>
    <t>Dirección de Análisis y Diseño Estratégico y Subdirección de Diseño, Evaluación y Sistematización</t>
  </si>
  <si>
    <t>Se evidencia un desequilibrio en la asignación de recursos y traslados presupuestales de los proyectos de inversión generando afectación en el cumplimiento adecuado de las metas y proyectos del Plan de Desarrollo</t>
  </si>
  <si>
    <t>Realizar informe de seguimiento trimestral de ejecución física y presupuestal  con el fin de verificar el cumplimiento de lo pactado y también generar las alertas necesarias para formular acciones correctivas a la mayor brevedad</t>
  </si>
  <si>
    <t>Informes de Seguimiento realizado</t>
  </si>
  <si>
    <t>(Informe de Seguimiento realizados)/(Informe de Seguimiento programados en el año)*100</t>
  </si>
  <si>
    <t xml:space="preserve">Se ha implementado informes de seguimiento mensual a los proyectos de inversión por medio de la acción SPI coordinada por el DADE, así mismo se consolida el Informe de Seguimiento en donde se expresa la ejecución de la entidad de forma gerencial. </t>
  </si>
  <si>
    <t xml:space="preserve">Se realiza muestreo aleatorio de soportes, identificando actas de seguimiento a la ejecución de proyectos de inversión con corte marzo 2021, e informes de seguimiento ejecución presupuestal por fuentes de financiación en cortes diversos entre 31 de marzo y junio de 2021, de acuerdo con el avance registrado por la Dirección de Análisis y Diseño Estratégico y la Subdirección de Diseño, Evaluación y Sistematización.
</t>
  </si>
  <si>
    <t>3.2.2.5</t>
  </si>
  <si>
    <t xml:space="preserve">Hallazgo administrativo con presunta incidencia disciplinaria, por falta de planeación, eficiencia, eficacia y coherencia en el gasto público social al no cumplir las metas del proyecto. </t>
  </si>
  <si>
    <t>Debido a que la etapa de preconstrucción (Estudios, diseños y trámite de licencia de construcción), se ven afectados  por los tiempos de entidades externas, impactan el proceso de contratación de obra cuando los recursos están programados en la misma vigencia.</t>
  </si>
  <si>
    <t>Realizar en el proyecto de inversión 7565 "Suministro de espacios adecuados, inclusivos y seguros para el desarrollo social integral en Bogotá", la programación de los recursos para las consultorías (Etapa de preconstrucción) y contratación de obras (etapa de construcción), en vigencias diferentes.</t>
  </si>
  <si>
    <t>Certificado de Registros Presupuestales</t>
  </si>
  <si>
    <t xml:space="preserve">CRP de la contratación para proyectos de consultoría u obra programadas en cada vigencia/CDP de la contratación para proyectos de consultoría u obra programados en cada vigencia </t>
  </si>
  <si>
    <t xml:space="preserve">La Subdirección de Plantas Físicas informa que, en el periodo de la ejecución del Plan de Mejoramiento, adelantó el proceso de contratación para la ejecución de dos (2) proyectos de obra, de los cuales su etapa de Preconstrucción fue finalizada en la vigencia 2020, periodo en el cual fue recibida la licencia de construcción.
Lo anterior, evidencia que se programaron y suscribieron los contratos de obras, en vigencias diferentes. </t>
  </si>
  <si>
    <t xml:space="preserve">En enlace OneDrive dispuesto por la Subdirección, se identifican 4 certificados de registro presupuestal expedidos para contratos de obra y de interventoría, Proyecto de Inversión 7565, expedidos en el segundo semestre de 2020. Lo anterior corresponde con lo descrito en el indicador y plazo de ejecución propuesto para la acción de mejora.  </t>
  </si>
  <si>
    <t>3.2.2.6</t>
  </si>
  <si>
    <t xml:space="preserve">Hallazgo administrativo por inconsistencia del reporte de las Unidades Operativas de la Meta No.2 del proyecto 1099 “Envejecimiento digno, activo y feliz”, reportada en respuesta al requerimiento auditor. S2020035487. </t>
  </si>
  <si>
    <t xml:space="preserve">Dirección de Análisis y Diseño Estratégico 
Subdirección para la Vejez </t>
  </si>
  <si>
    <t>No se tiene una respuesta unificada por parte de DADE y Sub. Vejez respecto a la información solicitada por el ente  de control, el cual recibió diferentes datos respecto a una misma solicitud.</t>
  </si>
  <si>
    <t>Elaborar, implementar y socializar un protocolo para preparación y entrega de información del servicio de la Subdireccion para la Vejez a los entes de control, con el fin de unificar los criterios de entrega de los datos solicitados, conforme a los lineamientos institucionales.</t>
  </si>
  <si>
    <t>Protocolo de información de los servicios de la Sub para la Vejez  a los entes de control</t>
  </si>
  <si>
    <t>Un Protocolo de información del servicio Sub para la Vejez a los entes de control actualizado, implementado y socializado</t>
  </si>
  <si>
    <t>Se programa reunión con DADE para el 18 de noviembre para empezar la documentación del protocolo. En dicha reunión se contextualiza a los asistentes en el hallazgo y la acción de mejora en mención, se determina una siguiente mesa de trabajo para el día 2 de diciembre de 2020, en donde se empezará la documentación del protocolo.</t>
  </si>
  <si>
    <t>Se verifican correos de 11/11/2020 y 18/11/2020 en los cuales se evidencia trazabilidad de convocatoria a mesa de trabajo en el marco de ejecución de la acción de mejora. Desde la OCI se recomienda mantener articulación con DADE y con las dependencias que sea pertinente, teniendo en cuenta la naturaleza del hallazgo y que continuamente se atienden requerimientos de organismos de control, en especial, de la Contraloría de Bogotá D.C., para lo que se requiere asegurar la disponibilidad de información consistente, unificada y confiable.</t>
  </si>
  <si>
    <t>Se recibe invitación para participar en reunión con el SIAC para la revisión del procedimiento de atención a entes de control que se está construyendo. En dicha reunión se entregan aportes que desde la Subdirección para la Vejez y la DADE se consideran importantes para incluir en el documento. Desde el SIAC se envía el documento a la OCI y el Despacho, para continuar con la revisión del mismo y su posterior envío a DADE cuando ya esté listo.</t>
  </si>
  <si>
    <t xml:space="preserve">Se observan 3 carpetas respecto a las etapas de elaboración, socialización e implementación del Procedimiento Requerimientos de Entes Externos de Control y Vigilancia - PCD-ATC-004, adoptado mediante Circular 021 del 14/05/2021. En la primera carpeta, se encuentran correos y comunicaciones con la trazabilidad de la elaboración y revisión del procedimiento; en la segunda, correo masivo 04/06/2021, acta socialización del 17/06/2021 y presentación aplicada en la socialización; en la tercera carpeta, oficios de 14 y 20 de mayo 2021, atendidos por la entidad. </t>
  </si>
  <si>
    <t xml:space="preserve">Se da cumplimiento a la acción de mejora teniendo en cuenta que desde el proceso de atención a la ciudadanía se creó el procedimiento requerimientos de entes externos de control y vigilancia (PCD-ATC-004), el cual tiene como objetivo definir las actividades para dar respuesta coordinada, oportuna, integral y pertinente a los requerimientos de información realizados por los organismos externos de control y vigilancia a la Secretaría Distrital de Integración Social.
La Subdirección para la Vejez aplica dicho procedimiento siguiendo las actividades indicadas en este, dando respuesta a los requerimientos en los términos y plazos establecidos según la asignación dada por la SDIS, de la siguiente manera:
Una vez llegan los requerimientos a la Subdirección para la Vejez se identifica el tema del requerimiento y se coordina con los líderes de los servicios de la Subdirección para consolidar la información, en el caso de requerir información de otra dependencia, se coordina con esta para que allegue la información correspondiente y se procede a proyectar la respuesta, la cual se carga en el aplicativo indicado (OneDrive) para revisión del despacho, si hay observaciones se realizan los ajustes y se envía correo indicando que se cargó la versión final de la respuesta y se sube en la carpeta compartida para que siga el flujo del procedimiento. Finalmente se realiza seguimiento al oficio de respuesta con el fin de llevar el control correspondiente. </t>
  </si>
  <si>
    <t>Se observan 3 carpetas respecto a las etapas de elaboración, socialización e implementación del Procedimiento Requerimientos de Entes Externos de Control y Vigilancia - PCD-ATC-004, adoptado mediante Circular 021 del 14/05/2021. En la primera carpeta, se encuentran correos y comunicaciones con la trazabilidad de la elaboración y revisión del procedimiento; en la segunda, correo masivo 04/06/2021, acta socialización del 17/06/2021 y presentación aplicada en la socialización; en la tercera carpeta, oficios de 14 y 20 de mayo 2021, atendidos por la entidad. Lo anterior, se encuentra acorde con lo reportado por la dependencia.</t>
  </si>
  <si>
    <t>3.2.2.7</t>
  </si>
  <si>
    <t>Hallazgo administrativo con incidencia disciplinaria por incertidumbre de las asignaciones presupuestales programadas y ejecutadas en desarrollo de la Meta No.2 del proyecto 1099.</t>
  </si>
  <si>
    <t>No se argumenta plenamente en los conceptos de gastos, en el  establecimiento del costo per capital de atención por población beneficiaria, al igual que no justifica los recursos mencionados en la respuesta sobre el incremento de la fuente de financiación indicada por el rubro “Estampilla Pro Adulto Mayor”.</t>
  </si>
  <si>
    <t>Establecer el Costo Percápita de atención por población beneficiada en Centros Día</t>
  </si>
  <si>
    <t>Documento a partir del cual se logre establecer costo percápita de población atendida en servicio CD</t>
  </si>
  <si>
    <t>Documento con establecimiento del costo percapita para el servicio de Centro Día</t>
  </si>
  <si>
    <t>Se establece el costo percápita de atención para el servicio centro día de operación directa, el cual se elabora en mesas conjuntas con las áreas de la SDIS que aportan en la operación del servicio. 
Está pendiente complementar con la información relacionada con los servicios públicos. 
Para el caso de los centros días de operación directa con predio en arrendamiento, se tiene pendiente complementar los valores del arrendamiento y desenglobe de los servicios públicos.
Para el caso de los centro día tercerizados, ya se cuenta con el costo establecido.</t>
  </si>
  <si>
    <t>Se verifica documento Excel en el cual se calculan costos per cápita de atención a usuarios de Centros Día. Para la entrega de la evidencia al Organismo de Control, la OCI sugiere precisar de qué manera se implementa o utiliza esta información, o a partir de qué lineamientos se aplica como base para establecer las necesidades presupuestales.</t>
  </si>
  <si>
    <t xml:space="preserve">Se determina el costo percápita para el servicio Centro Día y se envía a la Oficina de Control Interno bajo memorando No. I2021002811 del 30 de enero de 2021 </t>
  </si>
  <si>
    <t xml:space="preserve">Se verifica memorando con radicado I2021002811 del 30/01/2021, suscrito por la Subdirectora para la Vejez y dirigido al Jefe de la Oficina de Control Interno, mediante el cual se informa el costo per cápita de atención por población beneficiada para la vigencia 2020 en Centros Día. Por parte de la OCI, se sugiere revisar la conveniencia y pertinencia fortalecer la evidencia presentada, con enfoque a demostrar la aplicabilidad de la información de dichos costos, su sustento técnico y el beneficio respecto al hallazgo formulado por el organismo de control, entre otros aspectos que puedan estar relacionados con la efectividad de la acción de mejora ejecutada.  </t>
  </si>
  <si>
    <t>3.3.1.1</t>
  </si>
  <si>
    <t xml:space="preserve">Hallazgo administrativo por sobreestimación por valor de $4.900.527.00 en la cuenta 138421 Multas y Sanciones persuasivo inconsistencias son causados principalmente por falta de procedimiento claros en el trámite de la legalización del pago por compensación multa y reporte al área contable. </t>
  </si>
  <si>
    <t>Falta de procedimiento para el pago y legalizacion de multas, sanciones y /o reintegros de saldos a favor de la SDIS</t>
  </si>
  <si>
    <t>Elaborar un procedimiento / Lineamiento - instructivo para los pagos y legalización de las multas, sanciones y /o reintegros de saldos a favor de la SDIS.</t>
  </si>
  <si>
    <t>Procedimiento /Lineamiento-Instructivo</t>
  </si>
  <si>
    <t>Documento oficializado</t>
  </si>
  <si>
    <t>Se entrega evidencia de captura de dos correos en los que se ingresa el procedimiento de liquidaciones  para su oficializaciòn ante el DADE y ajustes que se  han solicitado a los documentos presentados</t>
  </si>
  <si>
    <t>Se verifica proyecto de del "PROCEDIMIENTO LIQUIDACIÓN DE CONTRATOS Y/O CONVENIOS SUSCRITOS POR LA SECRETARIA DISTRITAL DE INTEGRACIÓN" y capturas de pantalla de comunicaciones mediante las cuales se gestiona la revisión y formalización del documento. Por parte de la OCI se generan recomendaciones respecto a la oportunidad en la ejecución de las acciones y así mismo, agilizar en lo posible la entrega de la versión definitiva del procedimiento. En cuanto a la entrega definitiva de los soportes al Organismo de Control, se sugiere precisar en el formato no controlado de entrega de evidencias, la forma o sección del procedimiento mediante la cual se modifica o mitiga la causa del hallazgo.</t>
  </si>
  <si>
    <t>procedimiento de liquidaciones y procedimiento  cobro persuasivo aprobados,con ellos se recuperan los saldos a favor  de la SDIS</t>
  </si>
  <si>
    <t xml:space="preserve">Se verifica documento “Procedimiento Liquidación de Contratos y/o Convenios Suscritos por la Secretaria Distrital de Integración” (PDF) y captura de pantalla de correo electrónico del 16/02/2021. Consultado el Sistema de Gestión se identifica que se realizaron ajustes al documento, el cual fue elevado a Manual, el cual se encuentra publicado y asociado al proceso de Gestión Contractual. Teniendo en cuenta que, de acuerdo con lo explicado por la Gestora de la Dirección de Gestión Corporativa, este documento se alinea y complementa con otros instrumentos institucionales, por parte de la OCI se sugiere revisar si es pertinente fortalecer o incluir evidencias adicionales y se diligencie el formato no controlado de entrega de evidencias, realizando una breve explicación relacionada con las actuaciones adelantadas para corregir la situación detectada por el Ente de Control y eliminar la causa identificada. </t>
  </si>
  <si>
    <t>3.3.1.2</t>
  </si>
  <si>
    <t xml:space="preserve">Hallazgo administrativo por incumplimiento de las acciones de mejora registradas en el Plan de Mejoramiento del factor Estados Contables según las acciones descritas en el cuadro No. 78. </t>
  </si>
  <si>
    <t>Debilidad en la apropiación y aplicación de la directriz de que desde las subdirecciones técnicas se debe enviar la documentación a la Subdirección Administrativa y Financiera - Grupo Contabilidad para la actualización de los hechos económicos, así como de los plazos establecidos.</t>
  </si>
  <si>
    <t>Formulación y ejecución de una estrategia de socialización al interior de la Subdirección para la Vejez, de los documentos y directrices que la Subdirección Administrativa y Financiera emite relacionada con los plazos, documentos y pasos a seguir para las liquidaciones de los contratos / convenios y actualización de los hechos económicos</t>
  </si>
  <si>
    <t>Estrategia de socialización de documentos SAF para liquidaciones</t>
  </si>
  <si>
    <t>(Estrategia de socialización de documentos SAF para liquidaciones ejecutada / Estrategia de socialización de documentos SAF para liquidaciones formulada) * 100</t>
  </si>
  <si>
    <t>Se envía correo a la Subdirección Administrativa y Financiera para la solicitud de delegación de la persona con la que se pueda llevar a cabo esta actividad
Se designa por parte de la SAF al profesional que va a apoyar la formulación y ejecución de la estrategia. Se acuerda que desde Sub. Vejez se va a elaborar la propuesta y se envía en la semana del 17 al 20 de noviembre, para la semana siguiente realizar la primera reunión para ajustar la propuesta de estrategia y empezar su ejecución.</t>
  </si>
  <si>
    <t>Se verifican correos electrónicos de 23/10/2020 y 4/11/2020 en los que se evidencia solicitud de la Subdirección para la Vejez y respuesta de la Subdirección Administrativa y Financiera, en referencia a la articulación para el desarrollo de la estrategia de socialización. La OCI sugiere que, durante la realización de la actividad se generen mecanismos de retroalimentación que permitan verificar la comprensión de los contenidos socializados.</t>
  </si>
  <si>
    <t>Previamente se han enviado correos a la Subdirección Administrativa y Financiera, en donde se solicita la revisión y respuesta a la formulación de la estrategia, sin que hasta el momento se haya dado un pronunciamiento al tema.
Se envía reiteración con memorando No. I2021002702 del 29 de enero de 2021.</t>
  </si>
  <si>
    <t>Se evidencia trazabilidad de correos electrónicos fechados entre el 09/12/2021 y el 15/06/2021, relacionados con la gestión de la acción de mejora y documento PDF donde se registra contexto, fin u objetivo, actividades, responsables y plazos de ejecución de la estrategia de socialización. Listado de asistencia a socialización de fecha 15/06/2021, con asunto: Socialización de la política para el registro contable de los recursos entregados en administración, para los convenios interadministrativos a cargo de la Subdirección para la Vejez.  Por parte de la OCI se sugiere revisar la posibilidad y pertinencia de fortalecer los soportes relacionados con la ejecución de la socialización, así como diligenciar el formato no controlado de entrega de evidencias, de modo que se logren precisiones y un contexto adecuado respecto al desarrollo y efectividad de la estrategia, es decir, enfatizando en la contribución de la acción para la eliminación de la causa del hallazgo.</t>
  </si>
  <si>
    <t>Desde la subdirección para la vejez se enviaron correos a la Subdirección Administrativa y Financiera, en donde se solicitó la revisión y respuesta a la formulación de la estrategia, y se obtuvo respuesta por medio de correo electrónico indicando que era el área de liquidaciones de la Subdirección de Contratación quien da las directrices y no la Subdirección Administrativa y Financiera, entre las comunicaciones recibidas estaba el lineamiento de recursos entregados en administración por parte de la asesoría de recursos financieros de la Entidad, documento que fue fuente de información para realizar la “Estrategia socialización en la subdirección para la vejez, de las directrices emitidas por la asesora de recursos financieros frente a la política para el registro contable de los recursos entregados en administración”, dicha estrategia fue diseñada y socializada por la Subdirección para la Vejez a los profesionales que participan en la diferentes etapas de los convenios interadministrativos (precontractual, contractual y liquidación). Realizada la actividad antes mencionada se da cabal cumplimiento a la presente acción de mejora.</t>
  </si>
  <si>
    <t>Enviar a la SAF las actas de liquidaciones y los informes de ejecución financiera de los convenios interadministrativos suscritos por la Sub. Vejez que tengan saldos por liberar, solicitando la actualización de los hechos económicos (una vez el grupo de liquidaciones notifique la suscripción del acta de liquidación por todas las partes).</t>
  </si>
  <si>
    <t>Actas de liquidaciones de convenios interadministrativos con saldos a liberar, enviadas a la SAF</t>
  </si>
  <si>
    <t>(Acta de liquidaciones de los convenios con saldos a liberar enviadas a la SAF / total de convenios con saldos a liberar) * 100</t>
  </si>
  <si>
    <t>Se culminó el proceso de liquidación del contrato 6911 de 2019 y se está en preparación de la documentación necesaria para la radicación a la SAF, la cual se hará en el mes de noviembre.
La información relacionada con el contrato 1026 de 2017 se radicará también en el mes de noviembre.
Frente a convenios interadministrativos (IDRD 8180 de 1029, Jardín Botánico 8794 de 2019, EDURED) los informes finales de supervisión están en revisión por parte de los asociados. En cuanto se tengan sus respuestas se procede a radicar al equipo de liquidaciones para la elaboración de las actas de liquidación y posteriormente se envían las actas de liquidaciones y los informes de ejecución financiera a la SAF.</t>
  </si>
  <si>
    <t>La Gestora de la Subdirección para la Vejez informa los trámites relacionados con la liquidación de contratos 6911 de 2019, 1026 de 2017,8180 de 2019, 8974 de 2019, así como, respecto a la preparación de la documentación para radicación en la Subdirección Administrativa y Financiera. En atención a que no se presentan soportes, se sugiere en próximos seguimientos aportar lo pertinente y realizar especial seguimiento a las gestiones de liquidación contractual, considerando involucra diferentes instancias que pueden generar demoras para su conclusión.</t>
  </si>
  <si>
    <t>Se radica a la SAF Informe de ejecución financiara del Jardín Botánico (8794-19) con comunicación No. I2020035787 y memorando de radicación de la liquidación al equipo de liquidaciones con radicado No. I2020035833 Se solicita a IDRD (correo electrónico) el trámite de la información financiera para proceder a la revisión del informe de ejecución financiera que se debe tramitar con la SAF de los hechos económicos.</t>
  </si>
  <si>
    <t xml:space="preserve">Se evidencian correos electrónicos, memorandos y oficios relacionados con el trámite de liquidación de convenios interadministrativos, así: i) Convenio No. 8180/2019: Correos  de 25/01/2021, 08/02/2021, 23/04/2021, 01/06/2021, y oficio S2021054847 del 21/06/2021. ii) Convenio No. 8775 de 2019: Correos de 27 y 28 de enero de 2021, 01/02/2021, 09/06/2021, 21/06/2021, y oficio S2021054840 del 21/06/2021. iii) Convenio No. 8794 de 2019: correo electrónico del 03/05/2021 y memorandos I2020035787 e I202005833 del 22/12/2020. Pese a las gestiones adelantadas por la Entidad, de acuerdo con lo reportado por la Subdirección para la Vejez, no se ha obtenido respuesta oportuna de parte de los asociados o  contrapartes de los convenios, razón por la cual el trámite sigue en curso. Por parte de la Oficina de Control Interno se reitera recomendación respecto a la continuidad, celeridad y adecuada documentación de los trámites orientados al cumplimiento del compromiso establecido en la acción de mejora, enfatizando en la responsabilidad e implicaciones por la falta de oportunidad en la ejecución de la misma. </t>
  </si>
  <si>
    <t>Del convenio con Jardín Botánico se radicó a la SAF Informe de ejecución financiera del Jardín Botánico (8794-19) con comunicación No. I2020035787 de fecha 22 de diciembre de 2020 y memorando de radicación de la liquidación al equipo de liquidaciones con radicado No. I2020035833. de fecha 22 de diciembre de 2020.
Respecto al convenio interadministrativo 8775 de 2019 celebrado entre la SDIS y la Red Colombiana de Instituciones de Educación Superior EDURED se solicitó Informe de ejecución financiera a través de correo electrónico los días 27, 28 de enero, y 09 de junio de 2021 a los correos claudia.penaranda@edured.edu.co, contabilidad@edured.edu.co y Jaime.ramirez@edured.edu.co y con el fin de continuar con el trámite de liquidación del convenio interadministrativo 8775-2019 suscrito con la Red Colombiana de Instituciones de Educación Superior EDURED con el siguiente objeto: ...
La anterior solicitud, se reiteró a través de carta dirigida al IDRD el día 18 de junio del presente año, y enviado a través del correo de la subdirectora para la vejez el día 21 de junio. Nos encontramos aún en espera de la información.
Según lo anterior se puede evidenciar que se realizaron las acciones necesarias para poder dar inicio al proceso liquidatario de los convenios interadministrativos, se entregó el balance final de recursos entregados en administración del convenio interadministrativo 8794 con el Jardín Botánico de Bogotá. 
Por otra parte, con los soportes presentados se puede demostrar que desde enero del presente año en múltiples ocasiones se han solicitado los soportes necesarios a las entidades estatales asociadas de dichos convenios (IDRD y EDURED) sin lograr respuesta alguna. Adicionalmente, es importante mencionar que de acuerdo con el artículo 11 de la Ley 1150 de 2007 el plazo para las liquidaciones de los contratos o convenios con todas sus extensiones será de máximo 30 meses, para el caso de los convenios administrativos en mención dicha perdida de competencia tiene como fecha el tercer trimestre del año 2022, por lo tanto, la Subdirección se encuentra dentro del tiempo para evitar pérdidas de competencia. 
En relación con el cumplimiento de la presente acción de mejora se puede indicar que se cumplió parcialmente y que se continua en el ejercicio de recolección de información para poder elaborar y entregar el informe de ejecución financiera junto con el memorando de radicación de la liquidación del convenio interadministrativo 8775 de 2019 entre la SDIS y EDURED y del convenio interadministrativo 8180 de 2019 entre la SDIS e IDRD.</t>
  </si>
  <si>
    <t>Las actas de liquidación de los convenios interadministrativo, 8775-2019 (EDURED), 8794-2019 (Jardín Botánico de Bogotá) y el 8180-2019 (IDRD), como proceso previo se requiere obtener el Balance de la ejecución financiera de los recursos entregados en administración a la entidad de cada uno de los convenios.
La construcción del Balance hace necesaria la entrega por parte de la entidad asociada (EDURED - Jardín Botánico de Bogotá - IDRD) los soportes contables de la ejecución de los recursos entregados, con esta documentación la supervisora de la etapa liquidataria deberá verificar que corresponden a la totalidad del monto entregado en administración.
Para el convenio interadministrativo 8794 de 2019 con el Jardín Botánico de Bogotá, la supervisión ya realizo el radicado del Balance de la ejecución financiera de los recursos entregados y solicitó por medio del memorando S2021070327 del 10 de agosto del 2021 al asociado el reintegro de los recursos no ejecutados, a lo que el Jardín Botánico de Bogotá contesto por medio del radicado 2021EE3729 del 14 de septiembre del 2021 “(…) Una vez revisado el “INFORME FINAL DE SUPERVISION” se encontró que existe un saldo por reintegrar por valor de CIENTO CINCUENTA Y NUEVE MILLONES TRESCIENTOS CUARENTA Y TRES MIL SEIS PESOS ($ 159.343.006) M/CTE, correspondiente a valores no ejecutados del valor desembolsado, los cuales serán reintegrados en la fecha que se indique en el acta de liquidación del convenio del asunto. Por lo anterior se procederá a radicar el informe final de supervisión del convenio el día 28 de septiembre del 2021 al área de liquidaciones de la SECRETARÍA DISTRITAL DE INTEGRACIÓN SOCIAL.
Para el convenio interadministrativo 8180 de 2019 con el Instituto Distrital de Recreación y Deporte - IDRD, el asociado el día 7 de agosto del 2021 por medio de correo electrónico envió el radicado 20215200133891 con el Balance de la ejecución financiera de los recursos entregados, la supervisión revisó y solicitó los soportes de los pagos que no venían en el paquete de información,  el 14 de septiembre del 2021 envió por medio de correo electrónico los soportes y se encuentran en revisión y proyección del informe final de supervisión. Por lo anterior se procederá a radicar el informe final de supervisión del convenio el día 30 de septiembre del 2021 al área de liquidaciones de la SECRETARÍA DISTRITAL DE INTEGRACIÓN SOCIAL.
La información relacionada con el contrato 1026 de 2017 se radicará también en el mes de noviembre.
Frente a convenios interadministrativos (IDRD 8180 de 1029, Jardín Botánico 8794 de 2019, EDURED) los informes finales de supervisión están en revisión por parte de los asociados. En cuanto se tengan sus respuestas se procede a radicar al equipo de liquidaciones para la elaboración de las actas de liquidación y posteriormente se envían las actas de liquidaciones y los informes de ejecución financiera a la SAF.</t>
  </si>
  <si>
    <t xml:space="preserve">Se evidencia radicado 2021EE3729 15/09/2021 - trámite liquidación Convenio 8794 de 2019 Jardín Botánico, y radicado 2021520013389 de 13/07/2021 - trámite liquidación Convenio 8180 de 2019 IDRD, los cuales corresponden a lo reportado por la dependencia.  La gestión continúa en curso, razón por la cual se reiteran recomendaciones de la Oficina de Control Interno en referencia a la celeridad y adecuada trazabilidad y organización documental respecto a los trámites para culminar los procesos liquidatorios, y al cumplimiento a la acción de mejora a la mayor brevedad. </t>
  </si>
  <si>
    <t xml:space="preserve">Desde la Subdirección para la Vejez se están llevando a cabo las acciones necesarias para continuar con el trámite liquidatorio  de acuerdo con la acción de mejora establecida y así dar cumplimiento a la presente acción. </t>
  </si>
  <si>
    <t>El equipo de seguimiento de la Oficina de Control Interno verifica los siguientes soportes: 
a) Radicado SDIS I2021105752 del 24/11/2021 “Certificación de Pago de los Rendimientos Financieros Convenio Interadministrativo SDIS-8794 - JBB 005-2019”, dirigido a la SDH por parte de la Subdirectora para la Vejez; documento PDF con soportes de reintegro rendimientos financieros, convenio 8794 de 2019; acta de liquidación convenio No.8794 de 2019, firmada el 28/12/2021.
b) Radicado interno I2021037093 de la Subdirectora para la Vejez, para el Jefe de la Oficina Asesora Jurídica, con asunto “Aplicación de potestad de solución alternativa de conflictos Convenio Interadministrativo No. 8775 de 2019”. 
c) Radicado interno I2021038144 de 10/12/2021, suscrito por la Subdirectora para la Vejez dirigido a la Asesora del Despacho Delegada para Terminaciones y Liquidaciones de  Contratos y Convenios. Asunto: “LIQUIDACIÓN CONVENIO No. 8180 DE 2019”. 
Los documentos enunciados guardan consistencia con los reportes presentados por la dependencia responsable.
Se reiteran recomendaciones en relación con la celeridad de trámites para concluir la ejecución de la acción de mejora y en caso de identificar novedades de avance, comunicarlos de inmediato a la Oficina de Control Interno.</t>
  </si>
  <si>
    <t xml:space="preserve">27/12/2021: Se envía la versión definitiva del ACTA LIQUIDACIÓN del Convenio Interadministrativo No. 8794-2019.
13/12/2021: La Subdirección para la Vejez entrega nuevos soportes, conforme a las actividades que se han realizado en relación a los convenios con el Jardín Botánico José Celestino Mutis y Red Colombiana de Instituciones de Educación Superior EDURED.
Así mismo, agradecemos tener en cuenta el informe de seguimiento y las entregadas anteriormente  la OCI. 
las acciones pendientes son necesaria toda vez que la supervisión de los convenios interadministrativos es compartida entre las entidades mencionadas de acuerdo a la cláusula de supervisión de cada minuta de los convenios, este avance  es del 90% es indispensable el avance de las otras dependencias para el cumplimiento del 100% de la acción de mejora. 
03/12/2021: De acuerdo con la cuarta sesión ordinaria del Comité Institucional de Coordinación del Sistema de Control Interno realizada el 22 de octubre de 2021, donde se estableció el plazo para la entrega de avances y evidencias de cumplimiento de las acciones anteriormente mencionadas, la Subdirección para la Vejez entrega nuevos soportes, conforme a las actividades que se han realizado en relación a los convenios con el Jardín Botánico José Celestino Mutis y Red Colombiana de Instituciones de Educación Superior EDURED.
Así mismo, agradecemos tener en cuenta el informe de seguimiento y las entregadas anteriormente  la OCI.  </t>
  </si>
  <si>
    <t>Realizar seguimiento trimestral al envío a la SAF de las actas de liquidaciones y los informes de ejecución financiera de los convenios interadministrativos suscritos por la Sub. Vejez que tengan saldos por liberar. Para confirmar que se han enviado todos los casos presentados.</t>
  </si>
  <si>
    <t>Seguimiento trimestral a envío de documentos de liquidación a la SAF</t>
  </si>
  <si>
    <t>(Seguimientos realizados al envío de documentos de liquidación a la SAF / total de 4 seguimientos programados) * 100</t>
  </si>
  <si>
    <t xml:space="preserve">Ejecución depende del desarrollo de la acción No. 2. formulada para el presente hallazgo. La Gestora de la Subdirección para la Vejez informa los trámites relacionados con la liquidación de contratos 6911 de 2019, 1026 de 2017,8180 de 2019, 8974 de 2019, así como, respecto a la preparación de la documentación para radicación en la Subdirección Administrativa y Financiera. En atención a que no se presentan soportes, se sugiere en próximos seguimientos aportar lo pertinente y realizar especial seguimiento a las gestiones de liquidación contractual, considerando involucra diferentes instancias que pueden generar demoras para su conclusión. </t>
  </si>
  <si>
    <t>En el último trimestre de 2020 se radica a la SAF Informe de ejecución financiera del Jardín Botánico (8794-19) con comunicación No. I2020035787 y memorando de radicación de la liquidación al equipo de liquidaciones con radicado No. I2020035833 Se solicita a IDRD (correo electrónico) el trámite de la información financiera para proceder a la revisión del informe de ejecución financiera que se debe tramitar con la SAF, para ser radicado en el primer trimestre de 2021.</t>
  </si>
  <si>
    <t>Se evidencia correo electrónico de 27/01/2021 y memorandos I2020035787 e I2020035833 del 22/12/2020  relacionados con el trámite de liquidación de convenios interadministrativos Nos. 8180/2019 y 8794 de 2019. Por parte de la Oficina de Control Interno se sugiere fortalecer las evidencias que puntualmente se orienten a demostrar la trazabilizad de seguimientos conforme a la formulación de la acción de mejora; igualmente, considerar si existe riesgo de inefectividad, teniendo en cuenta la relación de esta acción con la ejecución de la acción de mejora No. 2 suscrita para el mismo hallazgo. Del mismo modo, se sugiere continuar el seguimiento según sea pertinente para los trámites relacionados con las liquidaciones de convenios y/o contratos supervisados por la dependencia.</t>
  </si>
  <si>
    <t>La subdirección para la Vejez en el seguimiento trimestral debe revisar la información de los convenios interadministrativos en dos etapas; etapa de ejecución y etapa de liquidación. 
Frente a la etapa de ejecución de convenios interadministrativos para el segundo semestre del año 2020 y el primer semestre del año 2021 no se presentó ejecución toda vez que no se suscribieron contratos interadministrativos en este periodo, en consecuencia con los ajustes y transformaciones de los servicios sociales en el marco de la emergencia social y  sanitaria generada por la pandemia del Coronavirus COVID-19 la Subdirección para la vejez no adelanto procesos de contratación relacionados con convenios interadministrativos, razón por la cual no se presentan ejecución de recursos. 
Para la etapa liquidatoria de los convenios interadministrativos que tiene la Subdirección para la Vejez en el cuarto trimestre del 2020 durante el mes de diciembre se radicó el balance final de recursos entregados del convenio interadministrativo 8794 de 2019 suscrito con el Jardín Botánico de Bogotá a la SAF. Para los otros tres trimestres debido a lo explicado anteriormente no fue necesario la entrega del seguimiento trimestral toda vez que no se tenían convenios interadministrativos en ejecución. De acuerdo con lo anteriormente expuesto se da cumplimiento a la presente acción de mejora.</t>
  </si>
  <si>
    <t>Se evidencia correo electrónico de 27/01/2021 y memorandos I2020035787 e I2020035833 del 22/12/2020 relacionados con el trámite de liquidación de convenios interadministrativos Nos. 8180/2019 y 8794 de 2019. Por parte de la Oficina de Control Interno se sugiere fortalecer las evidencias que puntualmente se orienten a demostrar la trazabilidad de seguimientos conforme a la formulación de la acción de mejora; igualmente, considerar si existe riesgo de inefectividad, teniendo en cuenta la relación de esta acción con la ejecución de la acción de mejora No. 2 suscrita para el mismo hallazgo. Del mismo modo, se sugiere continuar el seguimiento según sea pertinente para los trámites relacionados con las liquidaciones de convenios y/o contratos supervisados por la dependencia.</t>
  </si>
  <si>
    <t>3.3.2.2</t>
  </si>
  <si>
    <t>Hallazgo administrativo por deficiencias en la gestión para la Recuperación de los recursos de los saldos a favor de la SDIS que deben ser reintegrados según los procesos de liquidación de los contratos y cuya etapa de cobro persuasivo ha superado los 4 meses establecidos en la Resolución 935 de 2015, conllevando a no actualizarse oportunamente los hechos económicos</t>
  </si>
  <si>
    <t>Dirección de Gestión Corporativa 
Oficina Asesora Jurídica</t>
  </si>
  <si>
    <t>No existe un lineamiento  claro y preciso que defina el paso a paso en la gestiòn y responsables en  la gestiòn para la recuperaciòn de los recursos de los saldos a favor de la SDIS</t>
  </si>
  <si>
    <t>Documentar e implementar  un procedimiento cuyo objetivo sea  la recuperación de saldos a favor de la SDIS en  liquidación de contratos, multas y/o sanciones que se generen por incumplimiento, cuyo alcance   inicie con   las actividades  relacionadas con el  trámite de cobro de cartera persuasivo y  en caso de ser necesario   el traslado del   expediente a la Oficina Asesora Jurídica de la SDIS,   para que adelante los tramites correspondientes con Secretaria de Hacienda para cobro coactivo.</t>
  </si>
  <si>
    <t>Elaboración de documento  (procedimiento)</t>
  </si>
  <si>
    <t>Documento Aprobado/Documento Elaborado</t>
  </si>
  <si>
    <t>Procedimiento cobro persuasivo y flujograma</t>
  </si>
  <si>
    <t>Una vez realizada la verificación de los soportes presentados por las dependencias mencionadas, desde la Oficina de Control Interno se sugiere continuar con el avance del desarrollo de la acción, así como fortalecer las evidencias que den cuenta del cumplimiento de la acción y de su efectividad.</t>
  </si>
  <si>
    <t>Karina Córdoba Acero - Sandra Carolina Torres Sáez</t>
  </si>
  <si>
    <t>Memorando remitido a SDES  por la subdirectora de Gestiòn Contractual, procedimiento revisado metodologicamente por DADE, circular 023 del 27 /05/2021, del despacho con aprobaciòn del procedimiento</t>
  </si>
  <si>
    <t>El equipo de seguimiento verificò los siguientes soportes:  memorando I2021015423  del 21/05/2017  enviado por la Subdirección de Contratación dirigido a la Subdirección de Diseño, Evaluación y Sistematización  con el asunto: Creación de procedimiento de Cobro Persuasivo Contractual, documento anexo al memorando con el Procedimiento, asì mismo se verificó en el Manual del sistema Integrado de Gestiòn de la SDIS, en el proceso de Gestión contractual, en procedmientos se encuentra publicado el PROCEDIMIENTO COBRO PERSUASIVO CONTRACTUAL Código: PCD-GEC-002  Versión: 0 Fecha: Circular No. 023 – 27/05/2021, publicado en la pàgina Web de la SDIS.
Se evidencia el cumplimiento de la acción de mejora y se sugiere dar continuidad a la implementación del procedimiento.</t>
  </si>
  <si>
    <t>No se realizan las  actuaciones para el cobro persuasivo  de cartera,  durante los  4 meses después  de finalizado un contrato.</t>
  </si>
  <si>
    <t>Crear un grupo de Cartera para el cobro persuasivo, el cual serà el encargado de realizar estas  actuaciones, de acuerdo al  Manual Cobro de Cartera, Resolución 935 de 2015.</t>
  </si>
  <si>
    <t>Cobros de cartera</t>
  </si>
  <si>
    <t>Grupo de trabajo creado.</t>
  </si>
  <si>
    <t>Acta conformación grupo de cartera, creado en el mes de agosto</t>
  </si>
  <si>
    <t>Una vez realizada la verificación de los soportes presentados por las dependencias mencionadas, desde la Oficina de Control Interno se sugiere analizar el porcentaje de avance presentado, dado que es necesario tener en cuenta algunos aspectos relacionados con la conformación del grupo de cartera mencionado en la acción, continuar con el avance del desarrollo de la acción, así como fortalecer las evidencias que den cuenta del cumplimiento de la acción y de su efectividad, por lo que desde la Dirección de Gestión Corporativa se dará alcance al reporte presentado.
Revisión OCI 25/02/2021: En mesa de trabajo con el equipo de la DGC, se revisan actas y soportes relacionados con la gestión realizada por el equipo colaborativo de gestión de cartera.</t>
  </si>
  <si>
    <t>3.3.2.3</t>
  </si>
  <si>
    <t>Hallazgo Administrativo, por la no actualización oportuna de los hechos económicos de los predios, toda vez que el área de plantas físicas no ha realizado el traslado al DADEP como lo establece la Circular Conjunta 01 de junio 13/2019 CGB.</t>
  </si>
  <si>
    <t>En los meses de septiembre y Diciembre de 2019, la SDIS realizó La Solicitud de novedades de incorporación, adecuación, adiciones o mejoras de 12 predios al DADEP, sin embargo, solo hasta mes de febrero de 2020 en mesa de trabajo, el DADEP presentó observaciones, retrasando el proceso  que permita que  las inversiones realizadas en los predios ingresen a la contabilidad de dicha Entidad y se realice la actualización de los hechos económicos en la SDIS.</t>
  </si>
  <si>
    <t>Radicar al DADEP las respuestas a observaciones realizadas a la solicitud de  las novedades de incorporación, adecuación, adiciones o mejoras de 12 predios, y realizar el respectivo seguimiento.</t>
  </si>
  <si>
    <t>Observaciones a Novedades de predios</t>
  </si>
  <si>
    <t>No. De predios con observaciones subsanados / No. De predios con observaciones *100</t>
  </si>
  <si>
    <t>En el documento no controlado se relaciona en detalle las actividades desarrolladas en el marco de la ejecución de la acción de mejora.
Se relacionan a continuación los anexos que soportan la gestión realizada:
1.	ANEXO 1: Se adjuntan cinco (5) oficios de Operación Interinstitucional DADEP.
2.	ANEXO 2: Acta Mesa de Trabajo SDIS – SDH de marzo 3 de 2021, Memorandos SDIS I2021014031 de mayo 8 de 2021 y I2020027284 de octubre 7 de 2020.
3.	ANEXO 3: Oficio Caja de Vivienda Popular 2020EE4390 de mayo 19 de 2020 y Memorando SDIS I2020014115 de mayo 20 de 2020.</t>
  </si>
  <si>
    <t>Se llevó a cabo revisión de carpetas compartidas mediante enlace OneDrive, lo que permitió identificar que estas contienen los soportes acordes con la gestión descrita y la formulación y plazo de la acción de mejora. Es de aclarar que el acta de mesa de trabajo fechada el 03/03/2021, se encontró en la carpeta “ANEXO 3”.
Se sugiere dar continuidad a las gestiones que sean pertinentes para mantener actualizada la información contable relacionada con los predios de la entidad.</t>
  </si>
  <si>
    <t>3.3.2.4</t>
  </si>
  <si>
    <t xml:space="preserve">Hallazgo Administrativo por la no actualización oportuna de los hechos económicos de los saldos en los contratos 10335/2013 Consorcio MENCAR, cuya supervisión está a cargo de Plantas Físicas y el convenio 11061 de 2015 Universidad distrital, supervisión Subdirección para la Vejez. </t>
  </si>
  <si>
    <t>Deblidad en la apropiación y aplicación de la directriz de que desde las subdirecciones técnicas se debe enviar la documentación a la Subdirección Administrativa y Financiera - Grupo Contabilidad para la actualización de los hechos económicos, así como de los plazos esablecidos.</t>
  </si>
  <si>
    <t xml:space="preserve">27/12/2021: Se envía la versión definitiva del ACTA LIQUIDACIÓN del Convenio Interadministrativo No. 8794-2019.
13/12/2021: La Subdirección para la Vejez entrega nuevos soportes, conforme a las actividades que se han realizado en relación a los convenios con el Jardín Botánico José Celestino Mutis y Red Colombiana de Instituciones de Educación Superior EDURED.
Así mismo, agradecemos tener en cuenta el informe de seguimiento y las entregadas anteriormente  la OCI. 
las acciones pendientes son necesaria toda vez que la supervisión de los convenios interadministrativos es compartida entre las entidades mencionadas de acuerdo a la cláusula de supervisión de cada minuta de los convenios, este avance  es del 90% es indispensable el avance de las otras dependencias para el cumplimiento del 100% de la acción de mejora.
03/12/2021: De acuerdo con la cuarta sesión ordinaria del Comité Institucional de Coordinación del Sistema de Control Interno realizada el 22 de octubre de 2021, donde se estableció el plazo para la entrega de avances y evidencias de cumplimiento de las acciones anteriormente mencionadas, la Subdirección para la Vejez entrega nuevos soportes, conforme a las actividades que se han realizado en relación a los convenios con el Jardín Botánico José Celestino Mutis y Red Colombiana de Instituciones de Educación Superior EDURED.
Así mismo, agradecemos tener en cuenta el informe de seguimiento y las entregadas anteriormente  la OCI.   </t>
  </si>
  <si>
    <t>Ejecución depende del desarrollo de la acción No. 2. formulada para el presente hallazgo. La Gestora de la Subdirección para la Vejez informa los trámites relacionados con la liquidación de contratos 6911 de 2019, 1026 de 2017,8180 de 2019, 8974 de 2019, así como, respecto a la preparación de la documentación para radicación en la Subdirección Administrativa y Financiera. En atención a que no se presentan soportes, se sugiere en próximos seguimientos aportar lo pertinente y realizar especial seguimiento a las gestiones de liquidación contractual, considerando involucra diferentes instancias que pueden generar demoras para su conclusión.</t>
  </si>
  <si>
    <t>3.3.3.2</t>
  </si>
  <si>
    <t xml:space="preserve">Hallazgo administrativo por inconsistencias derivadas de la información reportada en los formatos CB-0126 “Relación de Registros Presupuestales por Rubro” en relación con la información registrada en el Sistema de Presupuesto Distrital -PREDIS. </t>
  </si>
  <si>
    <t>Determinar los criterios de elaboración e interpretacoion del formato CB-0126, realizando mesas de trabajo conjuntamente entre la Contraloria de Bogotá, miembros de la SHD y la SDIS.</t>
  </si>
  <si>
    <t>3.3.3.3</t>
  </si>
  <si>
    <t>Hallazgo administrativo por deficiencias en la ejecución de los recursos del rubro presupuestal 3311502161103, correspondiente al proyecto de inversión “Espacios de integración social”.</t>
  </si>
  <si>
    <t>Dirección de Gestión Corporativa  - Subdirección de Plantas Físicas</t>
  </si>
  <si>
    <t>El ciclo de vida de ejecución de un proyecto de infraestructura, supera la anualidad de la inversión, por lo tanto puede afectar la ejecución de los recursos asignados al proyecto de inversión en una vigencia.</t>
  </si>
  <si>
    <t>Realizar a la Dirección de Análisis y Diseño Estratégico, la solicitud de gestión de recursos de vigencias futuras para la contratación de las obras nuevas, en cumplimiento del principio de anualidad del gasto.</t>
  </si>
  <si>
    <t>Solicitud de vigencias futuras</t>
  </si>
  <si>
    <t>Memorando de solicitud de vigencias futuras</t>
  </si>
  <si>
    <t>La Subdirección de Plantas Físicas, en el marco de la ejecución del plan de mejora en mención, adelantó la gestión de solicitud de aprobación de recursos con vigencias futuras, para la ejecución de las diferentes actividades que por su dinámica, implican superar una vigencia fiscal.
En este sentido, realizó mediante correo electrónico solicitud de Vigencias Futuras a la Dirección de Gestión Corporativa. Posteriormente y de acuerdo a los lineamientos emitidos por la Dirección de Análisis y Diseño estratégico, se remitió en el marco de la formulación del anteproyecto de presupuesto para la vigencia 2021, la solicitud y justificación de vigencias futuras para el proyecto de inversión 7565–“Suministro de espacios adecuados, inclusivos y seguros para el desarrollo social integral en Bogotá”.
Una vez adelantada esta actividad, mediante radicado S2020105949 la Secretaría Distrital de Integración Social realizó a la Secretaría Distrital de Hacienda la solicitud de vigencias futuras, así como también realizó a la Secretaría Distrital de Planeación mediante radicado S2020108256 la solicitud autorización de vigencias futuras – anteproyecto de presupuesto 2021. Mediante radicado 2-2020-50301, la Secretaría Distrital de Planeación emitió concepto previo y favorable a la solicitud de vigencias futuras ordinarias realizadas por la SDIS.
Finalmente, mediante Acuerdo No. 788 de 2020 emitido por el Concejo de Bogotá, en el art. 3, autorizó a la Secretaría Distrital de Integración Social y al proyecto “Suministro de espacios adecuados, inclusivos y seguros para el desarrollo social integral en Bogotá”, los recursos de vigencias futuras para ser ejecutadas en las vigencias 2022 y 2023 (página 17 y Página 25)</t>
  </si>
  <si>
    <t>Por parte del equipo de seguimiento de la Oficina de Control Interno se verifican los siguientes soportes:
• Correo electrónico de 26/08/2021 con asunto “Solicitud de Vigencias Futuras”, suscrito por la Subdirectora de Plantas Físicas y dirigido a la Directora de Gestión Corporativa.
• Correo electrónico de 12/10/2020, asunto: “Cuota 2021 por fuente y homologación de conceptos de gasto”, de parte de la Subdirectora de Plantas Físicas a la Subdirectora de Diseño, Evaluación y Sistematización. Se observa que en el mensaje se incluye la solicitud de trámite de vigencias futuras.
• Radicado S2020105949 del 13/10/2020, con asunto: Anteproyecto Presupuesto 2021 – Secretaría Distrital de Integración Social, suscrito por la Secretaria Distrital de Integración Social, con destino a la Secretaría Distrital de Hacienda – Dirección Distrital de Presupuesto.
• Radicado S2020108256 fechado el 20/10/2020, asunto: “Solicitud autorización de vigencias futuras – anteproyecto de presupuesto 2021”, firmado por la Directora de Análisis y Diseño Estratégico de la SDIS, para la Subsecretaria de Planeación de la Inversión de la Secretaría Distrital de Planeación.
• Radicado de la Secretaría Distrital de Planeación No. 2-2020-50301, con asunto “Concepto de Vigencia Futuras de inversión SDIS.
• Acuerdo No. 788 del 22/12/2020 expedido por el Concejo de Bogotá D.C., “POR EL CUAL SE EXPIDE EL PRESUPUESTO ANUAL DE RENTAS E INGRESOS Y DE GASTOS E INVERSIONES DE BOGOTÁ, DISTRITO CAPITAL, PARA LA VIGENCIA FISCAL COMPRENDIDA ENTRE EL 1 DE ENERO Y EL 31 DE DICIEMBRE DE 2021 Y SE DICTAN OTRAS DISPOSICIONES”.
Se evidencia que los soportes enunciados guardan consistencia con el planteamiento de la acción de mejora y el reporte cualitativo presentado por la dependencia responsable. Así mismo, corresponden al plazo de ejecución establecido.</t>
  </si>
  <si>
    <t>Actuación Especial de Fiscalización – AT 59 - Contraloría General de la República / Auditoría Código 603 PAD 2020 Contraloría de Bogotá D.C.</t>
  </si>
  <si>
    <t>La Secretaria Distrital de Integración Social – SDIS de la Alcaldía Mayor de Bogotá D.C. En la ejecución del contrato 4444 de 2020 no realizo el registro completo de la documentación contractual en el SECOP 1 y 2, tal como lo exige el artículo 6 del Decreto 1510 de 2013;</t>
  </si>
  <si>
    <t xml:space="preserve">La inobservancia y aplicación de la normatividad y su exigibilidad para la debida publicación de los actos administrativos (contratación) en el SECOP. </t>
  </si>
  <si>
    <t xml:space="preserve">1.- Socializar las responsabilidades en las etapas del proceso contractual con las personas con funciones y/o actividades u obligaciones inherentes a la contratación que deben observar las directrices de las SDIS, reforzando la observancia de la normatividad sobre la publicación de los actos administrativos en l plataforma SECOP. </t>
  </si>
  <si>
    <t>Talleres de trabajo socialización realizados</t>
  </si>
  <si>
    <t xml:space="preserve">9 talleres mensuales </t>
  </si>
  <si>
    <t xml:space="preserve">Desarrollar actividades de fortalecimiento (talleres mensuales de socialización) a las personas con funciones y/o actividades u obligaciones inherentes a la contratación que deban observar las directrices de las SDIS. Actividad articulada con la Subdirección de Contratación. </t>
  </si>
  <si>
    <t>Se verifica por parte del equipo de seguimiento de la OCI los soportes presentados que evidencian el desarrollo de las actividades relacionadas en el avance y se sugiere continuar con el desarrollo de estas actividades para fortalecer el rol del supervisor y apoyo a la supervisión en la SDIS y su responsabilidad en la publicación de los documentos contractuales en la plataforma SECOP.</t>
  </si>
  <si>
    <t xml:space="preserve">Acción evaluada en desarrollo de la Auditoría de Desempeño Código 93 PAD 2021 - Vigencia Auditada 2020-2021. Teniendo en cuenta que el informe final no incluye detalle de acciones cerradas, se descargó matriz de estado de acciones de SIVICOF, donde consta estado auditor "Cumplida Efectiva". </t>
  </si>
  <si>
    <t>Informe Final Auditoría de Desempeño Código 93 PAD 2021 Vigencia Auditada 2020-2021.</t>
  </si>
  <si>
    <t xml:space="preserve">2.- Adicionar informes de supervisión a la ejecución contractual con la evidencia del cargue oportuno en SECOP </t>
  </si>
  <si>
    <t>Informe de supervisión actualizado con adición de evidencia del cargue oportuno en SECOP</t>
  </si>
  <si>
    <t>Formato de informe de Supervisión actualizado</t>
  </si>
  <si>
    <t xml:space="preserve">Adicionar a los informes de supervisión de todos los contratos encuentran en ejecución, mediante la actualización del "FORMATO INFORME DE SUPERVISION", los pantallazos que evidencien el cargue de los soportes documentales de las fases del proceso contractual en el que participe. </t>
  </si>
  <si>
    <t xml:space="preserve">.- Archivo en Excel FORMATO DE SUPERVISION 
.- ACTA Mesa Trabajo Seguimiento Cargue SECOP 19052021
.- 31052021 Correo Informativo sobre el MEMO y el Formato
</t>
  </si>
  <si>
    <t>Se verifica por parte del equipo de seguimiento de la OCI los siguientes soportes:
 Formato No controlado diseñado FORMATO INFORME SEGUIMIENTO A CARGUE DE INFORMES DE SUPERVISIÓN
-Correo electrónico de socializaciòn del FORMATO
- ACTA Mesa Trabajo Seguimiento Cargue SECOP 19052021
El equipo de seguimiento de la OCI, sugiere dar continuidad a la aplicación de la normativa vigente en relación con la publicaciòn de los documentos de los contratos en la plataforma SECOP II, dentro de los tiempos y formas establecidas, de igual manera se sugiere presentar los soportes de implementación del formato diseñado, según aplique.</t>
  </si>
  <si>
    <t>3.- "Enviar un memorando describiendo las responsabilidades del supervisor incluyendo las obligacion del registro oportuno a SECOP cuando se efectúe la asignación de la supervisión y de forma periodica durante la  ejecución contractual"</t>
  </si>
  <si>
    <t>Memorando de responsabilidades a supervisores de contrato</t>
  </si>
  <si>
    <t>Memorandos de responsabilidades a supervisores de contrato</t>
  </si>
  <si>
    <t>Los memorandos se dirigen a establecer y recordar  las responsabilidad del supervisor del contrato para publicar los documentos post contractuales en SECOP de toda tipología de contratación, el área responsable de cada contrato será quien de inicio a la ejecución del contrato en SECOP</t>
  </si>
  <si>
    <t xml:space="preserve">.- I2021016301. MEMORANDO Firmado - Supervisión
.- 31052021 Correo Informativo sobre el MEMO y el Formato
.- ACTA Mesa Trabajo Seguimiento Cargue SECOP 19052021
</t>
  </si>
  <si>
    <t>Se verifica por parte del equipo de seguimiento de la OCI los siguientes soportes:
-Memorando  I2021016301 enviado por parte de la Subdirectora de Abastecimiento a los apoyos a la supervisión.
-Correo electrònico de socializaciòn del Memorando I2021016301.
El equipo de seguimiento de la OCI, sugiere dar continuidad a la aplicación de la normativa vigente en relación con la publicaciòn de los documentos de los contratos en la plataforma SECOP II, dentro de los tiempos y formas establecidas, asì mismo  dar continuidad a la implementaciòn de puntos de control en relación con las publicaciones en SECOP.</t>
  </si>
  <si>
    <t>4.- Revisar los procedimientos de contratación con el objeto de verificar al inclusión de la obligatoriedad del buen uso de la plataforma SECOP</t>
  </si>
  <si>
    <t>No. de procedimientos revisados y actualizados</t>
  </si>
  <si>
    <t>Procedimientos revisados y  actualizados / Total de procedimientos de contratación sin obligación SECOP * 100</t>
  </si>
  <si>
    <t xml:space="preserve">Actualizar los procedimientos de contratación de acuerdo con el cumplimiento de los términos de ley para las publicaciones en el portal  SECOP de los procesos que adelanta la Entidad </t>
  </si>
  <si>
    <t>La Subdirección de Contratación ha venido actualizando sus respectivos documentos: Manual de Contratación y Supervisión, protocolo de supervisión, procedimiento de cobro persuasivo, procedimiento de liquidaciones y sus respectivos de supervisión, paulitanamente se han venido actualizando procedimientos y  sus respectivos soportes. Se adjuntan los documentos que se han actualizado.</t>
  </si>
  <si>
    <t>Se sugiere incluir los documentos  actualizados como soportes</t>
  </si>
  <si>
    <t xml:space="preserve">5.- Reportar las posibles fallas tecnológicas para el acceso oportuno a la plataforma SECOP en el cargue de la información </t>
  </si>
  <si>
    <t>Fallas de accesibilidad detectadas y corregidas</t>
  </si>
  <si>
    <t xml:space="preserve">Fallas de accesibilidad corregidas / Total Fallas reportadas en centros de operación  </t>
  </si>
  <si>
    <t xml:space="preserve">Los responsables de cargar en la plataforma SECOP que encuentren fallas de accesibilidad tecnológica a la misma deben reportar de manera inmediata al enlace SDIS para que se inicie ruta de atención inmediata para su solución y que no se afecte el cargue de la información. </t>
  </si>
  <si>
    <t>Es importante mencionar que la plataforma del SECOP II es externa, por lo cual la subdirección de contratación no tiene el manejo de la fallas de está, de igual forma la Subdirección cuenta con un profesional que administra los usuarios en la plataforma en mención. De igual forma se ha realizado un registro de las fallas reportadas a SECOP II.</t>
  </si>
  <si>
    <t xml:space="preserve">Se verifica por parte del equipo de seguimiento de la OCI, el siguiente soportes:
Archivo en Excel denominado FALLAS EN SECOP II - SUB CONTRATACIÓN
Se sugiere  fortalecer el soporte indicando las fechas de las fallas y fechas de solución
</t>
  </si>
  <si>
    <t>10.1.4</t>
  </si>
  <si>
    <t>Auditoría interna al Portafolio de servicios</t>
  </si>
  <si>
    <t>Durante revisión documental a la información aportada por la Subsecretaría y la Dirección Territorial, mediante comunicaciones internas: RAD:I2020017787 del 02/07/2020 y RAD:I2020018248 del 08/07/2020, se identificó que la base de datos "egresos alojamientos temporales COVID 19"  del “CDC Lourdes y el CDC Tunal”, incluye el motivo de retiro del participante, dentro de los que se encuentran: “egreso voluntario por reubicación, incumplimiento de normas de convivencia, no aceptar apoyo de la SDIS”, entre otros; sin embargo, la base de datos en mención, no permite reconocer a la población que actualmente está siendo atendida en los alojamientos temporales, dificultado la identificación y caracterización de la población remitida por las diferentes entidades del Distrito. Dicha situación refleja un potencial incumplimiento a lo establecido en la Circular conjunta 001 del 24 de marzo de 2020, numeral 2.1. Identificación y caracterización de la población a ser atendida "(...) para garantizar la atención pertinente y oportuna a las poblaciones identificadas por las distintas entidades del Distrito (...)". Lo anterior, puede conllevar a un riesgo de planificación de las atenciones en alojamientos temporales, por debilidades en el control sobre las personas identificadas y atendidas.</t>
  </si>
  <si>
    <t>No se contó con un plan de trabajo, ni lineamiento para la consolidación y manejo de información correspondiente a los alojamientos temporales institucionales en el marco de la emergencia sanitaria por COVID 19.</t>
  </si>
  <si>
    <t xml:space="preserve">Elaborar documento técnico para la instalación, apertura, operación y cierre de alojamientos transitorios por emeregencias o crisis sociales. </t>
  </si>
  <si>
    <t xml:space="preserve"> Documento técnico</t>
  </si>
  <si>
    <t xml:space="preserve">Documento técnico para la instalación, apertura, operación y cierre de alojamientos transitorios por emeregencias o crisis sociales. </t>
  </si>
  <si>
    <t>Subdirección ICI_Ident. Caracterización e Integración</t>
  </si>
  <si>
    <t xml:space="preserve">Acta de reunión entre los coordinadores de atención de personas y/o familias en situación de crisis o emergencia social, Coordinador de Atención Social y Gestión del Riesgo y el profesional encargado del tema de Alojamientos Temporales de Atención Social y Gestión del Riesgo y el Gestor del SIG; con el fin de evaluar los documentos técnicos existentes sobre el tema de alojamiento transitorio y evaluar su derogación, modificación y la creación de unos nuevos. </t>
  </si>
  <si>
    <t>El equipo binario de la oficina de Control Interno procede con la revisión de los activos de información aportados por los responsables de la ejecución de la acción y procede a realizar el reporte de actualización que aparecerá en las novedades del Instrumento de acciones de mejora Institucional que se publicará en el mes de febrero de 2021.</t>
  </si>
  <si>
    <t>Giovanni Salamanca R.
Pedro Antonio Infante.</t>
  </si>
  <si>
    <t>Primera versión observaciones para el avance en la actualizacion del Instructivo Prestación del servicio de alojamiento transitorio  INS-PSS-022.</t>
  </si>
  <si>
    <t xml:space="preserve">Entregan como evidencia: “Primera versión observaciones para el avance en la actualización del Instructivo Prestación del servicio de alojamiento transitorio INS-PSS-022.” La Subdirección reporta una autoevaluación de avance de la acción del 40%. 
Por parte de la Oficina de Control Interno se revisan los activos de Información aportados por la Subdirección, que dan cuenta de lo descrito en el avance y se corrobora el estado de la acción, con fecha final de ejecución al 10-10-2021, por consiguiente, dicha acción se encuentra en ejecución dentro de los parámetros de eficacia. Por lo anteriormente expuesto se procede a realizar la actualización del avance en el Instrumento de acciones de mejora Institucional, el cual se verá publicado en el mapa de procesos Institucional el 10-06-2021.
</t>
  </si>
  <si>
    <t xml:space="preserve">Mediante Rad: I2021027556 del 13-09-201; La Subdirectora ICI, envió solicitud de prórroga de acción de mejora próxima a vencer al Despacho.  El Despacho por correo electrónico del 14-098-2021, aprueba la prórroga y copia al Jefe de la Oficina de Control Interno, para la actualización en el Instrumento. </t>
  </si>
  <si>
    <t>Auditoría de Desempeño
“Evaluación de la gestión fiscal en el servicio de jardines infantiles ofrecido por la SDIS en sus diferentes modalidades” – Vigencia Auditada 2019
Código 101 PAD 2020</t>
  </si>
  <si>
    <t>Hallazgo administrativo por debilidades presentadas en puntos de control, porque la entidad no atiende la normatividad, manuales y procedimientos existentes frente a la elaboración de estudios previos suficientes en cuanto la determinación de necesidades con soporte técnico y financiero, alcance completo las obligaciones recíprocas y forma de efectuar el seguimiento y control, caso Convenios Interadministrativos Nos. 3602 de 2019 y 8382 de 2019; Convenio de Asociación No.7981-2018. No se evidencian autorregulación, autogestión y auto evaluación, lo que conlleva la presunta omisión e incumplimiento de deberes funcionales en la gestión de recursos públicos.</t>
  </si>
  <si>
    <t>Falencias en el nivel de detalle de los documentos elaborados en las etapas precontractual, ejecución y seguimiento de los convenios suscritos por la SDIS con ICBF, SED y las Cajas de Compensación Familiar.</t>
  </si>
  <si>
    <t xml:space="preserve">Efectuar los ajustes a que haya lugar a la estructura de los documentos de las etapas precontractual, ejecución y seguimiento de los próximos convenios que suscriba la SDIS con ICBF, SED y Cajas de Compensación Familiar incluyendo el nivel de detalle de la información.  </t>
  </si>
  <si>
    <t xml:space="preserve">Documentos ajustados </t>
  </si>
  <si>
    <t>(No. documentos ajustados de convenios a suscribir / No. documentos de convenios a suscribir que se proyecta ajustar) *100</t>
  </si>
  <si>
    <t xml:space="preserve">1.	En la carpeta “Convenios_ICBF”, carpeta “Convenio_5460_2021”, carpeta “precontractual”, carpeta “Técnico” se adjuntan los archivos en formato PDF denominados: 1.Anexo_Tecnico_95543, 2.Estudio_Previo_99543, 3.Analisis_Riesgos, 4.Aprobacion_ICBF, 5.Certificado_disponibilidad_presupuestal_ICBF, 6.Compromiso_Presupuestal_Gasto_ICBF.
En la carpeta “Financiero” se adjuntan archivo en formato PDF denominado “1.Radicado_I2021009186_valores_refrigerios”, archivo en formato Excel denominado “2.Costo_cupo_dia_minuta_JI_CPI”, archivo en formato Excel denominado “3.Valor_Proyectado_Renta_Mensual_Inmuebles”, archivo en formato PDF denominado “4.Radicado_I2021009001_Mantenimientos_Preventivos_Comunes”, archivo en formato Excel denominado “5.Valor_Proyectado_Mantenimiento_Preventivo”, archivo en formato PDF denominado “6.20210115_Correo_Informacion_Papeleria”, archivo en formato Excel denominado “7.Personal_Manipulación_Alimentos”, archivo en formato PDF denominado “8.RES_2653_2020_Perfiles_Honorarios”, archivo en formato PDF denominado “9.Radicado_I2021002908_Precios_Referencia_Vigilancia”, archivo en formato Excel denominado “10.Valor_Mensual_Vigilancia”, archivo en formato Excel denominado “11.20210317_Propuesta_estructura_costos”, archivo en formato PDF denominado “12.Formato_Ficha_Técnica_Viabilidad_Precios_Referencia”, archivo en formato PDF denominado “13.Formato_Presentación_Precios_Referencia”, archivo en formato PDF denominado “14.Radicado_I2021010438_Concepto_viabilidad_precios_referencia”.
En la carpeta “Ejecución_Seguimiento”:
Se adjunto el archivo en formato PDF denominado “202105Formato_presentacion_informes_financieros” que presenta el informe financiero con corte a mayo. 
Carpeta “Alimentación” se adjunta el archivo en formato PDF denominado “Muestra_formatos_radicacion_cuentas_bonos_lacteos_panaderia_viveres” que presenta una muestra de formatos radicación cuentas de bonos, lácteos, panadería y víveres; y el archivo en formato Excel denominado “202104_Paquetes_alimentarios” que presenta la cantidad y valor de paquetes alimentarios por unidad operativa de jardines infantiles y creciendo en familia con corte a abril.    
Carpeta “Arriendo” se adjunta una muestra de registros presupuestales y control de pagos de arriendo compuesta por los siguientes documentos: archivo en formato Excel denominado “202104_Cierre_Reservas_Seven”, archivo en formato Excel denominado “202104_Evidencia_registros_presupuestales_arriendos”, archivo en formato Excel denominado “202104_SPF_Jardines_Infantiles”, archivo en formato Excel denominado “202105_Evidencia_Registros_presupuestales_Arriendos”, archivo en formato Excel denominado “202105_SPF_Jardines_Infantiles”, archivo en formato Excel denominado “202106_Evidencia_Registros_Presupuestales_Arriendos”, archivo en formato Excel denominado “202106_SPF_Jardines infantiles”.
Carpeta “Ejecución_física” se adjunta el archivo en formato PDF denominado “Evidencia_entrega_elementos_papeleria” que presenta una muestra de facturas de compra de elementos de papelería.
Carpeta “Mantenimiento” se adjunta el archivo en formato PDF denominado “Muestra_formatos_recibo_satisfaccion_mantenimiento_JI” que presenta una muestra de los formatos recibo satisfacción de mantenimiento con la información de intervenciones realizadas a los jardines infantiles; y se adjuntan los archivos en formato Excel denominados “202104_Consolidado_valores_mantenimiento”, “202105_Consolidado_valores_mantenimiento”, “202106_Consolidado_valores_mantenimiento” que presentan la información consolidada de los mantenimientos efectuados con corte a abril, mayo y junio, respectivamente.
Carpeta “Personal_servicio_alimentos” se adjuntan los archivos en formato Excel denominados “202104_Consolidado_facturacion_personal_servicio_alimentacion_grupo1”, “202104_Consolidado_facturacion_personal_servicio_alimentacion_grupo2”, 202105_Consolidado_pago_servicio_alimentos_Grupo1”, “202105_Consolidado_pago_servicio_alimentos_Grupo2” que presenta el consolidado de la información de facturación de personal de servicio de alimentos por unidad operativa de jardines infantiles de abril y mayo, respectivamente; y se adjunta archivo en formato PDF denominado “Muestra_facturas_personal_servicio_alimentos” que presenta una muestra de facturas del personal de servicio de alimentos.
Carpeta “personal_aseo_cafeteria” se adjuntas los archivos en formato Excel denominados “202104_Consolidado_valores_personal_aseo_cafeteria” y “202105_Consolidado_valores_personal_aseo_cafeteria” que presentan la información consolidada de los valores de aseo y cafetería por unidad operativa de abril y mayo, respectivamente; y se adjunta el archivo en formato PDF denominado “Muestra_facturas_personal_aseo_cafeteria” que presenta una muestra de facturas del personal de aseo y cafetería.
Carpeta “Servicios_publicos” se adjunta el archivo en formato Excel denominado “202105_Consolidado_valores_servicios_publicos_unidades_operativas” que presenta el consolidado de los valores de servicios públicos por unidad operativa; y se adjuntan los archivos en formato PDF denominados “Muestra1_facturas_serivicios_publicos”, “Muestra2_facturas_servicios_publicos”, “Muestra3_facturas_servicios_publicos”, “Muestra4_facturas_servicios_publicos”, “Muestra5_facturas_servicios_publicos “, “Muestra6_facturas_servicios_publicos”, “Muestra7_facturas_servicios_publicos”, “Muestra8_facturas_servicios_publicos”, “Muestra9_facturas_servicios_publicos”, “Muestra10_facturas_servicios_publicos”, “Muestra11_facturas_servicios_publicos”, “Muestra12_facturas_servicios_publicos”, “Muestra13_facturas_servicios_publicos”, “Muestra14_facturas_servicios_publicos”, “Muestra15_Facturas_servicios_publicos”, “Muestra16_facturas_servicios_publicos”, “Muestra17_facturas_servicios_publicos”, “Muestra18_facturas_servicios_publicos”, “Muestra19_facturas_servicios_publicos”, “Muestra20_facturas_servicios_publicos” que presentan muestras de las facturas de los servicios públicos de las unidades operativas.  
Carpeta “Talento_humano_Atención_Directa_Niñas_Niños” se adjuntan los archivos en formato Excel denominados “Inf_Contratos_TH_atencion_directa_Creciendo_Familia” y “Inf_Contratos_TH_atencion_directa_jardines_infantiles” que presentan la información de los contratos del talento humano que atiende de manera directa a las y los participantes de creciendo en familia y jardines infantiles. 
Carpeta “Vigilancia” se adjuntan los archivos en formato Excel denominados “202104_Consolidado_valores_guardas_jardines_infantiles”, “202105_Consolidado_valores_guardas_jardines_infantiles” y “202106_Consolidado_valores_guardas_jardines_infantiles” que presentan la información consolidad de los valores proyectados y pagados a los guardas de los jardines infantiles en abril, mayo y junio; y se adjunta el archivo en formato PDF denominado “Muestra_formatos_radicacion_cuentas_vigilancia” que presenta una muestra de formatos radicación de cuentas de vigilancia de los jardines infantiles.  
2.	En la carpeta Convenios_SED, carpeta Convenio_8337_2021, carpeta “Precontractual”, carpeta “Tecnico” se adjuntan archivo en formato PDF denominado “1.Estudio_previo_102558” que presenta el estudio previo con número de solicitud 102558; archivo en formato PDF denominado “2.Anexo_tecnico_102558” que presenta el anexo técnico con número de solicitud 102558; y el archivo en formato PDF denominado “3.Acto_adtivo_justificacion_contratacion_directa” que presenta el acto administrativo de justificación de contratación directa.     
En la carpeta “Financiero” se adjuntan archivo en formato Word denominado “1.Justificacion_Costeo” que presenta la metodología de cálculo de cada concepto de gasto, archivo en formato Excel denominado “2.Propuesta_economica” que presenta la propuesta económica de cada concepto de gasto, archivo en formato Excel denominado “3.Proyeccion_cobertura” que presenta la cobertura de cada jardín infantil, y archivo en formato PDF denominado “4.Radicado_I2021014414_concepto_viabilidad_precios_referencia” que presenta el concepto de viabilidad de precios de referencia emitido por la Subdirección de Diseño Evaluación y Sistematización de la SDIS.
Carpeta “Alimentación” se adjuntan archivo en formato PDF denominado “1.Radicado_I2021009186_valor_bono_alimentario_refrigerio” que presenta el valor del bono alimentario para creciendo en familia y los refrigerio para jardines infantiles remitido por la Subdirección de Abastecimiento de la SDIS; el archivo en formato Excel denominado “2.Costo_minuta_jardines_infantiles_por_rango_edad_niños” que presenta el costo de la minuta de los jardines infantiles por rango de edad de los niños.
Además, en la carpeta “Financiero” se encuentran:
Carpeta “Elementos_aseo_personal_y_proteccion_sanitaria” en la que se adjuntan archivo en formato Excel denominado “1.Costos_elementos_aseo_personal” que presenta los costos de los elementos de aseo personal; y archivo en formato PDF de nominado “2.Radicado_I2020021061_concepto_viabilidad” que presenta el concepto de viabilidad de los precios de referencia de los elementos de aseo emitido por la Subdirección de Diseño Evaluación y Sistematización de la SDIS.
Carpeta “Espacio_fisico_funcional” se adjunta el archivo en formato Excel denominado “1.Valor_proyectado_arriendo_mensual” que presenta el valor proyectado de arriendo de los predios rentados para la operación de jardines infantiles; archivo en formato Excel denominado “2.Valor_proyectado_mantenimiento” que presenta el valor proyectado de mantenimiento de las unidades operativas propias para e funcionamiento de jardines infantiles; archivo en formato PDF denominado “3.Radicado_I2021009001_costo_mantenimiento_preventivo” que presenta el costo de los mantenimientos preventivos recurrentes en las unidades operativas propias para la operación de jardines infantiles.
Carpeta “Personal_manipulador_de_alimentos” se adjunto archivo en formato Excel denominado “Valor_manipulacion_alimentos_jardines_infantiles” que presenta los valores del personal de manipulación de alimentos por cada jardín infantil.
Carpeta “Talento humano” se adjunta archivo en formato PDF denominado “Correos_informacion_salario_maestras_convenio_SED_SDIS” que presenta la información del salario de las maestras del convenio SED-SDIS; archivo en formato PDF denominado “Resolucion_honorarios_CPS_SDIS” que presenta la Resolución 2653 de 2020 por la cual se adopta la escala de perfiles de honorarios para la vigencia fiscal 2021 para los Contrato de Prestación de Servicios Profesionales y de Apoyo a la Gestión de la Secretaria Distrital de Integración Social.
Carpeta “Vigilancia” se adjuntan archivo en formato Excel denominado “Valor_mensual_vigilancia_jardines_infantiles” que presenta los valores mensuales de vigilancia de cada uno de los jardines infantiles; y archivo en formato PDF denominado “2.Radicado_I2021002908_Concepto_viabilidad.pdf” que presenta el concepto de viabilidad de los precios de vigilancia emitido por la Subdirección de Diseño Evaluación y Sistematización de la SDIS.
Carpeta “Ejecución_seguimiento” se adjuntan: archivo en formato PDF denominado “1.Formatos_oficio_designacion_miembros_SDIS_mesa_tecnica” que presenta los formatos oficio designación con la información de los profesionales de la SDIS delegados a la mesa técnica a fin de efectuar seguimiento a los componentes del convenio suscrito entre la SDIS y la SED; archivo en formato PDF denominado “2.Delegación_miembros_SED_mesa_tecnica” que presenta la información de los profesionales de la SED designados a la mesa técnica para realizar seguimiento a los componentes del convenio; archivo en formato PDF denominado “3.Informe_tecnico_Ene_Jun_2021” que presenta el informe técnico del convenio del periodo comprendido entre enero y junio de 2021.
3.	Carpeta “Convenios_Cajas_Compensacion_Familiar”:
Carpeta “Cafam” se adjuntan el archivo en formato PDF denominado “1.Estudio_previo_numero_solicitud_271573” que presenta el estudio previo con número de solicitud 271573 del convenio suscrito entre la SDIS, la Caja de Compensación y el Instituto Colombiano de Bienestar Familiar para la atención de niños y niños de primera infancia en cinco localidades de la ciudad; y el archivo en formato PDF denominado “2.Radicado_I2021010074_alcance_estudio_previo_desembolsos” que presenta el memorando con radicado I2021010074 de 24/03/2021 a través del cual se da alcance al estudio previo del convenio en lo referente al numeral “8.Desembolsos”.
Carpeta “Colsubsidio” se adjunta el archivo en formato PDF denominado “Estudio_previo_numero_solicitud_271573” que presenta el estudio previo con número de solicitud 271573 del convenio suscrito entre la SDIS, la Caja de Compensación Colsubsidio y el Instituto Colombiano de Bienestar Familiar para la atención de niños y niños de primera infancia en cinco localidades de la ciudad.
Carpeta “Compensar” se adjunta el archivo en formato PDF denominado “Estudio_previo_numero_solicitud_272265” que presenta el estudio previo con número de solicitud 271573 del convenio suscrito entre la SDIS, la Caja de Compensación y el Instituto Colombiano de Bienestar Familiar para la atención de niños y niños de primera infancia residentes en diferentes localidades de la ciudad.  </t>
  </si>
  <si>
    <t>Por parte del equipo de seguimiento de la Oficina de Control Interno se verifican 3 subcarpetas con título "Convenios SED", "Convenios ICBF" y "Convenios_ Cajas_Compensación_Familiar". A su vez, estas se revisan aleatoriamente encontrando, Carpeta SED: i) Precontractual, con anexo técnico elaborado e implementado para convenio 8337 de 2021. ii) Ejecución_Seguimiento, que contiene 3 archivos PDF: 1 y 2, corresponden a las designaciones de integrantes de mesa técnica de seguimiento; y 3, "Informe técnico Ene_Jun_2021", en el cual se incluyen actas de seguimiento al convenio. Carpeta Convenios ICBF: Subcarpeta Precontractual: Anexo técnico elaborado e implementado para el Convenio 5460 de 2021; Ejecución_Seguimiento: Subcarpetas por componentes de ejecución del convenio tales como Vigilancia, Servicios Públicos, Mantenimiento, entre otros. Carpeta Convenios_ Cajas_Compensación_Familiar: Subcarpetas para Cafam, Compensar y Colsubsidio con inclusión de documentos precontractuales y de le etapa de ejecución. Lo anterior, se observa acorde a lo descrito en el reporte y al FNC de entrega de evidencias.
Dada la cantidad y extensión de los soportes, se sugiere revisar su pertinencia para la evaluación de eficacia y efectividad y, en este sentido, tener en cuenta el planteamiento de la acción de mejora, el indicador y meta propuestos; en caso de que se realicen cambios, ajustar el FNC de entrega de evidencias acorde al contenido de las carpetas, y fortalecer el contexto de la acción hacia la efectividad de la misma.</t>
  </si>
  <si>
    <t>Hallazgo Administrativo con presunta incidencia disciplinaria por inconsistencias y falta de sustento en el valor del presupuesto asignado al Convenio No. 3602 de 2019, debido a que el aporte en especie de SDIS y el ICBF, superan el presupuesto general asignado al Proyecto de Inversión No. 1096, lo cual se constituye en la vulneración a los principios de planeación, responsabilidad y transparencia.</t>
  </si>
  <si>
    <t>Falencias en el nivel de detalle de los documentos elaborados en la etapa precontractual, ejecución y seguimiento de los convenios suscritos por la SDIS con ICBF, SED y Cajas de Compensación Familiar.</t>
  </si>
  <si>
    <t>Suscribir otrosí aclaratorio al convenio actual 2886 de 2020 celebrado entre la SDIS y el ICBF a fin de detallar la información de los aportes en especie de la SDIS.</t>
  </si>
  <si>
    <t>Otrosí aclaratorio suscrito</t>
  </si>
  <si>
    <t>Un (1) otrosí aclaratorio</t>
  </si>
  <si>
    <t>1.	Se adjuntan archivo en formato PDF denominado “1.Modificacion1_otrosi_convenio_2886SDIS_1066ICBF” el otrosí aclaratorio suscrito al convenio 2886 de 2020 celebrado entre la SDIS y el ICBF; archivo en formato PDF denominado “2.Aprobación_Modificación_SECOP II” que presenta el cargue del otrosí y su aprobación a través del aplicativo SECOP II.</t>
  </si>
  <si>
    <t>El equipo de seguimiento de la Oficina de Control Interno verificó los siguientes soportes: Modificación 1_otrosi_convenio_2886SDIS_1066 ICBF y Aprobación_Modificación_SECOP; lo anterior, acorde al reporte presentado por la dependencia.
Se sugiere fortalecer la descripción del FNC de entrega de evidencias, con la inclusión del contexto de efectividad de la acción de mejora, es decir, cómo contribuyó a cambiar o superar la situación detectada por el organismo de control.</t>
  </si>
  <si>
    <t>Efectuar los ajustes a que haya lugar en la estructura de los documentos de las etapas precontractual, ejecución y seguimiento de los próximos convenios que suscriba la SDIS con ICBF, SED y Cajas de Compensación Familiar incluyendo el nivel de detalle de la información.</t>
  </si>
  <si>
    <t>Documentos ajustados</t>
  </si>
  <si>
    <t>1.	En la carpeta “Convenios_ICBF”, carpeta “Convenio_5460_2021”, carpeta “precontractual”, carpeta “Técnico” se adjuntan los archivos en formato PDF denominados: 1.Anexo_Tecnico_95543, 2.Estudio_Previo_99543, 3.Analisis_Riesgos, 4.Aprobacion_ICBF, 5.Certificado_disponibilidad_presupuestal_ICBF, 6.Compromiso_Presupuestal_Gasto_ICBF.
En la carpeta “Financiero” se adjuntan archivo en formato PDF denominado “1.Radicado_I2021009186_valores_refrigerios”, archivo en formato Excel denominado “2.Costo_cupo_dia_minuta_JI_CPI”, archivo en formato Excel denominado “3.Valor_Proyectado_Renta_Mensual_Inmuebles”, archivo en formato PDF denominado “4.Radicado_I2021009001_Mantenimientos_Preventivos_Comunes”, archivo en formato Excel denominado “5.Valor_Proyectado_Mantenimiento_Preventivo”, archivo en formato PDF denominado “6.20210115_Correo_Informacion_Papeleria”, archivo en formato Excel denominado “7.Personal_Manipulación_Alimentos”, archivo en formato PDF denominado “8.RES_2653_2020_Perfiles_Honorarios”, archivo en formato PDF denominado “9.Radicado_I2021002908_Precios_Referencia_Vigilancia”, archivo en formato Excel denominado “10.Valor_Mensual_Vigilancia”, archivo en formato Excel denominado “11.20210317_Propuesta_estructura_costos”, archivo en formato PDF denominado “12.Formato_Ficha_Técnica_Viabilidad_Precios_Referencia”, archivo en formato PDF denominado “13.Formato_Presentación_Precios_Referencia”, archivo en formato PDF denominado “14.Radicado_I2021010438_Concepto_viabilidad_precios_referencia”.
En la carpeta “Ejecución_Seguimiento”:
Se adjunto el archivo en formato PDF denominado “202105Formato_presentacion_informes_financieros” que presenta el informe financiero con corte a mayo. 
Carpeta “Alimentación” se adjunta el archivo en formato PDF denominado “Muestra_formatos_radicacion_cuentas_bonos_lacteos_panaderia_viveres” que presenta una muestra de formatos radicación cuentas de bonos, lácteos, panadería y víveres; y el archivo en formato Excel denominado “202104_Paquetes_alimentarios” que presenta la cantidad y valor de paquetes alimentarios por unidad operativa de jardines infantiles y creciendo en familia con corte a abril.    
Carpeta “Arriendo” se adjunta una muestra de registros presupuestales y control de pagos de arriendo compuesta por los siguientes documentos: archivo en formato Excel denominado “202104_Cierre_Reservas_Seven”, archivo en formato Excel denominado “202104_Evidencia_registros_presupuestales_arriendos”, archivo en formato Excel denominado “202104_SPF_Jardines_Infantiles”, archivo en formato Excel denominado “202105_Evidencia_Registros_presupuestales_Arriendos”, archivo en formato Excel denominado “202105_SPF_Jardines_Infantiles”, archivo en formato Excel denominado “202106_Evidencia_Registros_Presupuestales_Arriendos”, archivo en formato Excel denominado “202106_SPF_Jardines infantiles”.
Carpeta “Ejecución_física” se adjunta el archivo en formato PDF denominado “Evidencia_entrega_elementos_papeleria” que presenta una muestra de facturas de compra de elementos de papelería.
Carpeta “Mantenimiento” se adjunta el archivo en formato PDF denominado “Muestra_formatos_recibo_satisfaccion_mantenimiento_JI” que presenta una muestra de los formatos recibo satisfacción de mantenimiento con la información de intervenciones realizadas a los jardines infantiles; y se adjuntan los archivos en formato Excel denominados “202104_Consolidado_valores_mantenimiento”, “202105_Consolidado_valores_mantenimiento”, “202106_Consolidado_valores_mantenimiento” que presentan la información consolidada de los mantenimientos efectuados con corte a abril, mayo y junio, respectivamente.
Carpeta “Personal_servicio_alimentos” se adjuntan los archivos en formato Excel denominados “202104_Consolidado_facturacion_personal_servicio_alimentacion_grupo1”, “202104_Consolidado_facturacion_personal_servicio_alimentacion_grupo2”, 202105_Consolidado_pago_servicio_alimentos_Grupo1”, “202105_Consolidado_pago_servicio_alimentos_Grupo2” que presenta el consolidado de la información de facturación de personal de servicio de alimentos por unidad operativa de jardines infantiles de abril y mayo, respectivamente; y se adjunta archivo en formato PDF denominado “Muestra_facturas_personal_servicio_alimentos” que presenta una muestra de facturas del personal de servicio de alimentos.
Carpeta “personal_aseo_cafeteria” se adjuntas los archivos en formato Excel denominados “202104_Consolidado_valores_personal_aseo_cafeteria” y “202105_Consolidado_valores_personal_aseo_cafeteria” que presentan la información consolidada de los valores de aseo y cafetería por unidad operativa de abril y mayo, respectivamente; y se adjunta el archivo en formato PDF denominado “Muestra_facturas_personal_aseo_cafeteria” que presenta una muestra de facturas del personal de aseo y cafetería.
Carpeta “Servicios_publicos” se adjunta el archivo en formato Excel denominado “202105_Consolidado_valores_servicios_publicos_unidades_operativas” que presenta el consolidado de los valores de servicios públicos por unidad operativa; y se adjuntan los archivos en formato PDF denominados “Muestra1_facturas_serivicios_publicos”, “Muestra2_facturas_servicios_publicos”, “Muestra3_facturas_servicios_publicos”, “Muestra4_facturas_servicios_publicos”, “Muestra5_facturas_servicios_publicos “, “Muestra6_facturas_servicios_publicos”, “Muestra7_facturas_servicios_publicos”, “Muestra8_facturas_servicios_publicos”, “Muestra9_facturas_servicios_publicos”, “Muestra10_facturas_servicios_publicos”, “Muestra11_facturas_servicios_publicos”, “Muestra12_facturas_servicios_publicos”, “Muestra13_facturas_servicios_publicos”, “Muestra14_facturas_servicios_publicos”, “Muestra15_Facturas_servicios_publicos”, “Muestra16_facturas_servicios_publicos”, “Muestra17_facturas_servicios_publicos”, “Muestra18_facturas_servicios_publicos”, “Muestra19_facturas_servicios_publicos”, “Muestra20_facturas_servicios_publicos” que presentan muestras de las facturas de los servicios públicos de las unidades operativas.  
Carpeta “Talento_humano_Atención_Directa_Niñas_Niños” se adjuntan los archivos en formato Excel denominados “Inf_Contratos_TH_atencion_directa_Creciendo_Familia” y “Inf_Contratos_TH_atencion_directa_jardines_infantiles” que presentan la información de los contratos del talento humano que atiende de manera directa a las y los participantes de creciendo en familia y jardines infantiles. 
Carpeta “Vigilancia” se adjuntan los archivos en formato Excel denominados “202104_Consolidado_valores_guardas_jardines_infantiles”, “202105_Consolidado_valores_guardas_jardines_infantiles” y “202106_Consolidado_valores_guardas_jardines_infantiles” que presentan la información consolidad de los valores proyectados y pagados a los guardas de los jardines infantiles en abril, mayo y junio; y se adjunta el archivo en formato PDF denominado “Muestra_formatos_radicacion_cuentas_vigilancia” que presenta una muestra de formatos radicación de cuentas de vigilancia de los jardines infantiles.  
2.	En la carpeta Convenios_SED, carpeta Convenio_8337_2021, carpeta “Precontractual”, carpeta “Tecnico” se adjuntan archivo en formato PDF denominado “1.Estudio_previo_102558” que presenta el estudio previo con número de solicitud 102558; archivo en formato PDF denominado “2.Anexo_tecnico_102558” que presenta el anexo técnico con número de solicitud 102558; y el archivo en formato PDF denominado “3.Acto_adtivo_justificacion_contratacion_directa” que presenta el acto administrativo de justificación de contratación directa.     
En la carpeta “Financiero” se adjuntan archivo en formato Word denominado “1.Justificacion_Costeo” que presenta la metodología de cálculo de cada concepto de gasto, archivo en formato Excel denominado “2.Propuesta_economica” que presenta la propuesta económica de cada concepto de gasto, archivo en formato Excel denominado “3.Proyeccion_cobertura” que presenta la cobertura de cada jardín infantil, y archivo en formato PDF denominado “4.Radicado_I2021014414_concepto_viabilidad_precios_referencia” que presenta el concepto de viabilidad de precios de referencia emitido por la Subdirección de Diseño Evaluación y Sistematización de la SDIS.
Carpeta “Alimentación” se adjuntan archivo en formato PDF denominado “1.Radicado_I2021009186_valor_bono_alimentario_refrigerio” que presenta el valor del bono alimentario para creciendo en familia y los refrigerios para jardines infantiles remitido por la Subdirección de Abastecimiento de la SDIS; el archivo en formato Excel denominado “2.Costo_minuta_jardines_infantiles_por_rango_edad_niños” que presenta el costo de la minuta de los jardines infantiles por rango de edad de los niños.
Además, en la carpeta “Financiero” se encuentran:
Carpeta “Elementos_aseo_personal_y_proteccion_sanitaria” en la que se adjuntan archivo en formato Excel denominado “1.Costos_elementos_aseo_personal” que presenta los costos de los elementos de aseo personal; y archivo en formato PDF de nominado “2.Radicado_I2020021061_concepto_viabilidad” que presenta el concepto de viabilidad de los precios de referencia de los elementos de aseo emitido por la Subdirección de Diseño Evaluación y Sistematización de la SDIS.
Carpeta “Espacio_fisico_funcional” se adjunta el archivo en formato Excel denominado “1.Valor_proyectado_arriendo_mensual” que presenta el valor proyectado de arriendo de los predios rentados para la operación de jardines infantiles; archivo en formato Excel denominado “2.Valor_proyectado_mantenimiento” que presenta el valor proyectado de mantenimiento de las unidades operativas propias para el funcionamiento de jardines infantiles; archivo en formato PDF denominado “3.Radicado_I2021009001_costo_mantenimiento_preventivo” que presenta el costo de los mantenimientos preventivos recurrentes en las unidades operativas propias para la operación de jardines infantiles.
Carpeta “Personal_manipulador_de_alimentos” se adjunta archivo en formato Excel denominado “Valor_manipulacion_alimentos_jardines_infantiles” que presenta los valores del personal de manipulación de alimentos por cada jardín infantil.
Carpeta “Talento humano” se adjunta archivo en formato PDF denominado “Correos_informacion_salario_maestras_convenio_SED_SDIS” que presenta la información del salario de las maestras del convenio SED-SDIS; archivo en formato PDF denominado “Resolucion_honorarios_CPS_SDIS” que presenta la Resolución 2653 de 2020 por la cual se adopta la escala de perfiles de honorarios para la vigencia fiscal 2021 para los Contrato de Prestación de Servicios Profesionales y de Apoyo a la Gestión de la Secretaria Distrital de Integración Social.
Carpeta “Vigilancia” se adjuntan archivo en formato Excel denominado “Valor_mensual_vigilancia_jardines_infantiles” que presenta los valores mensuales de vigilancia de cada uno de los jardines infantiles; y archivo en formato PDF denominado “2.Radicado_I2021002908_Concepto_viabilidad.pdf” que presenta el concepto de viabilidad de los precios de vigilancia emitido por la Subdirección de Diseño Evaluación y Sistematización de la SDIS.
Carpeta “Ejecución_seguimiento” se adjuntan: archivo en formato PDF denominado “1.Formatos_oficio_designacion_miembros_SDIS_mesa_tecnica” que presenta los formatos oficio designación con la información de los profesionales de la SDIS delegados a la mesa técnica a fin de efectuar seguimiento a los componentes del convenio suscrito entre la SDIS y la SED; archivo en formato PDF denominado “2.Delegación_miembros_SED_mesa_tecnica” que presenta la información de los profesionales de la SED designados a la mesa técnica para realizar seguimiento a los componentes del convenio; archivo en formato PDF denominado “3.Informe_tecnico_Ene_Jun_2021” que presenta el informe técnico del convenio del periodo comprendido entre enero y junio de 2021.
3.	Carpeta “Convenios_Cajas_Compensacion_Familiar”:
Carpeta “Cafam” se adjuntan el archivo en formato PDF denominado “1.Estudio_previo_numero_solicitud_271573” que presenta el estudio previo con número de solicitud 271573 del convenio suscrito entre la SDIS, la Caja de Compensación y el Instituto Colombiano de Bienestar Familiar para la atención de niños y niños de primera infancia en cinco localidades de la ciudad; y el archivo en formato PDF denominado “2.Radicado_I2021010074_alcance_estudio_previo_desembolsos” que presenta el memorando con radicado I2021010074 de 24/03/2021 a través del cual se da alcance al estudio previo del convenio en lo referente al numeral “8.Desembolsos”.
Carpeta “Colsubsidio” se adjunta el archivo en formato PDF denominado “Estudio_previo_numero_solicitud_271573” que presenta el estudio previo con número de solicitud 271573 del convenio suscrito entre la SDIS, la Caja de Compensación Colsubsidio y el Instituto Colombiano de Bienestar Familiar para la atención de niños y niños de primera infancia en cinco localidades de la ciudad.
Carpeta “Compensar” se adjunta el archivo en formato PDF denominado “Estudio_previo_numero_solicitud_272265” que presenta el estudio previo con número de solicitud 271573 del convenio suscrito entre la SDIS, la Caja de Compensación y el Instituto Colombiano de Bienestar Familiar para la atención de niños y niños de primera infancia residentes en diferentes localidades de la ciudad.</t>
  </si>
  <si>
    <t>Se verifican 3 subcarpetas con título "Convenios SED", "Convenios ICBF" y "Convenios_ Cajas_Compensación_Familiar". A su vez, estas se revisan aleatoriamente encontrando, Carpeta SED: i) Precontractual, con anexo técnico elaborado e implementado para convenio 8337 de 2021. ii) Ejecución_Seguimiento, que contiene 3 archivos PDF: 1 y 2, corresponden a las designaciones de integrantes de mesa técnica de seguimiento; y 3, "Informe técnico Ene_Jun_2021", en el cual se incluyen actas de seguimiento al convenio. Carpeta Convenios ICBF: Subcarpeta Precontractual: Anexo técnico elaborado e implementado para el Convenio 5460 de 2021; Ejecución_Seguimiento: Subcarpetas por componentes de ejecución del convenio tales como Vigilancia, Servicios Públicos, Mantenimiento, entre otros. Carpeta Convenios_ Cajas_Compensación_Familiar: Subcarpetas para Cafam, Compensar y Colsubsidio con inclusión de documentos precontractuales y de le etapa de ejecución. Lo anterior se observa acorde a lo descrito en el reporte y al FNC de entrega de evidencias.  Dada la cantidad y extensión de los soportes, se sugiere revisar su pertinencia respecto a la evaluación de eficacia y efectividad de la acción de mejora; en este sentido, tener en cuenta el planteamiento de esta, así como el indicador y meta propuestos; en caso de que se realicen cambios, ajustar el FNC de entrega de evidencias acorde al contenido de las carpetas, y fortalecer el contexto de la acción hacia la efectividad de la misma.</t>
  </si>
  <si>
    <t>3.2.10</t>
  </si>
  <si>
    <t>Hallazgo administrativo por encontrarse sin firma el documento denominado “Formatos Informes de Supervisión”, el cual se presenta de forma mensual y por falta de presentación de las evidencias de las obligaciones pactadas contractualmente en los contratos de prestación de servicios No. 4299-2019, 4400-2019 y 5248-2019.</t>
  </si>
  <si>
    <t>Subdirección de Investigación e Información</t>
  </si>
  <si>
    <t>Desconocimiento técnico de algunos supervisores de la importancia de la firma electrónica del informe de supervisión de los contratistas.</t>
  </si>
  <si>
    <t>Actualizar y socializar el Manual de usuario del aplicativo IOPS incorporando la importancia y obligatoriedad de la firma de los informes de supervisión.</t>
  </si>
  <si>
    <t>Manual de usuario del aplicativo IOPS actualizado y socializado</t>
  </si>
  <si>
    <t>Un (1) Manual de usuario del aplicativo IOPS actualizado y socializado</t>
  </si>
  <si>
    <t>Se adjunta informe campaña de uso y apropiación, así como el  MANUAL DE USUARIO CONTRATISTA APLICATIVO IOPS  Código: MNL-SMT-004 - Memo I2021028242 – 20/09/2021 el cual se encuentra ubicado en el siguiente link
https://sig.sdis.gov.co/index.php/es/mantenimiento-y-soporte-tic-documentos-asociados</t>
  </si>
  <si>
    <t>Se verifican los siguientes soportes en formato Word:
• MANUAL DE USUARIO CONTRATISTA APLICATIVO IOPS MNL-SMT-004, adoptado en el Sistema de Gestión mediante memorando con radicado I2021028242 – 20/09/2021.
• Informe de implementación de la campaña de uso y apropiación del “Manual de usuario del aplicativo IOPS actualizado y socializado”. En el documento se evidencian pormenores de la campaña de socialización, tales como objetivo, cronograma de emisión de piezas informativas y capturas de pantalla de los correos institucionales remitidos, entre otros aspectos.
Así mismo, se verificó el enlace señalado en el reporte, lo que permitió identificar que el Manual se encuentra debidamente publicado en la página Web de la Entidad, Sistema de Gestión.
Por lo anterior, se concluye que los soportes verificados guardan coherencia con el reporte cualitativo presentado y se encuentran acordes al plazo de ejecución de la acción de mejora.
Se sugiere diligenciar el formato no controlado de entrega de evidencias, documento propuesto con la finalidad de brindar al evaluador del plan de mejoramiento un contexto adecuado respecto a la eficacia y efectividad de las acciones suscritas y ejecutadas por la SDIS.</t>
  </si>
  <si>
    <t>El Formato Informe de Ejecución de los contratos de prestación de servicios profesionales y/o apoyo a la gestión no cuenta con espacio para la firma del contratista.</t>
  </si>
  <si>
    <t>Actualizar y socializar el Formato Informe de Ejecución de los contratos de prestación de servicios profesionales y/o apoyo a la gestión incluyendo el espacio de firma del contratista.</t>
  </si>
  <si>
    <t>Formato Informe Ejecución contratos prestac Servic profesionales y/o apoyo a la gestión actualizado</t>
  </si>
  <si>
    <t>Un (1) Formato Informe de Ejecución de los contratos de prestación de servicios profesionales y/o apoyo a la gestión actualizado.</t>
  </si>
  <si>
    <t>La Subdirección de Contratación a tavés de una mesa de trabajo con la Subdirección de Investigación, realizó la debida actualización del Formato  (FOR-GEC-003) Informe de Ejecución de los contratos de prestación de servicios profesionales y/o apoyo a la gestión actualizado.</t>
  </si>
  <si>
    <t>Se verifica por parte del equipo de seguimiento de la OCI, los siguientes soportes:
-FORMATO INFORME DE EJECUCION DE CONTRATO DE PRESTACION DE SERVICIOS PROFESIONALES O DE APOYO A LA GESTIÓN  Código: FOR-GEC-003 Versión: 1  del  14/07/2021
-Correo electrónico del 16/06/2021 con el envío del formato ajustado.
Se sugiere presentar evidencias de la implementación del formato</t>
  </si>
  <si>
    <t>Habilitar en el aplicativo IOPS el espacio firma del contratista en el reporte Formato Informe de Ejecución.</t>
  </si>
  <si>
    <t>Aplicativo IOPS con firma del contratista habilitada en el reporte Formato Informe de Ejecución</t>
  </si>
  <si>
    <t>Un (1) espacio firma del contratista habilitado en el reporte Formato Informe de Ejecución.</t>
  </si>
  <si>
    <t>Se adjunta formato  20210714_for_gec_003_v2_formato_informe_de_ejecucion_iops, así mismo se relacionan las evidencias de los ajustes realizados a la plataforma IOPS</t>
  </si>
  <si>
    <t>Se encuentra conformidad en las evidencias según revisión efectuada a los documentos dispuestos en carpeta OneDrive. Por parte de la Gestora de la DADE se propone ampliar la información del Formato no Controlado de Entrega de Evidencias y OCI sugiere analizar la posibilidad y pertinencia de incluir formatos de ejecución ya firmados en IOPS, teniendo en cuenta que la acción de mejora aún se encuentra dentro de término</t>
  </si>
  <si>
    <t>Hallazgo administrativo con presunta incidencia disciplinaria por diferencias en la información, en contravención de lo estipulado en el artículo 2º, literal d) y el artículo 3º, literal d) artículo 4°, literal j) de la Ley No.87 de 1.993.</t>
  </si>
  <si>
    <t>La Caja de Compensación Familiar reporta en el informe de gestión el número de niñas y niños matriculados y no el número de niñas y niños registrado en el Sistema de Información Misional SIRBE.</t>
  </si>
  <si>
    <t>Ajustar el formato informe de gestión incluyendo en el apartado componente administrativo el reporte del número de niñas y niños registrados en el sistema de información misional SIRBE.</t>
  </si>
  <si>
    <t>Formato informe de gestión ajustado</t>
  </si>
  <si>
    <t>Un (1) Formato informe de gestión ajustado</t>
  </si>
  <si>
    <t>1.	Se adjunta archivo en formato PDF denominado “Formato_informe_gestion_ajustado” que presenta el formato informe de gestión ajustado.</t>
  </si>
  <si>
    <t>Se evidencia archivo Formato_informe_gestion_ajustado, acorde a lo indicado en el reporte de la Subdirección para la Infancia. Se sugiere, para el diligenciamiento del FNC de entrega de evidencias, precisar la ubicación del ajuste realizado e indicar el aporte a la mejora de la gestión, es decir, enfatizar en la efectividad de la acción de mejora.</t>
  </si>
  <si>
    <t>3.2.13</t>
  </si>
  <si>
    <t>Hallazgo Administrativo por exceder el número de niños y niñas matriculados de acuerdo con la cobertura establecida y aprobada en el convenio.</t>
  </si>
  <si>
    <t>Omisión de orientaciones en el anexo técnico para aplicar la optimización de la cobertura autorizada en los Jardines Infantiles Sociales.</t>
  </si>
  <si>
    <t>Incluir en el anexo técnico de los próximos convenios que suscriba la SDIS con el ICBF y las Cajas de Compensación Familiar un ítem que oriente la optimización de cobertura en los Jardines Infantiles Sociales.</t>
  </si>
  <si>
    <t>Anexo técnico de los próximos convenios con inclusión de ítem de optimización de cobertura</t>
  </si>
  <si>
    <t>(No. anexos técnicos con inclusión de ítem de optimización de cobertura elaborados / No. anexos técnicos con inclusión de ítem de optimización de cobertura programados) *100</t>
  </si>
  <si>
    <t>1.	Carpeta “Convenios_Cajas_Compensacion_Familiar”:
Carpeta “Cafam” se adjuntan el archivo en formato PDF denominado “Anexo_tecnico_numero_solicitud_271573” que presenta el anexo técnico con número de solicitud 271573 del convenio suscrito entre la SDIS, la Caja de Compensación Cafam y el Instituto Colombiano de Bienestar Familiar para la atención de niños y niños de primera infancia en cinco localidades de la ciudad. 
Carpeta “Colsubsidio” se adjunta el archivo en formato PDF denominado “Anexo_tecnico_numero_solicitud_271563” que presenta el anexo técnico con número de solicitud 271563 del convenio suscrito entre la SDIS, la Caja de Compensación Colsubsidio y el Instituto Colombiano de Bienestar Familiar para la atención de niños y niños de primera infancia en cinco localidades de la ciudad.
Carpeta “Compensar” se adjunta el archivo en formato PDF denominado “Anexo_tecnico_numero_solicitud_272265” que presenta el anexo técnico con número de solicitud 272265 del convenio suscrito entre la SDIS, la Caja de Compensación y el Instituto Colombiano de Bienestar Familiar para la atención de niños y niños de primera infancia residentes en diferentes localidades de la ciudad.</t>
  </si>
  <si>
    <t xml:space="preserve">El equipo de seguimiento de la Oficina de Control Interno verificó los siguientes soportes: Carpeta principal "Convenios_Cajas_Compensacion_Familiar", la cual incluye 3 subcarpetas con los anexos técnicos elaborados para convenios con Cafam, Compensar y Colsubsidio, donde se observan condiciones en relación con la identificación, selección y asignación de atención para niños y niñas. Se sugiere, en el FNC de entrega de evidencias, precisar la ubicación (numeral y/o página) del lineamiento objeto de la acción de mejora y enfatizar en la efectividad de la misma. De igual manera, en el marco de la ejecución contractual, realizar seguimiento a la implementación de las condiciones definidas en el anexo y demás documentos establecidos para cada convenio, dejando adecuadamente documentadas las gestiones de la Entidad. </t>
  </si>
  <si>
    <t>3.2.15</t>
  </si>
  <si>
    <t>Hallazgo Administrativo por variación presupuestal entre los rubros de la estructura de costos del convenio 7981 de 2018, sin contar con la debida modificación financiera del convenio.</t>
  </si>
  <si>
    <t>Falencia en el estudio previo del convenio de asociación No. 7981 de 2018 al incluir dos estructuras de costos sin especificar cuál fue la aprobada para la ejecución del convenio.</t>
  </si>
  <si>
    <t>Incluir en el estudio previo de los próximos convenios que suscriba la SDIS una única estructura de costos.</t>
  </si>
  <si>
    <t>Estudio previo de próximos convenios con una única estructura de costos</t>
  </si>
  <si>
    <t>(No. estudios previos de próximos convenios con una única estructura de costos elaborados / No. estudios previos de próximos convenios programados) * 100</t>
  </si>
  <si>
    <t>1.	Carpeta “Convenios_Cajas_Compensacion_Familiar”:
Carpeta “Cafam” se adjuntan el archivo en formato PDF denominado “1.Estudio_previo_numero_solicitud_271573” que presenta el estudio previo con número de solicitud 271573 del convenio suscrito entre la SDIS, la Caja de Compensación Cafam y el Instituto Colombiano de Bienestar Familiar para la atención de niños y niños de primera infancia en cinco localidades de la ciudad.
Carpeta “Colsubsidio” se adjunta el archivo en formato PDF denominado “Estudio_previo_numero_solicitud_271573” que presenta el estudio previo con número de solicitud 271573 del convenio suscrito entre la SDIS, la Caja de Compensación Colsubsidio y el Instituto Colombiano de Bienestar Familiar para la atención de niños y niños de primera infancia en cinco localidades de la ciudad.
Carpeta “Compensar” se adjunta el archivo en formato PDF denominado “Estudio_previo_numero_solicitud_272265” que presenta el estudio previo con número de solicitud 272265 del convenio suscrito entre la SDIS, la Caja de Compensación Compensar y el Instituto Colombiano de Bienestar Familiar para la atención de niños y niños de primera infancia residentes en diferentes localidades de la ciudad.</t>
  </si>
  <si>
    <t xml:space="preserve">El equipo de seguimiento de la Oficina de Control Interno verificó los siguientes soportes: Carpeta principal "Convenios_Cajas_Compensacion_Familiar", la cual incluye 3 subcarpetas con los estudios previos elaborados para convenios con Cafam, Compensar y Colsubsidio donde se identifica una estructura de costos. Se aclara que en el caso de Cafam y Colsubsidio, dicha estructura se observa como documento anexo (en el mismo archivo PDF). Se sugiere, en el FNC de entrega de evidencias, fortalecer la descripción de la efectividad de la acción de mejora. De igual manera, en el marco de la ejecución contractual, realizar seguimiento a la implementación de las condiciones definidas desde la etapa precontractual, dejando adecuada trazabilidad de dicha gestión. </t>
  </si>
  <si>
    <t>3.2.16</t>
  </si>
  <si>
    <t>Hallazgo Administrativo con incidencia fiscal y presunta incidencia disciplinaria por valor de $511.436.189, por el incumplimiento en el principio de transparencia debido a inconsistencias en la estructura de costos con respecto a la ausencia de soportes del pago del rubro “Gastos Administrativos” en el Convenio No. 7981-2018.</t>
  </si>
  <si>
    <t>Falencia en el estudio previo del convenio de asociación No. 7981 de 2018 respecto al detalle y desagregación de los conceptos del rubro gastos administrativos.</t>
  </si>
  <si>
    <t>Incluir en el estudio previo de los próximos convenios de asociación que suscriba la SDIS con ICBF y las Cajas de Compensación Familiar una estructura de costos que detalle y desagregue los conceptos del rubro gastos administrativos en caso de que dicho rubro sea asumido por la SDIS.</t>
  </si>
  <si>
    <t>Estudio previo con estructura de costos que desagregue gastos administrativos asumidos por SDIS</t>
  </si>
  <si>
    <t xml:space="preserve">(No. estudios previos con estructura de costos que detalle y desagregue conceptos del rubro gastos administrativos elaborados / No. estudios previos programados) *100 </t>
  </si>
  <si>
    <t xml:space="preserve">El equipo de seguimiento de la Oficina de Control Interno verificó los siguientes soportes: Carpeta principal "Convenios_Cajas_Compensacion_Familiar", la cual incluye 3 subcarpetas con los estudios previos elaborados para convenios con Cafam, Compensar y Colsubsidio donde se identifica para cada caso la estructura de costos. Se aclara que, en el caso de Cafam y Colsubsidio, dicha estructura se observa como documento anexo (en el mismo archivo PDF). En los documentos revisados se observó la precisión respecto a que los gastos administrativos no quedaron a cargo de la SDIS. 
Se sugiere, en el FNC de entrega de evidencias, fortalecer la descripción de eficacia y efectividad de la acción de mejora. </t>
  </si>
  <si>
    <t>Falencia en el estudio previo del convenio de asociación No. 7981 de 2018 respecto al detalle de los soportes objeto de verificación/supervisión para sustentar el pago de los rubros de la SDIS.</t>
  </si>
  <si>
    <t>Especificar en el estudio previo de los próximos convenios de asociación que suscriba la SDIS con ICBF y las Cajas de Compensación Familiar los soportes objeto de verificación/supervisión para sustentar el pago de los rubros de la SDIS.</t>
  </si>
  <si>
    <t>Estudio previo que especifique soportes para verificación y sustentar pago de rubros de SDIS</t>
  </si>
  <si>
    <t>(No. estudios previos de próximos convenios que especifiquen los soportes objeto de verificación elaborados / No. estudios previos programados) * 100</t>
  </si>
  <si>
    <t xml:space="preserve">Se llevó a cabo la verificación de Carpeta principal "Convenios_Cajas_Compensacion_Familiar", la cual incluye 3 subcarpetas con los estudios previos elaborados para convenios con Cafam, Compensar y Colsubsidio. De acuerdo con la revisión de los documentos en mención y a lo explicado por el equipo de la Subdirección para la Infancia, se incluyó el lineamiento propuesto en la acción de mejora en el acápite de Desembolsos. Se sugiere, en el FNC de entrega de evidencias, precisar la ubicación (numeral y/o página) en donde se registró dicha directriz y, así mismo, fortalecer la descripción de efectividad de la acción de mejora. </t>
  </si>
  <si>
    <t>3.2.17</t>
  </si>
  <si>
    <t>Hallazgo administrativo originado en el no cumplimiento de la obligación de la gestión documental contemplada en la cláusula del Convenio 7981 de 2018.</t>
  </si>
  <si>
    <t>Extemporaneidad en la solicitud de la socialización de políticas de gestión documental para cumplir con oportunidad la cláusula contemplada en el Convenio 7981 de 2018.</t>
  </si>
  <si>
    <t>Gestionar y realizar la socialización del subsistema de gestión documental y Archivo -SIGA dentro del término establecido para cumplir lo contemplado en el convenio.</t>
  </si>
  <si>
    <t>Subsistema de gestión documental y Archivo -SIGA socializado dentro del término establecido</t>
  </si>
  <si>
    <t>Un (1) subsistema de gestión documental y Archivo -SIGA socializado dentro del término establecido</t>
  </si>
  <si>
    <t>1.	Se adjunta el archivo en formato PDF denominado “20210420_Acta_Socialización_Gestion_Documental_Cafam” que presenta el acta de la socialización del subsistema de gestión documental y archivo -SIGA- con la Caja de Compensación Familiar Cafam; el archivo en formato PDF denominado “20210422_acta_Socializacion_Gestion_Documental_Compensar” que presenta el acta de la socialización del subsistema de gestión documental y archivo -SIGA- con la Caja de Compensación Familiar Compensar; y el archivo en formato PDF denominado “20210423_Acta_socializacion_gestion_documental_Colsubsidio” que presenta el acta de la socialización del subsistema de gestión documental y archivo -SIGA- con la Caja de Compensación Familiar Colsubsidio.</t>
  </si>
  <si>
    <t xml:space="preserve">Se llevó a cabo la verificación de los siguientes soportes: i) acta del 22/04/2021 con asunto "Socialización Gestión Documental convenio 3401 de 2021-COMPENSAR", ii) acta del 23/04/2021 con asunto "Socialización Gestión Documental Convenio 3614 de 2021 - Colsubsidio", y iii) acta del 20/04/2021 con asunto "Socialización Gestión Documental Convenio 3639 de 2021 - Caja de compensación CAFAM". Lo anterior concuerda con el reporte presentado por la Subdirección para la Infancia. Se sugiere fortalecer la descripción de efectividad de la acción de mejora, es decir, enfatizar el aporte a la eliminación de la causa del hallazgo y/o a la mejora en la gestión institucional. </t>
  </si>
  <si>
    <t>3.2.18</t>
  </si>
  <si>
    <t>Hallazgo administrativo con presunta incidencia disciplinaría por diferencias entre la estructura de costos y lo pactado en el Convenio No. 8382 de 2020, en contravención de los principios de transparencia, economía y planeación.</t>
  </si>
  <si>
    <t>Falencias en la información de la estructura de costos del convenio suscrito entre SDIS y SED.</t>
  </si>
  <si>
    <t>Ajustar información de la estructura de costos del estudio previo de próximos convenios interadministrativos que la SDIS suscriba garantizando nivel de detalle y coherencia de los rubros en especie aportados por la Entidad.</t>
  </si>
  <si>
    <t>Estudios previos ajustados</t>
  </si>
  <si>
    <t xml:space="preserve">(No. estudios previos con estructura de costos que detalle rubros en especie aportados por SDIS  / No. estudios previos programados) * 100 </t>
  </si>
  <si>
    <t>1.	Carpeta “Convenios_Cajas_Compensacion_Familiar”:
Carpeta “Cafam” se adjuntan el archivo en formato PDF denominado “1.Estudio_previo_numero_solicitud_271573” que presenta el estudio previo con número de solicitud 271573 del convenio suscrito entre la SDIS, la Caja de Compensación Cafam y el Instituto Colombiano de Bienestar Familiar para la atención de niños y niños de primera infancia en cinco localidades de la ciudad.
Carpeta “Colsubsidio” se adjunta el archivo en formato PDF denominado “Estudio_previo_numero_solicitud_271573” que presenta el estudio previo con número de solicitud 271573 del convenio suscrito entre la SDIS, la Caja de Compensación Colsubsidio y el Instituto Colombiano de Bienestar Familiar para la atención de niños y niños de primera infancia en cinco localidades de la ciudad.
Carpeta “Compensar” se adjunta el archivo en formato PDF denominado “Estudio_previo_numero_solicitud_272265” que presenta el estudio previo con número de solicitud 272265 del convenio suscrito entre la SDIS, la Caja de Compensación Compensar y el Instituto Colombiano de Bienestar Familiar para la atención de niños y niños de primera infancia residentes en diferentes localidades de la ciudad.
2.	En la carpeta “Convenio_ICBF”: 
Carpeta “Convenio_5460_2021”, carpeta “precontractual” se adjuntan el archivo en formato PDF denominado “1.Radicado_I2021009186_valores_refrigerios”, archivo en formato Excel denominado “2.Costo_cupo_dia_minuta_JI_CPI”, archivo en formato Excel denominado “3.Valor_Proyectado_Renta_Mensual_Inmuebles”, archivo en formato PDF denominado “4.Radicado_I2021009001_Mantenimientos_Preventivos_Comunes”, archivo en formato Excel denominado “5.Valor_Proyectado_Mantenimiento_Preventivo”, archivo en formato PDF denominado “6.20210115_Correo_Informacion_Papeleria”, archivo en formato Excel denominado “7.Personal_Manipulación_Alimentos”, archivo en formato PDF denominado “8.RES_2653_2020_Perfiles_Honorarios”, archivo en formato PDF denominado “9.Radicado_I2021002908_Precios_Referencia_Vigilancia”, archivo en formato Excel denominado “10.Valor_Mensual_Vigilancia”, archivo en formato Excel denominado “11.20210317_Propuesta_estructura_costos”, archivo en formato PDF denominado “12.Formato_Ficha_Técnica_Viabilidad_Precios_Referencia”, archivo en formato PDF denominado “13.Formato_Presentación_Precios_Referencia”, archivo en formato PDF denominado “14.Radicado_I2021010438_Concepto_viabilidad_precios_referencia”, archivo en formato PDF denominado “15.Estudio_Previo_99543”, archivo en formato PDF denominado “16.Aprobacion_ICBF”, archivo en formato PDF denominado “17.Certificado_disponibilidad_presupuestal_ICBF” y archivo en formato PDF denominado “18.Compromiso_Presupuestal_Gasto_ICBF”.
En la carpeta “Ejecución_Seguimiento”:
Se adjunto el archivo en formato PDF denominado “202105Formato_presentacion_informes_financieros” que presenta el informe financiero con corte a mayo. 
Carpeta “Alimentación” se adjunta el archivo en formato PDF denominado “Muestra_formatos_radicacion_cuentas_bonos_lacteos_panaderia_viveres” que presenta una muestra de formatos radicación cuentas de bonos, lácteos, panadería y víveres; y el archivo en formato Excel denominado “202104_Paquetes_alimentarios” que presenta la cantidad y valor de paquetes alimentarios por unidad operativa de jardines infantiles y creciendo en familia con corte a abril.    
Carpeta “Arriendo” se adjunta una muestra de registros presupuestales y control de pagos de arriendo compuesta por los siguientes documentos: archivo en formato Excel denominado “202104_Cierre_Reservas_Seven”, archivo en formato Excel denominado “202104_Evidencia_registros_presupuestales_arriendos”, archivo en formato Excel denominado “202104_SPF_Jardines_Infantiles”, archivo en formato Excel denominado “202105_Evidencia_Registros_presupuestales_Arriendos”, archivo en formato Excel denominado “202105_SPF_Jardines_Infantiles”, archivo en formato Excel denominado “202106_Evidencia_Registros_Presupuestales_Arriendos”, archivo en formato Excel denominado “202106_SPF_Jardines infantiles”.
Carpeta “Ejecución_física” se adjunta el archivo en formato PDF denominado “Evidencia_entrega_elementos_papeleria” que presenta una muestra de facturas de compra de elementos de papelería.
Carpeta “Mantenimiento” se adjunta el archivo en formato PDF denominado “Muestra_formatos_recibo_satisfaccion_mantenimiento_JI” que presenta una muestra de los formatos recibo satisfacción de mantenimiento con la información de intervenciones realizadas a los jardines infantiles; y se adjuntan los archivos en formato Excel denominados “202104_Consolidado_valores_mantenimiento”, “202105_Consolidado_valores_mantenimiento”, “202106_Consolidado_valores_mantenimiento” que presentan la información consolidada de los mantenimientos efectuados con corte a abril, mayo y junio, respectivamente.
Carpeta “Personal_servicio_alimentos” se adjuntan los archivos en formato Excel denominados “202104_Consolidado_facturacion_personal_servicio_alimentacion_grupo1”, “202104_Consolidado_facturacion_personal_servicio_alimentacion_grupo2”, 202105_Consolidado_pago_servicio_alimentos_Grupo1”, “202105_Consolidado_pago_servicio_alimentos_Grupo2” que presenta el consolidado de la información de facturación de personal de servicio de alimentos por unidad operativa de jardines infantiles de abril y mayo, respectivamente; y se adjunta archivo en formato PDF denominado “Muestra_facturas_personal_servicio_alimentos” que presenta una muestra de facturas del personal de servicio de alimentos.
Carpeta “personal_aseo_cafeteria” se adjuntas los archivos en formato Excel denominados “202104_Consolidado_valores_personal_aseo_cafeteria” y “202105_Consolidado_valores_personal_aseo_cafeteria” que presentan la información consolidada de los valores de aseo y cafetería por unidad operativa de abril y mayo, respectivamente; y se adjunta el archivo en formato PDF denominado “Muestra_facturas_personal_aseo_cafeteria” que presenta una muestra de facturas del personal de aseo y cafetería.
Carpeta “Servicios_publicos” se adjunta el archivo en formato Excel denominado “202105_Consolidado_valores_servicios_publicos_unidades_operativas” que presenta el consolidado de los valores de servicios públicos por unidad operativa; y se adjuntan los archivos en formato PDF denominados “Muestra1_facturas_serivicios_publicos”, “Muestra2_facturas_servicios_publicos”, “Muestra3_facturas_servicios_publicos”, “Muestra4_facturas_servicios_publicos”, “Muestra5_facturas_servicios_publicos “, “Muestra6_facturas_servicios_publicos”, “Muestra7_facturas_servicios_publicos”, “Muestra8_facturas_servicios_publicos”, “Muestra9_facturas_servicios_publicos”, “Muestra10_facturas_servicios_publicos”, “Muestra11_facturas_servicios_publicos”, “Muestra12_facturas_servicios_publicos”, “Muestra13_facturas_servicios_publicos”, “Muestra14_facturas_servicios_publicos”, “Muestra15_Facturas_servicios_publicos”, “Muestra16_facturas_servicios_publicos”, “Muestra17_facturas_servicios_publicos”, “Muestra18_facturas_servicios_publicos”, “Muestra19_facturas_servicios_publicos”, “Muestra20_facturas_servicios_publicos” que presentan muestras de las facturas de los servicios públicos de las unidades operativas.  
Carpeta “Talento_humano_Atención_Directa_Niñas_Niños” se adjuntan los archivos en formato Excel denominados “Inf_Contratos_TH_atencion_directa_Creciendo_Familia” y “Inf_Contratos_TH_atencion_directa_jardines_infantiles” que presentan la información de los contratos del talento humano que atiende de manera directa a las y los participantes de creciendo en familia y jardines infantiles. 
Carpeta “Vigilancia” se adjuntan los archivos en formato Excel denominados “202104_Consolidado_valores_guardas_jardines_infantiles”, “202105_Consolidado_valores_guardas_jardines_infantiles” y “202106_Consolidado_valores_guardas_jardines_infantiles” que presentan la información consolidad de los valores proyectados y pagados a los guardas de los jardines infantiles en abril, mayo y junio; y se adjunta el archivo en formato PDF denominado “Muestra_formatos_radicacion_cuentas_vigilancia” que presenta una muestra de formatos radicación de cuentas de vigilancia de los jardines infantiles.  
3.	En la carpeta Convenios_SED:
Carpeta Convenio_8337_2021, carpeta “Precontractual”, carpeta “Alimentación” se adjuntan archivo en formato PDF denominado “1.Radicado_I2021009186_valor_bono_alimentario_refrigerio” que presenta el valor del bono alimentario para creciendo en familia y los refrigerios para jardines infantiles remitido por la Subdirección de Abastecimiento de la SDIS; el archivo en formato Excel denominado “2.Costo_minuta_jardines_infantiles_por_rango_edad_niños” que presenta el costo de la minuta de los jardines infantiles por rango de edad de los niños.
Carpeta “Elementos_aseo_personal_y_proteccion_sanitaria” en la que se adjuntan archivo en formato Excel denominado “1.Costos_elementos_aseo_personal” que presenta los costos de los elementos de aseo personal; y archivo en formato PDF de nominado “2.Radicado_I2020021061_concepto_viabilidad” que presenta el concepto de viabilidad de los precios de referencia de los elementos de aseo emitido por la Subdirección de Diseño Evaluación y Sistematización de la SDIS.
Carpeta “Espacio_fisico_funcional” se adjunta el archivo en formato Excel denominado “1.Valor_proyectado_arriendo_mensual” que presenta el valor proyectado de arriendo de los predios rentados para la operación de jardines infantiles; archivo en formato Excel denominado “2.Valor_proyectado_mantenimiento” que presenta el valor proyectado de mantenimiento de las unidades operativas propias para el funcionamiento de jardines infantiles; archivo en formato PDF denominado “3.Radicado_I2021009001_costo_mantenimiento_preventivo” que presenta el costo de los mantenimientos preventivos recurrentes en las unidades operativas propias para la operación de jardines infantiles.
Carpeta “Personal_manipulador_de_alimentos” se adjunta archivo en formato Excel denominado “Valor_manipulacion_alimentos_jardines_infantiles” que presenta los valores del personal de manipulación de alimentos por cada jardín infantil.
Carpeta “Talento humano” se adjunta archivo en formato PDF denominado “Correos_informacion_salario_maestras_convenio_SED_SDIS” que presenta la información del salario de las maestras del convenio SED-SDIS; archivo en formato PDF denominado “Resolucion_honorarios_CPS_SDIS” que presenta la Resolución 2653 de 2020 por la cual se adopta la escala de perfiles de honorarios para la vigencia fiscal 2021 para los Contrato de Prestación de Servicios Profesionales y de Apoyo a la Gestión de la Secretaria Distrital de Integración Social.
Carpeta “Vigilancia” se adjuntan archivo en formato Excel denominado “Valor_mensual_vigilancia_jardines_infantiles” que presenta los valores mensuales de vigilancia de cada uno de los jardines infantiles; y archivo en formato PDF denominado “2.Radicado_I2021002908_Concepto_viabilidad.pdf” que presenta el concepto de viabilidad de los precios de vigilancia emitido por la Subdirección de Diseño Evaluación y Sistematización de la SDIS.
Así mismo, se adjuntan el archivo en formato Word denominado “1.Justificacion_Costeo” que presenta la metodología de cálculo de cada concepto de gasto; el archivo en formato Excel denominado “2.Propuesta_economica” que presenta la propuesta económica de cada concepto de gasto; el archivo en formato Excel denominado “3.Proyeccion_cobertura” que presenta la cobertura de cada jardín infantil; el archivo en formato PDF denominado “4.Radicado_I2021014414_concepto_viabilidad_precios_referencia” que presenta el concepto de viabilidad de precios de referencia emitido por la Subdirección de Diseño Evaluación y Sistematización de la SDIS; el archivo en formato PDF denominado “5.Estudio_previo_102558” que presenta el estudio previo con número de solicitud 102558; y el archivo en formato PDF denominado “6.Acto_adtivo_justificacion_contratacion_directa” que presenta el acto administrativo de justificación de contratación directa.     
Carpeta “Ejecución_seguimiento” se adjunta archivo en formato PDF denominado “1.Formato_oficio_designación_SDIS_mesa_tecnica” que presenta el formato oficio designación con la información del profesional de la SDIS delegado a la mesa técnica a fin de efectuar seguimiento a los aspectos financieros del convenio suscrito entre la SDIS y la SED; archivo en formato PDF denominado “2.Delegación_miembros_SED_mesa_tecnica” que presenta la información de los profesionales de la SED designados a la mesa técnica para realizar seguimiento a aspectos financieros y los otros aspectos del convenio; archivo en formato PDF denominado “3.Informe_tecnico_Ene_Jun_2021” que presenta el informe técnico del convenio del periodo comprendido entre enero y junio de 2021.</t>
  </si>
  <si>
    <t xml:space="preserve">El equipo de seguimiento de la Oficina de Control Interno verificó los siguientes soportes: 3 subcarpetas con título "Convenios SED", "Convenios ICBF" y "Convenios_ Cajas_Compensación_Familiar". A su vez, estas se revisan aleatoriamente encontrando, Carpeta SED: i) Precontractual - Técnico: con estudio, previo, anexo técnico y acto administrativo de justificación de la contratación para convenio 8337 de 2021; Precontractual - Financiero: Subcarpetas por los diferentes conceptos de costos. ii) Ejecución_Seguimiento, que contiene 3 archivos PDF: 1 y 2, corresponden a las designaciones de integrantes de mesa técnica de seguimiento; y 3, "Informe técnico Ene_Jun_2021", en el cual se observan actas de seguimiento al convenio. Carpeta Convenios ICBF: Subcarpeta Precontractual: Anexo técnico elaborado e implementado para el Convenio 5460 de 2021; Ejecución_Seguimiento: Subcarpetas por componentes de ejecución del convenio tales como Vigilancia, Servicios Públicos, Mantenimiento, entre otros. Carpeta Convenios_ Cajas_Compensación_Familiar: Subcarpetas para Cafam, Compensar y Colsubsidio con inclusión de los estudios previos elaborados para cada convenio. Lo anterior se observa acorde a lo descrito en el reporte y al FNC de entrega de evidencias. Igualmente, se observa la inclusión del acápite estructura de costos en los estudios previos presentes en las carpetas verificadas (se aclara que en el caso de Cafam y Colsubsidio, dicha estructura se observa como documento anexo (en el mismo archivo PDF).  
Dada la cantidad y extensión de los soportes,desde la OCI se sugiere revisar su pertinencia en relación con la evaluación de la acción de mejora; en este sentido, tener en cuenta el planteamiento de la acción, su indicador y meta; en caso de que se realicen cambios, ajustar el FNC de entrega de evidencias acorde al contenido de las carpetas y, en lo posible, orientar el contexto o descripción de la acción de mejora hacia la efectividad. </t>
  </si>
  <si>
    <t>3.2.19</t>
  </si>
  <si>
    <t>Hallazgo administrativo con presunta incidencia disciplinaría por diferencias encontradas entre la estructura de costos con respecto al cupo diario atendidos mensualmente y el rubro aportado por la SDIS del Convenio No. 8382 de 2019.</t>
  </si>
  <si>
    <t>Falencias en la documentación del estudio previo del convenio No. 8382 de 2019 suscrito entre la SDIS y la SED en relación con el detalle de información financiera de las partes.</t>
  </si>
  <si>
    <t>Documentar de manera detallada el estudio previo de los próximos convenios interadministrativos que suscriba la SDIS incluyendo la información financiera de las partes de manera desagregada.</t>
  </si>
  <si>
    <t xml:space="preserve">Estudio previo de próximos convenios interadministrativos con información financiera detallada </t>
  </si>
  <si>
    <t xml:space="preserve">(No. estudios previos con información financiera detallada elaborados / No. estudios previos programados) * 100 </t>
  </si>
  <si>
    <t xml:space="preserve">El equipo de seguimiento de la Oficina de Control Interno verificó los siguientes soportes: 3 subcarpetas con título "Convenios SED", "Convenios ICBF" y "Convenios_ Cajas_Compensación_Familiar". A su vez, estas se revisan aleatoriamente encontrando, Carpeta SED: i) Precontractual - Técnico: con estudio, previo, anexo técnico y acto administrativo de justificación de la contratación para convenio 8337 de 2021; Precontractual - Financiero: Subcarpetas por los diferentes conceptos de costos. ii) Ejecución_Seguimiento, que contiene 3 archivos PDF: 1 y 2, corresponden a las designaciones de integrantes de mesa técnica de seguimiento; y 3, "Informe técnico Ene_Jun_2021", en el cual se observan actas de seguimiento al convenio. Carpeta Convenios ICBF: Subcarpeta Precontractual - Técnico: Estudio previo, Anexo técnico y otros documentos  técnicos para el Convenio 5460 de 2021, Precontractual - Financiero: documentos relacionados con la proyección de la estructura financiera Convenio 5460; Ejecución_Seguimiento: Subcarpetas por componentes de ejecución del convenio tales como Vigilancia, Servicios Públicos, Mantenimiento, entre otros. Carpeta Convenios_ Cajas_Compensación_Familiar: Subcarpetas para Cafam, Compensar y Colsubsidio con inclusión de los estudios previos elaborados para cada convenio. Lo anterior se observa acorde a lo descrito en el reporte y al FNC de entrega de evidencias. Igualmente, se evidencia la inclusión de acápite de información económica y financiera en los estudios previos presentes en las carpetas verificadas.  
Se sugiere revisar la pertinencia y "asertividad" de los soportes en relación con la evaluación de la acción de mejora; en este sentido, tener en cuenta el planteamiento de la acción, su indicador y meta; en caso de que se realicen cambios, ajustar el FNC de entrega de evidencias acorde al contenido de las carpetas. Así mismo, en dicho formato precisar la ubicación (documento, numeral y/o página) en donde el evaluador puede identificar la información que corresponde a la ejecución de la acción de mejora y, en lo posible, orientar el contexto o descripción de la acción de mejora hacia la efectividad. </t>
  </si>
  <si>
    <t>Hallazgo administrativo por incertidumbre del universo de la contratación del Proyecto No. 1096, su incidencia por los aportes en especie del Convenio No. 3602 de 2019. Inexactitud de la información reportada.</t>
  </si>
  <si>
    <t xml:space="preserve">
Falencias en la estandarización del repositorio de la información soporte de la contratación efectuada en el marco de las metas del proyecto de inversión relacionadas con primera infancia. </t>
  </si>
  <si>
    <t xml:space="preserve">Estandarizar y socializar el repositorio de la información soporte de la contratación que se efectuará en el marco de las metas del proyecto de inversión relacionadas con primera infancia. </t>
  </si>
  <si>
    <t>Repositorio estandarizado y socializado</t>
  </si>
  <si>
    <t>1 Repositorio estandarizado y socializado</t>
  </si>
  <si>
    <t>Carpeta denominada “repositorio_información_soporte_contratación” que presenta la información soporte de la contratación efectuada y archivo en formato PDF denominado “socialización_repositorio_información_soporte_contratacvion” que presenta el correo electrónico a través del cual se socializó el repositorio en mención.</t>
  </si>
  <si>
    <t>Se verifica carpeta “repositorio_información_soporte_contratación” que contiene a su vez 2 subcarpetas con título "Convenios SED" y "Convenios ICBF", donde se evidencia información de las etapas precontractual y contractual de convenios 8337 y 5460 de 2021. No se evidencia correo de socialización que se refiere en el reporte de avance, por lo cual se sugiere verificar e incluir el respectivo soporte. De igual manera, se sugiere revisar evidencias y descripción de eficacia frente al planteamiento de la creación del repositorio (ubicación, responsable, seguimiento, alimentación o registro de nuevos documentos, entre otros aspectos aplicables); así mismo, tratándose de información contractual, verificar lineamientos institucionales y/o acciones de mejora similares para conformación y presentación de expedientes digitales o electrónicos y su almacenamiento adecuado en el repositorio. Revisar y fortalecer descripción de efectividad de la acción de mejora.</t>
  </si>
  <si>
    <t xml:space="preserve">Falencias en la estandarización del repositorio de la información soporte de la contratación efectuada en el marco de las metas del proyecto de inversión relacionadas con primera infancia. </t>
  </si>
  <si>
    <t>Revisar y ajustar la información registrada en las bases de datos de la contratación que se efectuará en el marco de las metas del proyecto de inversión relacionadas con primera infancia.</t>
  </si>
  <si>
    <t>bases de datos de la contratación ajustadas</t>
  </si>
  <si>
    <t>(No. bases de datos de contratación ajustadas/ No. bases de datos de contratación que se proyecta ajustar) *100</t>
  </si>
  <si>
    <t>Archivo en formato Excel denominado “Contratación_talento_humano_primera_infancia” que presenta la base de datos revisada, ajustada y actualizada con la información del talento humano contratado en el marco de las metas del proyecto de inversión relacionadas con primera infancia.</t>
  </si>
  <si>
    <t>En carpeta OneDrive dispuesta por la Subdirección para la Infancia se evidencia Excel denominado “Contratación_talento_humano_primera_infancia”, acorde a lo descrito en el reporte. Se sugiere verificar la causa identificada para el hallazgo y en relación con esta, establecer e incluir en el FNC de entrega de evidencias la descripción de efectividad de la acción de mejora.</t>
  </si>
  <si>
    <t>3.2.20</t>
  </si>
  <si>
    <t>Hallazgo administrativo con presunta incidencia disciplinaria por encontrar diferencias en dos documentos “formato contable” del mes de febrero de 2020 del convenio 8382 de 2019.</t>
  </si>
  <si>
    <t>Falencias en la revisión del “formato contable” que presenta la SED de manera mensual durante la ejecución del convenio suscrito entre la SDIS y esa Secretaría.</t>
  </si>
  <si>
    <t>Implementar un mecanismo de control que permita validar la información del “formato contable” que presenta la SED de manera mensual durante la ejecución de los convenios que suscriban la SDIS y esa Secretaría.</t>
  </si>
  <si>
    <t xml:space="preserve">Mecanismo de control implementado para validar información contable mensual de la SED </t>
  </si>
  <si>
    <t xml:space="preserve">Un (1) mecanismo de control implementado para validar información contable mensual de la SED </t>
  </si>
  <si>
    <t>Archivo en formato Excel denominado “mecanismo_control” que presenta el mecanismo de control generado para validar la información del “formato contable” presentado por la SED y archivo en formato PDF denominado “muestra_mecanismo_control_implementado” que presenta una muestra del mecanismo de control implementado.</t>
  </si>
  <si>
    <t>Se evidencia archivo Excel PDF “Seguimiento_inf_contable_Convenio SED”, en versión formato no controlado, lo cual, según lo explicado por el equipo de la Subdirección para la Infancia, obedece a que se trata de un documento aplicable a las actividades y procesos que desarrolla esa dependencia. En cuanto a la estructura del documento y a la trazabilidad de creación y aplicabilidad del formato, se sugiere revisar la posibilidad de definir lineamientos como, por ejemplo, socialización y/o instrucciones, que permitan comprensión y continuidad, considerando su aporte como medida de control. No se evidencia muestra de implementación descrita en el reporte, razón por la cual se sugiere verificar e incluir, más aún teniendo en cuenta que corresponde al verbo rector de la acción de mejora.</t>
  </si>
  <si>
    <t>3.2.21</t>
  </si>
  <si>
    <t>Hallazgo administrativo con presunta con incidencia disciplinaria por fallas en la supervisión y seguimiento del convenio 8382 de 2019 e incumplimiento a los principios de oportunidad y confiabilidad de la información y de sus registros específicamente en “INFORME TÉCNICO CID-SED-SDIS enero a marzo 2020”</t>
  </si>
  <si>
    <t>No se cuenta con un anexo técnico del convenio 8382 de 2019 que oriente la forma en que deben ejecutarse todas las obligaciones.</t>
  </si>
  <si>
    <t>Elaborar un anexo técnico que desarrolle los aspectos específicos para el cumplimiento de las obligaciones de los próximos convenios interadministrativos que suscriba la SDIS.</t>
  </si>
  <si>
    <t>Anexo técnico de próximos convenios interadministrativos</t>
  </si>
  <si>
    <t>(No. anexos técnicos elaborados / No. anexos técnicos programados) *100</t>
  </si>
  <si>
    <t>•	En la carpeta “Convenio_ICBF”: 
Carpeta “Convenio_5460_2021”, carpeta “precontractual” se adjuntan el archivo en formato PDF denominado “1.Anexo_Técnico_95543” que presenta el anexo técnico con número de solicitud 95543 del convenio suscrito por la SDIS con el ICBF.
En la carpeta “Ejecución_Seguimiento”:
Se adjunto el archivo en formato PDF denominado “202105Formato_presentacion_informes_financieros” que presenta el informe financiero con corte a mayo. 
Carpeta “Alimentación” se adjunta el archivo en formato PDF denominado “Muestra_formatos_radicacion_cuentas_bonos_lacteos_panaderia_viveres” que presenta una muestra de formatos radicación cuentas de bonos, lácteos, panadería y víveres; y el archivo en formato Excel denominado “202104_Paquetes_alimentarios” que presenta la cantidad y valor de paquetes alimentarios por unidad operativa de jardines infantiles y creciendo en familia con corte a abril.    
Carpeta “Arriendo” se adjunta una muestra de registros presupuestales y control de pagos de arriendo compuesta por los siguientes documentos: archivo en formato Excel denominado “202104_Cierre_Reservas_Seven”, archivo en formato Excel denominado “202104_Evidencia_registros_presupuestales_arriendos”, archivo en formato Excel denominado “202104_SPF_Jardines_Infantiles”, archivo en formato Excel denominado “202105_Evidencia_Registros_presupuestales_Arriendos”, archivo en formato Excel denominado “202105_SPF_Jardines_Infantiles”, archivo en formato Excel denominado “202106_Evidencia_Registros_Presupuestales_Arriendos”, archivo en formato Excel denominado “202106_SPF_Jardines infantiles”.
Carpeta “Ejecución_física” se adjunta el archivo en formato PDF denominado “Evidencia_entrega_elementos_papeleria” que presenta una muestra de facturas de compra de elementos de papelería.
Carpeta “Mantenimiento” se adjunta el archivo en formato PDF denominado “Muestra_formatos_recibo_satisfaccion_mantenimiento_JI” que presenta una muestra de los formatos recibo satisfacción de mantenimiento con la información de intervenciones realizadas a los jardines infantiles; y se adjuntan los archivos en formato Excel denominados “202104_Consolidado_valores_mantenimiento”, “202105_Consolidado_valores_mantenimiento”, “202106_Consolidado_valores_mantenimiento” que presentan la información consolidada de los mantenimientos efectuados con corte a abril, mayo y junio, respectivamente.
Carpeta “Personal_servicio_alimentos” se adjuntan los archivos en formato Excel denominados “202104_Consolidado_facturacion_personal_servicio_alimentacion_grupo1”, “202104_Consolidado_facturacion_personal_servicio_alimentacion_grupo2”, 202105_Consolidado_pago_servicio_alimentos_Grupo1”, “202105_Consolidado_pago_servicio_alimentos_Grupo2” que presenta el consolidado de la información de facturación de personal de servicio de alimentos por unidad operativa de jardines infantiles de abril y mayo, respectivamente; y se adjunta archivo en formato PDF denominado “Muestra_facturas_personal_servicio_alimentos” que presenta una muestra de facturas del personal de servicio de alimentos.
Carpeta “personal_aseo_cafeteria” se adjuntas los archivos en formato Excel denominados “202104_Consolidado_valores_personal_aseo_cafeteria” y “202105_Consolidado_valores_personal_aseo_cafeteria” que presentan la información consolidada de los valores de aseo y cafetería por unidad operativa de abril y mayo, respectivamente; y se adjunta el archivo en formato PDF denominado “Muestra_facturas_personal_aseo_cafeteria” que presenta una muestra de facturas del personal de aseo y cafetería.
Carpeta “Servicios_publicos” se adjunta el archivo en formato Excel denominado “202105_Consolidado_valores_servicios_publicos_unidades_operativas” que presenta el consolidado de los valores de servicios públicos por unidad operativa; y se adjuntan los archivos en formato PDF denominados “Muestra1_facturas_serivicios_publicos”, “Muestra2_facturas_servicios_publicos”, “Muestra3_facturas_servicios_publicos”, “Muestra4_facturas_servicios_publicos”, “Muestra5_facturas_servicios_publicos “, “Muestra6_facturas_servicios_publicos”, “Muestra7_facturas_servicios_publicos”, “Muestra8_facturas_servicios_publicos”, “Muestra9_facturas_servicios_publicos”, “Muestra10_facturas_servicios_publicos”, “Muestra11_facturas_servicios_publicos”, “Muestra12_facturas_servicios_publicos”, “Muestra13_facturas_servicios_publicos”, “Muestra14_facturas_servicios_publicos”, “Muestra15_Facturas_servicios_publicos”, “Muestra16_facturas_servicios_publicos”, “Muestra17_facturas_servicios_publicos”, “Muestra18_facturas_servicios_publicos”, “Muestra19_facturas_servicios_publicos”, “Muestra20_facturas_servicios_publicos” que presentan muestras de las facturas de los servicios públicos de las unidades operativas.  
Carpeta “Talento_humano_Atención_Directa_Niñas_Niños” se adjuntan los archivos en formato Excel denominados “Inf_Contratos_TH_atencion_directa_Creciendo_Familia” y “Inf_Contratos_TH_atencion_directa_jardines_infantiles” que presentan la información de los contratos del talento humano que atiende de manera directa a las y los participantes de creciendo en familia y jardines infantiles. 
Carpeta “Vigilancia” se adjuntan los archivos en formato Excel denominados “202104_Consolidado_valores_guardas_jardines_infantiles”, “202105_Consolidado_valores_guardas_jardines_infantiles” y “202106_Consolidado_valores_guardas_jardines_infantiles” que presentan la información consolidad de los valores proyectados y pagados a los guardas de los jardines infantiles en abril, mayo y junio; y se adjunta el archivo en formato PDF denominado “Muestra_formatos_radicacion_cuentas_vigilancia” que presenta una muestra de formatos radicación de cuentas de vigilancia de los jardines infantiles.  
•	En la carpeta “Convenio_SED”:
Carpeta “Precontractual” se adjunta el archivo en formato PDF denominado “2.Anexo_tecnico_102558” que presenta el anexo técnico con número de solicitud 102558 del convenio suscrito por la SDIS con la SED en la vigencia 2021.
Carpeta “Ejecución_seguimiento” se adjunta archivo en formato PDF denominado “1.Formatos_oficio_designación_SDIS_mesa_tecnica” que presenta el formato oficio designación con la información de los profesionales de la SDIS delegados a la mesa técnica a fin de efectuar seguimiento a los componentes del convenio suscrito entre la SDIS y la SED; archivo en formato PDF denominado “2.Delegación_miembros_SED_mesa_tecnica” que presenta la información de los profesionales de la SED designados a la mesa técnica para realizar seguimiento a los componentes del convenio; archivo en formato PDF denominado “3.Informe_tecnico_Ene_Jun_2021” que presenta el informe técnico del convenio del periodo comprendido entre enero y junio de 2021.</t>
  </si>
  <si>
    <t>Se verifican 2 subcarpetas con título "Convenios SED" y "Convenios ICBF", y a su vez, Carpeta SED: i) Precontractual, con anexo técnico elaborado e implementado para convenio 8337 de 2021. ii) Ejecución_Seguimiento, que contiene 3 archivos PDF: 1 y 2, corresponden a las designaciones de integrantes de mesa técnica de seguimiento; y 3, "Informe técnico Ene_Jun_2021", en el cual se incluyen actas de seguimiento al convenio. Carpeta Convenios ICBF: Subcarpeta Precontractual: Anexo técnico elaborado e implementado para el Convenio 5460 de 2021; Ejecución_Seguimiento: Subcarpetas por componentes de ejecución del convenio tales como Vigilancia, Servicios Públicos, Mantenimiento, entre otros.  Se sugiere revisar pertinencia de los soportes de conformidad con la formulación de la acción, el indicador y meta propuestos; ajustar el FNC de entrega de evidencias acorde al contenido de las carpetas si es que hay lugar a modificaciones, y fortalecer el contexto de la acción hacia la efectividad de la misma.</t>
  </si>
  <si>
    <t>Clara Milena Rodríguez Ruiz - Karina Córdoba Acero</t>
  </si>
  <si>
    <t>3.2.22</t>
  </si>
  <si>
    <t>Hallazgo administrativo con presunta incidencia disciplinaria por fallas en la supervisión y seguimiento del Convenio No.8382 de 2019 e incumplimiento a los principios de oportunidad y confiabilidad, calidad de la información y de los registros específicamente en el registro y control del sistema de información SIRBE.</t>
  </si>
  <si>
    <t>Falencias en el detalle del convenio derivado suscrito entre la SDIS y la SED en los aspectos técnicos del componente cobertura en relación con la matrícula.</t>
  </si>
  <si>
    <t xml:space="preserve">Definir en la mesa técnica del convenio el detalle del componente cobertura en relación con la matrícula registrada en el SIMAT y los datos generados del SIRBE para incluirlo en el anexo técnico de los próximos convenios que suscriba la Entidad con la SED. </t>
  </si>
  <si>
    <t>Anexo técnico con detalle del componente cobertura en relación con la matrícula</t>
  </si>
  <si>
    <t>Un (1) anexo técnico con detalle del componente cobertura en relación con la matrícula</t>
  </si>
  <si>
    <t>Se adjunta el archivo en formato PDF denominado “Anexo_tecnico_102558” que presenta el anexo técnico con número de solicitud 102558 del convenio suscrito por la SDIS con la SED en la vigencia 2021.</t>
  </si>
  <si>
    <t>En carpeta OneDrive dispuesta por la Subdirección para la Infancia se observa anexo técnico firmado, que en numeral 3.1 incluye lineamientos en relación con la matrícula y seguimiento a bases de datos, en concordancia con lo descrito en el FNC de entrega de evidencias. Se sugiere revisar si ya se cuenta con registro de seguimiento a las bases de datos o alguna verificación que permita evidenciar coherencia entre SIRBE y SIMAT.</t>
  </si>
  <si>
    <t>Definir en la mesa técnica del convenio el detalle del componente cobertura en relación con la matrícula registrada en el SIMAT y los datos generados del SIRBE con el fin de incluirlo en los informes de gestión para el seguimiento del convenio suscrito entre la SDIS y la SED.</t>
  </si>
  <si>
    <t>Informes de gestión con detalle de aspectos técnicos del componente cobertura</t>
  </si>
  <si>
    <t>(No. Informes de gestión elaborados con detalle del componente cobertura / No. Informes de gestión que se proyecta ajustar con detalle del componente cobertura) *100</t>
  </si>
  <si>
    <t>Se adjunta el archivo en formato PDF denominado “Informe_tecnico_Ene_Jun_2021” que presenta el Informe Técnico del Convenio Interadministrativo marco No. 2082214 del 29 de diciembre de 2020 suscrito entre la Secretaría de Educación del Distrito y la Secretaría Distrital de Integración Social, del periodo comprendido entre enero y junio de 2021.</t>
  </si>
  <si>
    <t xml:space="preserve">Se evidencia documento PDF "Informe técnico Ene_Jun_2021", que en numeral 1 presenta el apartado "COBERTURA EN ATENCIÓN INTEGRAL". Se sugiere revisar si es pertinente ampliar la descripción de eficacia y efectividad de la acción de mejora, con el fin de evidenciar con más claridad la trazabilidad de la gestión realizada de conformidad con su formulación y el aporte a la mejora de la situación evidenciada por el ente de control. </t>
  </si>
  <si>
    <t>3.2.24</t>
  </si>
  <si>
    <t>Hallazgo administrativo con presunta con incidencia disciplinaria por fallas en la supervisión y seguimiento del Convenio No.8382 de 2019 e incumplimiento a los principios de oportunidad y confiabilidad, calidad de la información y de los registros de cupos específicamente en los meses de octubre a diciembre de 2019 en los informes técnicos.</t>
  </si>
  <si>
    <t>Falencias en el nivel de detalle de los documentos elaborados en las etapas precontractual, ejecución y seguimiento del convenio suscrito por la SDIS con SED.</t>
  </si>
  <si>
    <t>Incluir información relacionada con la matrícula en los documentos técnicos de las etapas precontractual, ejecución y seguimiento de los próximos convenios que suscriba la SDIS con la SED, a que haya lugar, de acuerdo con el corte oficial establecido por dicha Secretaria.</t>
  </si>
  <si>
    <t xml:space="preserve">Documentos técnicos con información relacionada con la matrícula </t>
  </si>
  <si>
    <t>(No. documentos técnicos con información relacionada con la matrícula elaborados / No. documentos técnicos proyectados) *100</t>
  </si>
  <si>
    <t>En carpeta “Convenios_SED”, carpeta “Convenio_8337_2021”:
Carpeta “Precontractual” se adjunta el archivo en formato PDF denominado “Anexo_tecnico_102558” que presenta el anexo técnico con número de solicitud 102558 del convenio suscrito por la SDIS con la SED.
Carpeta “Ejecución_seguimiento” se adjunta archivo en formato PDF denominado “1.Formatos_oficio_designación_SDIS_mesa_tecnica” que presenta el formato oficio designación con la información de los profesionales de la SDIS delegados a la mesa técnica a fin de efectuar seguimiento a los componentes del convenio suscrito entre la SDIS y la SED; archivo en formato PDF denominado “2.Delegación_miembros_SED_mesa_tecnica” que presenta la información de los profesionales de la SED designados a la mesa técnica para realizar seguimiento a los componentes del convenio; archivo en formato PDF denominado “3.Informe_tecnico_Ene_Jun_2021” que presenta el informe técnico del convenio del periodo comprendido entre enero y junio de 2021.</t>
  </si>
  <si>
    <t xml:space="preserve">En enlace OneDrive se verifica carpeta con título "Convenios SED", subcarpeta i) Precontractual, con anexo técnico elaborado e implementado para convenio 8337 de 2021. ii) Ejecución_Seguimiento, que a su vez contiene 3 archivos PDF: 1 y 2, corresponden a las designaciones de integrantes de mesa técnica de seguimiento; y 3, "Informe técnico Ene_Jun_2021", en el cual se incluyen actas de seguimiento al convenio. Lo anterior, corresponde a la descripción del reporte presentado por la Subdirección para la Infancia. Se sugiere, en el FNC de entrega de evidencias, fortalecer el contexto de la acción hacia la efectividad de la misma. </t>
  </si>
  <si>
    <t>Hallazgo administrativo con presunta incidencia disciplinaria por inconsistencias y falta de sustento en el valor asignado al presupuesto del Proyecto No. 1096, específicamente a las metas 4 y 5 asociadas al Convenio Interadministrativo No.3602 de 2019, vulneración a los principios de planeación, responsabilidad y transparencia.</t>
  </si>
  <si>
    <t>Falencias en la estandarización del repositorio de la información soporte del convenio 3602 de 2019 suscrito entre la SDIS y el ICBF relacionada con los soportes de la ejecución presupuestal de aportes en especie de otras dependencias de la Entidad.</t>
  </si>
  <si>
    <t>Estandarizar y socializar el repositorio de la información soporte del convenio 3602 de 2019 suscrito entre la SDIS y el ICBF relacionada con los soportes de la ejecución presupuestal de aportes en especie de otras dependencias de la Entidad.</t>
  </si>
  <si>
    <t xml:space="preserve">En carpeta “Repositorio_Convenio_3602_2019”:
Carpeta “1.Precontractual” se adjunta el archivo en formato PDF denominado “Documentos_Precontractuales1_Convenio_3602_2019” y el archivo en formato PDF denominado “Documentos_Precontractuales2_Convenio_3602_2019” que presentan los documentos que soportan la etapa precontractual del convenio interadministrativo 3602 de 2019 suscrito entre el ICBF y la SDIS.
Carpeta “2.Ejecucion” se adjunta el archivo en formato PDF denominado “1.Acta_inicio” que presenta el acta de inicio del convenio interadministrativo 3602 de 2019 suscrito entre el ICBF y la SDIS; el archivo en formato PDF denominado “2.Designaciones_Profesionales_ICBF_SDIS” que presenta los documentos de designación de profesionales del ICBF a la mesa técnica del convenio y de los profesionales de la SDIS al apoyo a la supervisión del convenio, respectivamente; el archivo en formato PDF denominado “3.Documentos_cuenta_bancaria” que presenta los documentos de la cuenta bancaria para los desembolsos; el archivo en formato PDF denominado “4.Ejecución_obligaciones” que presenta la documentación que soporta bla ejecución de las obligaciones del convenio; y archivo en formato PDF denominado “5.Plan_de_accion” que presenta el plan de acción de la ejecución del convenio.
Carpeta “3.Seguimiento” se adjunta el archivo en formato PDF denominado “1.Actas_seguimiento” que presenta las actas de las reuniones efectuadas para el seguimiento del convenio interadministrativo 3602 de 2019 suscrito entre el ICBF y la SDIS; y el archivo en formato PDF denominado “2.Actas_visitas_seguimiento” que presenta actas de las visitas efectuadas a las unidades operativas para el seguimiento del convenio.  </t>
  </si>
  <si>
    <t>En enlace OneDrive se verifica carpeta con título "Repositorio_Convenio_3602_2019" donde reposan archivos de acuerdo con lo descrito en el reporte de avance y FNC de entrega de evidencias. Debido a que se identifican varias acciones de similar formulación pero con diferentes soportes (para un mismo contrato o convenio), se sugiere revisar el planteamiento frente a la creación de repositorio estandarizado y establecer con claridad aspectos como ubicación, responsable(s), seguimiento, alimentación o registro de nuevos documentos, entre otros aplicables. Así mismo, tratándose de información contractual, verificar lineamientos institucionales y/o acciones de mejora similares para conformación y presentación de expedientes digitales o electrónicos y su almacenamiento en el repositorio. Por otra parte, verificar trazabilidad y soportes respecto al verbo rector "socializar". Revisar si es posible precisar el aporte a la mejora tras la ejecución de la acción propuesta.</t>
  </si>
  <si>
    <t>Estandarizar y socializar el repositorio de la información soporte de los próximos convenios interadministrativos que suscriba la SDIS relacionada con los soportes de la ejecución presupuestal de aportes en especie de otras dependencias de la Entidad.</t>
  </si>
  <si>
    <t>Repositorios estandarizados y socializados</t>
  </si>
  <si>
    <t>(No. repositorios estandarizados y socializados / No. repositorios proyectados) * 100</t>
  </si>
  <si>
    <t>1.	En la carpeta “Convenios_ICBF”, carpeta “Convenio_5460_2021”, carpeta “precontractual”, carpeta “Técnico” se adjuntan los archivos en formato PDF denominados: 1.Anexo_Tecnico_95543, 2.Estudio_Previo_99543, 3.Analisis_Riesgos, 4.Aprobacion_ICBF, 5.Certificado_disponibilidad_presupuestal_ICBF, 6.Compromiso_Presupuestal_Gasto_ICBF.
En la carpeta “Financiero” se adjuntan archivo en formato PDF denominado “1.Radicado_I2021009186_valores_refrigerios”, archivo en formato Excel denominado “2.Costo_cupo_dia_minuta_JI_CPI”, archivo en formato Excel denominado “3.Valor_Proyectado_Renta_Mensual_Inmuebles”, archivo en formato PDF denominado “4.Radicado_I2021009001_Mantenimientos_Preventivos_Comunes”, archivo en formato Excel denominado “5.Valor_Proyectado_Mantenimiento_Preventivo”, archivo en formato PDF denominado “6.20210115_Correo_Informacion_Papeleria”, archivo en formato Excel denominado “7.Personal_Manipulación_Alimentos”, archivo en formato PDF denominado “8.RES_2653_2020_Perfiles_Honorarios”, archivo en formato PDF denominado “9.Radicado_I2021002908_Precios_Referencia_Vigilancia”, archivo en formato Excel denominado “10.Valor_Mensual_Vigilancia”, archivo en formato Excel denominado “11.20210317_Propuesta_estructura_costos”, archivo en formato PDF denominado “12.Formato_Ficha_Técnica_Viabilidad_Precios_Referencia”, archivo en formato PDF denominado “13.Formato_Presentación_Precios_Referencia”, archivo en formato PDF denominado “14.Radicado_I2021010438_Concepto_viabilidad_precios_referencia”.
En la carpeta “Ejecución_Seguimiento”:
Se adjunto el archivo en formato PDF denominado “202105Formato_presentacion_informes_financieros” que presenta el informe financiero con corte a mayo. 
Carpeta “Alimentación” se adjunta el archivo en formato PDF denominado “Muestra_formatos_radicacion_cuentas_bonos_lacteos_panaderia_viveres” que presenta una muestra de formatos radicación cuentas de bonos, lácteos, panadería y víveres; y el archivo en formato Excel denominado “202104_Paquetes_alimentarios” que presenta la cantidad y valor de paquetes alimentarios por unidad operativa de jardines infantiles y creciendo en familia con corte a abril.    
Carpeta “Arriendo” se adjunta una muestra de registros presupuestales y control de pagos de arriendo compuesta por los siguientes documentos: archivo en formato Excel denominado “202104_Cierre_Reservas_Seven”, archivo en formato Excel denominado “202104_Evidencia_registros_presupuestales_arriendos”, archivo en formato Excel denominado “202104_SPF_Jardines_Infantiles”, archivo en formato Excel denominado “202105_Evidencia_Registros_presupuestales_Arriendos”, archivo en formato Excel denominado “202105_SPF_Jardines_Infantiles”, archivo en formato Excel denominado “202106_Evidencia_Registros_Presupuestales_Arriendos”, archivo en formato Excel denominado “202106_SPF_Jardines infantiles”.
Carpeta “Ejecución_física” se adjunta el archivo en formato PDF denominado “Evidencia_entrega_elementos_papeleria” que presenta una muestra de facturas de compra de elementos de papelería.
Carpeta “Mantenimiento” se adjunta el archivo en formato PDF denominado “Muestra_formatos_recibo_satisfaccion_mantenimiento_JI” que presenta una muestra de los formatos recibo satisfacción de mantenimiento con la información de intervenciones realizadas a los jardines infantiles; y se adjuntan los archivos en formato Excel denominados “202104_Consolidado_valores_mantenimiento”, “202105_Consolidado_valores_mantenimiento”, “202106_Consolidado_valores_mantenimiento” que presentan la información consolidada de los mantenimientos efectuados con corte a abril, mayo y junio, respectivamente.
Carpeta “Personal_servicio_alimentos” se adjuntan los archivos en formato Excel denominados “202104_Consolidado_facturacion_personal_servicio_alimentacion_grupo1”, “202104_Consolidado_facturacion_personal_servicio_alimentacion_grupo2”, 202105_Consolidado_pago_servicio_alimentos_Grupo1”, “202105_Consolidado_pago_servicio_alimentos_Grupo2” que presenta el consolidado de la información de facturación de personal de servicio de alimentos por unidad operativa de jardines infantiles de abril y mayo, respectivamente; y se adjunta archivo en formato PDF denominado “Muestra_facturas_personal_servicio_alimentos” que presenta una muestra de facturas del personal de servicio de alimentos.
Carpeta “personal_aseo_cafeteria” se adjuntas los archivos en formato Excel denominados “202104_Consolidado_valores_personal_aseo_cafeteria” y “202105_Consolidado_valores_personal_aseo_cafeteria” que presentan la información consolidada de los valores de aseo y cafetería por unidad operativa de abril y mayo, respectivamente; y se adjunta el archivo en formato PDF denominado “Muestra_facturas_personal_aseo_cafeteria” que presenta una muestra de facturas del personal de aseo y cafetería.
Carpeta “Servicios_publicos” se adjunta el archivo en formato Excel denominado “202105_Consolidado_valores_servicios_publicos_unidades_operativas” que presenta el consolidado de los valores de servicios públicos por unidad operativa; y se adjuntan los archivos en formato PDF denominados “Muestra1_facturas_serivicios_publicos”, “Muestra2_facturas_servicios_publicos”, “Muestra3_facturas_servicios_publicos”, “Muestra4_facturas_servicios_publicos”, “Muestra5_facturas_servicios_publicos “, “Muestra6_facturas_servicios_publicos”, “Muestra7_facturas_servicios_publicos”, “Muestra8_facturas_servicios_publicos”, “Muestra9_facturas_servicios_publicos”, “Muestra10_facturas_servicios_publicos”, “Muestra11_facturas_servicios_publicos”, “Muestra12_facturas_servicios_publicos”, “Muestra13_facturas_servicios_publicos”, “Muestra14_facturas_servicios_publicos”, “Muestra15_Facturas_servicios_publicos”, “Muestra16_facturas_servicios_publicos”, “Muestra17_facturas_servicios_publicos”, “Muestra18_facturas_servicios_publicos”, “Muestra19_facturas_servicios_publicos”, “Muestra20_facturas_servicios_publicos” que presentan muestras de las facturas de los servicios públicos de las unidades operativas.  
Carpeta “Talento_humano_Atención_Directa_Niñas_Niños” se adjuntan los archivos en formato Excel denominados “Inf_Contratos_TH_atencion_directa_Creciendo_Familia” y “Inf_Contratos_TH_atencion_directa_jardines_infantiles” que presentan la información de los contratos del talento humano que atiende de manera directa a las y los participantes de creciendo en familia y jardines infantiles. 
Carpeta “Vigilancia” se adjuntan los archivos en formato Excel denominados “202104_Consolidado_valores_guardas_jardines_infantiles”, “202105_Consolidado_valores_guardas_jardines_infantiles” y “202106_Consolidado_valores_guardas_jardines_infantiles” que presentan la información consolidad de los valores proyectados y pagados a los guardas de los jardines infantiles en abril, mayo y junio; y se adjunta el archivo en formato PDF denominado “Muestra_formatos_radicacion_cuentas_vigilancia” que presenta una muestra de formatos radicación de cuentas de vigilancia de los jardines infantiles.  
2.	En la carpeta Convenios_SED, carpeta Convenio_8337_2021, carpeta “Precontractual”, carpeta “Tecnico” se adjuntan archivo en formato PDF denominado “1.Estudio_previo_102558” que presenta el estudio previo con número de solicitud 102558; archivo en formato PDF denominado “2.Anexo_tecnico_102558” que presenta el anexo técnico con número de solicitud 102558; y el archivo en formato PDF denominado “3.Acto_adtivo_justificacion_contratacion_directa” que presenta el acto administrativo de justificación de contratación directa.     
En la carpeta “Financiero” se adjuntan archivo en formato Word denominado “1.Justificacion_Costeo” que presenta la metodología de cálculo de cada concepto de gasto, archivo en formato Excel denominado “2.Propuesta_economica” que presenta la propuesta económica de cada concepto de gasto, archivo en formato Excel denominado “3.Proyeccion_cobertura” que presenta la cobertura de cada jardín infantil, y archivo en formato PDF denominado “4.Radicado_I2021014414_concepto_viabilidad_precios_referencia” que presenta el concepto de viabilidad de precios de referencia emitido por la Subdirección de Diseño Evaluación y Sistematización de la SDIS.
Carpeta “Alimentación” se adjuntan archivo en formato PDF denominado “1.Radicado_I2021009186_valor_bono_alimentario_refrigerio” que presenta el valor del bono alimentario para creciendo en familia y los refrigerios para jardines infantiles remitido por la Subdirección de Abastecimiento de la SDIS; el archivo en formato Excel denominado “2.Costo_minuta_jardines_infantiles_por_rango_edad_niños” que presenta el costo de la minuta de los jardines infantiles por rango de edad de los niños.
Además, en la carpeta “Financiero” se encuentran:
Carpeta “Elementos_aseo_personal_y_proteccion_sanitaria” en la que se adjuntan archivo en formato Excel denominado “1.Costos_elementos_aseo_personal” que presenta los costos de los elementos de aseo personal; y archivo en formato PDF de nominado “2.Radicado_I2020021061_concepto_viabilidad” que presenta el concepto de viabilidad de los precios de referencia de los elementos de aseo emitido por la Subdirección de Diseño Evaluación y Sistematización de la SDIS.
Carpeta “Espacio_fisico_funcional” se adjunta el archivo en formato Excel denominado “1.Valor_proyectado_arriendo_mensual” que presenta el valor proyectado de arriendo de los predios rentados para la operación de jardines infantiles; archivo en formato Excel denominado “2.Valor_proyectado_mantenimiento” que presenta el valor proyectado de mantenimiento de las unidades operativas propias para el funcionamiento de jardines infantiles; archivo en formato PDF denominado “3.Radicado_I2021009001_costo_mantenimiento_preventivo” que presenta el costo de los mantenimientos preventivos recurrentes en las unidades operativas propias para la operación de jardines infantiles.
Carpeta “Personal_manipulador_de_alimentos” se adjunta archivo en formato Excel denominado “Valor_manipulacion_alimentos_jardines_infantiles” que presenta los valores del personal de manipulación de alimentos por cada jardín infantil.
Carpeta “Talento humano” se adjunta archivo en formato PDF denominado “Correos_informacion_salario_maestras_convenio_SED_SDIS” que presenta la información del salario de las maestras del convenio SED-SDIS; archivo en formato PDF denominado “Resolucion_honorarios_CPS_SDIS” que presenta la Resolución 2653 de 2020 por la cual se adopta la escala de perfiles de honorarios para la vigencia fiscal 2021 para los Contrato de Prestación de Servicios Profesionales y de Apoyo a la Gestión de la Secretaria Distrital de Integración Social.
Carpeta “Vigilancia” se adjuntan archivo en formato Excel denominado “Valor_mensual_vigilancia_jardines_infantiles” que presenta los valores mensuales de vigilancia de cada uno de los jardines infantiles; y archivo en formato PDF denominado “2.Radicado_I2021002908_Concepto_viabilidad.pdf” que presenta el concepto de viabilidad de los precios de vigilancia emitido por la Subdirección de Diseño Evaluación y Sistematización de la SDIS.
Carpeta “Ejecución_seguimiento” se adjuntan: archivo en formato PDF denominado “1.Formatos_oficio_designacion_miembros_SDIS_mesa_tecnica” que presenta los formatos oficio designación con la información de los profesionales de la SDIS delegados a la mesa técnica a fin de efectuar seguimiento a los componentes del convenio suscrito entre la SDIS y la SED; archivo en formato PDF denominado “2.Delegación_miembros_SED_mesa_tecnica” que presenta la información de los profesionales de la SED designados a la mesa técnica para realizar seguimiento a los componentes del convenio; archivo en formato PDF denominado “3.Informe_tecnico_Ene_Jun_2021” que presenta el informe técnico del convenio del periodo comprendido entre enero y junio de 2021.</t>
  </si>
  <si>
    <t>En enlace OneDrive se identifican 2 carpetas con título "Convenios SED" y "Convenios ICBF", y a su vez, Carpeta SED: i) Convenio_8337_2021 - Subcarpetas Precontractual y  Ejecución_Seguimiento, que a su vez contienen subcarpetas por componentes de dichas etapas del convenio tales como documentos técnicos y financieros (anexo y estudio previo, descripción de costos, entre otros. De acuerdo con revisión aleatoria, se encontró coincidencia entre los archivos y la descripción del FNC para la carpeta Convenios SED. Por su parte, para la carpeta Convenios ICBF no funciona correctamente el enlace, por lo cual no se pudo verificar. 
Debido a que se identifican varias acciones de similar formulación pero con diferentes soportes (para un mismo contrato o convenio), se sugiere revisar el planteamiento frente a la creación de repositorio estandarizado y establecer con claridad aspectos como ubicación, responsable(s), seguimiento, alimentación o registro de nuevos documentos, entre otros aplicables. Así mismo, tratándose de información contractual, verificar lineamientos institucionales y/o acciones de mejora similares para conformación y presentación de expedientes digitales o electrónicos y su almacenamiento en el repositorio. Por otra parte, verificar trazabilidad y soportes respecto al verbo rector "socializar". Revisar si es posible precisar el aporte a la mejora tras la ejecución de la acción propuesta.</t>
  </si>
  <si>
    <t>Falencias en la documentación detallada de la procedencia de los aportes en especie de la SDIS en el estudio previo del convenio 3602 de 2019 suscrito entre la SDIS y el ICBF.</t>
  </si>
  <si>
    <t>Incluir de manera detallada la descripción de la procedencia de los aportes en especie de la SDIS en el estudio previo de los próximos convenios interadministrativos que se suscriban.</t>
  </si>
  <si>
    <t xml:space="preserve">Estudio previo con procedencia de aportes en especie de la SDIS detallado </t>
  </si>
  <si>
    <t xml:space="preserve">(No. Estudios previos con procedencia de aportes en especie de la SDIS detallado elaborados / No. Estudios previos con procedencia de aportes en especie de la SDIS detallado programados) * 100 </t>
  </si>
  <si>
    <t>1.	En la carpeta “Convenios_ICBF”, carpeta “Convenio_5460_2021”, carpeta “precontractual”, se adjuntan archivo en formato PDF denominado “1.Radicado_I2021009186_valores_refrigerios”, archivo en formato Excel denominado “2.Costo_cupo_dia_minuta_JI_CPI”, archivo en formato Excel denominado “3.Valor_Proyectado_Renta_Mensual_Inmuebles”, archivo en formato PDF denominado “4.Radicado_I2021009001_Mantenimientos_Preventivos_Comunes”, archivo en formato Excel denominado “5.Valor_Proyectado_Mantenimiento_Preventivo”, archivo en formato PDF denominado “6.20210115_Correo_Informacion_Papeleria”, archivo en formato Excel denominado “7.Personal_Manipulación_Alimentos”, archivo en formato PDF denominado “8.RES_2653_2020_Perfiles_Honorarios”, archivo en formato PDF denominado “9.Radicado_I2021002908_Precios_Referencia_Vigilancia”, archivo en formato Excel denominado “10.Valor_Mensual_Vigilancia”, archivo en formato Excel denominado “11.20210317_Propuesta_estructura_costos”, archivo en formato PDF denominado “12.Formato_Ficha_Técnica_Viabilidad_Precios_Referencia”, archivo en formato PDF denominado “13.Formato_Presentación_Precios_Referencia”, archivo en formato PDF denominado “14.Radicado_I2021010438_Concepto_viabilidad_precios_referencia”; archivo en formato PDF denominado “15.Estudio_Previo_99543”, archivo en formato PDF denominado “16.Analisis_Riesgos”, archivo en formato PDF denominado “17.Aprobacion_ICBF”, archivo en formato PDF denominado “18.Certificado_disponibilidad_presupuestal_ICBF” y archivo en formato PDF denominado “19.Compromiso_Presupuestal_Gasto_ICBF”.
En la carpeta “Ejecución_Seguimiento”:
Se adjunto el archivo en formato PDF denominado “202105Formato_presentacion_informes_financieros” que presenta el informe financiero con corte a mayo. 
Carpeta “Alimentación” se adjunta el archivo en formato PDF denominado “Muestra_formatos_radicacion_cuentas_bonos_lacteos_panaderia_viveres” que presenta una muestra de formatos radicación cuentas de bonos, lácteos, panadería y víveres; y el archivo en formato Excel denominado “202104_Paquetes_alimentarios” que presenta la cantidad y valor de paquetes alimentarios por unidad operativa de jardines infantiles y creciendo en familia con corte a abril.    
Carpeta “Arriendo” se adjunta una muestra de registros presupuestales y control de pagos de arriendo compuesta por los siguientes documentos: archivo en formato Excel denominado “202104_Cierre_Reservas_Seven”, archivo en formato Excel denominado “202104_Evidencia_registros_presupuestales_arriendos”, archivo en formato Excel denominado “202104_SPF_Jardines_Infantiles”, archivo en formato Excel denominado “202105_Evidencia_Registros_presupuestales_Arriendos”, archivo en formato Excel denominado “202105_SPF_Jardines_Infantiles”, archivo en formato Excel denominado “202106_Evidencia_Registros_Presupuestales_Arriendos”, archivo en formato Excel denominado “202106_SPF_Jardines infantiles”.
Carpeta “Ejecución_física” se adjunta el archivo en formato PDF denominado “Evidencia_entrega_elementos_papeleria” que presenta una muestra de facturas de compra de elementos de papelería.
Carpeta “Mantenimiento” se adjunta el archivo en formato PDF denominado “Muestra_formatos_recibo_satisfaccion_mantenimiento_JI” que presenta una muestra de los formatos recibo satisfacción de mantenimiento con la información de intervenciones realizadas a los jardines infantiles; y se adjuntan los archivos en formato Excel denominados “202104_Consolidado_valores_mantenimiento”, “202105_Consolidado_valores_mantenimiento”, “202106_Consolidado_valores_mantenimiento” que presentan la información consolidada de los mantenimientos efectuados con corte a abril, mayo y junio, respectivamente.
Carpeta “Personal_servicio_alimentos” se adjuntan los archivos en formato Excel denominados “202104_Consolidado_facturacion_personal_servicio_alimentacion_grupo1”, “202104_Consolidado_facturacion_personal_servicio_alimentacion_grupo2”, 202105_Consolidado_pago_servicio_alimentos_Grupo1”, “202105_Consolidado_pago_servicio_alimentos_Grupo2” que presenta el consolidado de la información de facturación de personal de servicio de alimentos por unidad operativa de jardines infantiles de abril y mayo, respectivamente; y se adjunta archivo en formato PDF denominado “Muestra_facturas_personal_servicio_alimentos” que presenta una muestra de facturas del personal de servicio de alimentos.
Carpeta “personal_aseo_cafeteria” se adjuntas los archivos en formato Excel denominados “202104_Consolidado_valores_personal_aseo_cafeteria” y “202105_Consolidado_valores_personal_aseo_cafeteria” que presentan la información consolidada de los valores de aseo y cafetería por unidad operativa de abril y mayo, respectivamente; y se adjunta el archivo en formato PDF denominado “Muestra_facturas_personal_aseo_cafeteria” que presenta una muestra de facturas del personal de aseo y cafetería.
Carpeta “Servicios_publicos” se adjunta el archivo en formato Excel denominado “202105_Consolidado_valores_servicios_publicos_unidades_operativas” que presenta el consolidado de los valores de servicios públicos por unidad operativa; y se adjuntan los archivos en formato PDF denominados “Muestra1_facturas_serivicios_publicos”, “Muestra2_facturas_servicios_publicos”, “Muestra3_facturas_servicios_publicos”, “Muestra4_facturas_servicios_publicos”, “Muestra5_facturas_servicios_publicos “, “Muestra6_facturas_servicios_publicos”, “Muestra7_facturas_servicios_publicos”, “Muestra8_facturas_servicios_publicos”, “Muestra9_facturas_servicios_publicos”, “Muestra10_facturas_servicios_publicos”, “Muestra11_facturas_servicios_publicos”, “Muestra12_facturas_servicios_publicos”, “Muestra13_facturas_servicios_publicos”, “Muestra14_facturas_servicios_publicos”, “Muestra15_Facturas_servicios_publicos”, “Muestra16_facturas_servicios_publicos”, “Muestra17_facturas_servicios_publicos”, “Muestra18_facturas_servicios_publicos”, “Muestra19_facturas_servicios_publicos”, “Muestra20_facturas_servicios_publicos” que presentan muestras de las facturas de los servicios públicos de las unidades operativas.  
Carpeta “Talento_humano_Atención_Directa_Niñas_Niños” se adjuntan los archivos en formato Excel denominados “Inf_Contratos_TH_atencion_directa_Creciendo_Familia” y “Inf_Contratos_TH_atencion_directa_jardines_infantiles” que presentan la información de los contratos del talento humano que atiende de manera directa a las y los participantes de creciendo en familia y jardines infantiles. 
Carpeta “Vigilancia” se adjuntan los archivos en formato Excel denominados “202104_Consolidado_valores_guardas_jardines_infantiles”, “202105_Consolidado_valores_guardas_jardines_infantiles” y “202106_Consolidado_valores_guardas_jardines_infantiles” que presentan la información consolidad de los valores proyectados y pagados a los guardas de los jardines infantiles en abril, mayo y junio; y se adjunta el archivo en formato PDF denominado “Muestra_formatos_radicacion_cuentas_vigilancia” que presenta una muestra de formatos radicación de cuentas de vigilancia de los jardines infantiles.  
En la carpeta Convenios_SED, carpeta Convenio_8337_2021, carpeta “Precontractual”, se adjuntan archivo en formato  Word denominado “1.Justificacion_Costeo” que presenta la metodología de cálculo de cada concepto de gasto, archivo en formato Excel denominado “2.Propuesta_economica” que presenta la propuesta económica de cada concepto de gasto, archivo en formato Excel denominado “3.Proyeccion_cobertura” que presenta la cobertura de cada jardín infantil, y archivo en formato PDF denominado “4.Radicado_I2021014414_concepto_viabilidad_precios_referencia” que presenta el concepto de viabilidad de precios de referencia emitido por la Subdirección de Diseño Evaluación y Sistematización de la SDIS; archivo en formato PDF denominado “5.Estudio_previo_102558” que presenta el estudio previo con número de solicitud 102558; y archivo en formato PDF denominado “6.Acto_adtivo_justificacion_contratacion_directa” que presenta el acto administrativo de justificación de contratación directa.     
Carpeta “Alimentación” se adjuntan archivo en formato PDF denominado “1.Radicado_I2021009186_valor_bono_alimentario_refrigerio” que presenta el valor del bono alimentario para creciendo en familia y los refrigerios para jardines infantiles remitido por la Subdirección de Abastecimiento de la SDIS; el archivo en formato Excel denominado “2.Costo_minuta_jardines_infantiles_por_rango_edad_niños” que presenta el costo de la minuta de los jardines infantiles por rango de edad de los niños.
Además, en la carpeta “Financiero” se encuentran:
Carpeta “Elementos_aseo_personal_y_proteccion_sanitaria” en la que se adjuntan archivo en formato Excel denominado “1.Costos_elementos_aseo_personal” que presenta los costos de los elementos de aseo personal; y archivo en formato PDF de nominado “2.Radicado_I2020021061_concepto_viabilidad” que presenta el concepto de viabilidad de los precios de referencia de los elementos de aseo emitido por la Subdirección de Diseño Evaluación y Sistematización de la SDIS.
Carpeta “Espacio_fisico_funcional” se adjunta el archivo en formato Excel denominado “1.Valor_proyectado_arriendo_mensual” que presenta el valor proyectado de arriendo de los predios rentados para la operación de jardines infantiles; archivo en formato Excel denominado “2.Valor_proyectado_mantenimiento” que presenta el valor proyectado de mantenimiento de las unidades operativas propias para el funcionamiento de jardines infantiles; archivo en formato PDF denominado “3.Radicado_I2021009001_costo_mantenimiento_preventivo” que presenta el costo de los mantenimientos preventivos recurrentes en las unidades operativas propias para la operación de jardines infantiles.
Carpeta “Personal_manipulador_de_alimentos” se adjunta archivo en formato Excel denominado “Valor_manipulacion_alimentos_jardines_infantiles” que presenta los valores del personal de manipulación de alimentos por cada jardín infantil.
Carpeta “Talento humano” se adjunta archivo en formato PDF denominado “Correos_informacion_salario_maestras_convenio_SED_SDIS” que presenta la información del salario de las maestras del convenio SED-SDIS; archivo en formato PDF denominado “Resolucion_honorarios_CPS_SDIS” que presenta la Resolución 2653 de 2020 por la cual se adopta la escala de perfiles de honorarios para la vigencia fiscal 2021 para los Contrato de Prestación de Servicios Profesionales y de Apoyo a la Gestión de la Secretaria Distrital de Integración Social.
Carpeta “Vigilancia” se adjuntan archivo en formato Excel denominado “Valor_mensual_vigilancia_jardines_infantiles” que presenta los valores mensuales de vigilancia de cada uno de los jardines infantiles; y archivo en formato PDF denominado “2.Radicado_I2021002908_Concepto_viabilidad.pdf” que presenta el concepto de viabilidad de los precios de vigilancia emitido por la Subdirección de Diseño Evaluación y Sistematización de la SDIS.
Carpeta “Ejecución_seguimiento” se adjuntan: archivo en formato PDF denominado “1.Formatos_oficio_designacion_miembros_SDIS_mesa_tecnica” que presenta los formatos oficio designación con la información de los profesionales de la SDIS delegados a la mesa técnica a fin de efectuar seguimiento a los componentes del convenio suscrito entre la SDIS y la SED; archivo en formato PDF denominado “2.Delegación_miembros_SED_mesa_tecnica” que presenta la información de los profesionales de la SED designados a la mesa técnica para realizar seguimiento a los componentes del convenio; archivo en formato PDF denominado “3.Informe_tecnico_Ene_Jun_2021” que presenta el informe técnico del convenio del periodo comprendido entre enero y junio de 2021.</t>
  </si>
  <si>
    <t>Se verifican 2 carpetas con título "Convenios SED" y "Convenios ICBF", y a su vez, Carpeta SED: i) Convenio_8337_2021 - Subcarpetas Precontractual y  Ejecución_Seguimiento, que a su vez contienen subcarpetas por componentes de dichas etapas del convenio tales como documentos técnicos y financieros (anexo y estudio previo, descripción de costos, entre otros.  Carpeta Convenios ICBF: i) Convenio_5460_2021  - Subcarpetas Precontractual y  Ejecución_Seguimiento. De acuerdo con revisión aleatoria, se encontró coincidencia entre los archivos y la descripción del FNC.
Se sugiere revisar pertinencia y volumen de los soportes de acuerdo con la formulación de la acción, indicador y meta; en el FNC de entrega de evidencias, fortalecer el enfoque a la efectividad.</t>
  </si>
  <si>
    <t>Incluir de manera detallada la ejecución de los aportes en especie de la SDIS en los informes financieros de los próximos convenios interadministrativos que se suscriban.</t>
  </si>
  <si>
    <t>Informes financieros de ejecución de aportes en especie de la SDIS</t>
  </si>
  <si>
    <t>(No. Informes financieros de ejecución de aportes en especie de la SDIS elaborados/ No. Informes financieros de ejecución de aportes en especie de la SDIS programados) *100</t>
  </si>
  <si>
    <t>1.	En la carpeta “Convenios_ICBF“, “Convenio_5460_2021 “, carpeta “Ejecución_Seguimiento”:
Se adjunto el archivo en formato PDF denominado “202105Formato_presentacion_informes_financieros” que presenta el informe financiero con corte a mayo. 
Carpeta “Alimentación” se adjunta el archivo en formato PDF denominado “Muestra_formatos_radicacion_cuentas_bonos_lacteos_panaderia_viveres” que presenta una muestra de formatos radicación cuentas de bonos, lácteos, panadería y víveres; y el archivo en formato Excel denominado “202104_Paquetes_alimentarios” que presenta la cantidad y valor de paquetes alimentarios por unidad operativa de jardines infantiles y creciendo en familia con corte a abril.    
Carpeta “Arriendo” se adjunta una muestra de registros presupuestales y control de pagos de arriendo compuesta por los siguientes documentos: archivo en formato Excel denominado “202104_Cierre_Reservas_Seven”, archivo en formato Excel denominado “202104_Evidencia_registros_presupuestales_arriendos”, archivo en formato Excel denominado “202104_SPF_Jardines_Infantiles”, archivo en formato Excel denominado “202105_Evidencia_Registros_presupuestales_Arriendos”, archivo en formato Excel denominado “202105_SPF_Jardines_Infantiles”, archivo en formato Excel denominado “202106_Evidencia_Registros_Presupuestales_Arriendos”, archivo en formato Excel denominado “202106_SPF_Jardines infantiles”.
Carpeta “Ejecución_física” se adjunta el archivo en formato PDF denominado “Evidencia_entrega_elementos_papeleria” que presenta una muestra de facturas de compra de elementos de papelería.
Carpeta “Mantenimiento” se adjunta el archivo en formato PDF denominado “Muestra_formatos_recibo_satisfaccion_mantenimiento_JI” que presenta una muestra de los formatos recibo satisfacción de mantenimiento con la información de intervenciones realizadas a los jardines infantiles; y se adjuntan los archivos en formato Excel denominados “202104_Consolidado_valores_mantenimiento”, “202105_Consolidado_valores_mantenimiento”, “202106_Consolidado_valores_mantenimiento” que presentan la información consolidada de los mantenimientos efectuados con corte a abril, mayo y junio, respectivamente.
Carpeta “Personal_servicio_alimentos” se adjuntan los archivos en formato Excel denominados “202104_Consolidado_facturacion_personal_servicio_alimentacion_grupo1”, “202104_Consolidado_facturacion_personal_servicio_alimentacion_grupo2”, 202105_Consolidado_pago_servicio_alimentos_Grupo1”, “202105_Consolidado_pago_servicio_alimentos_Grupo2” que presenta el consolidado de la información de facturación de personal de servicio de alimentos por unidad operativa de jardines infantiles de abril y mayo, respectivamente; y se adjunta archivo en formato PDF denominado “Muestra_facturas_personal_servicio_alimentos” que presenta una muestra de facturas del personal de servicio de alimentos.
Carpeta “personal_aseo_cafeteria” se adjuntas los archivos en formato Excel denominados “202104_Consolidado_valores_personal_aseo_cafeteria” y “202105_Consolidado_valores_personal_aseo_cafeteria” que presentan la información consolidada de los valores de aseo y cafetería por unidad operativa de abril y mayo, respectivamente; y se adjunta el archivo en formato PDF denominado “Muestra_facturas_personal_aseo_cafeteria” que presenta una muestra de facturas del personal de aseo y cafetería.
Carpeta “Servicios_publicos” se adjunta el archivo en formato Excel denominado “202105_Consolidado_valores_servicios_publicos_unidades_operativas” que presenta el consolidado de los valores de servicios públicos por unidad operativa; y se adjuntan los archivos en formato PDF denominados “Muestra1_facturas_serivicios_publicos”, “Muestra2_facturas_servicios_publicos”, “Muestra3_facturas_servicios_publicos”, “Muestra4_facturas_servicios_publicos”, “Muestra5_facturas_servicios_publicos “, “Muestra6_facturas_servicios_publicos”, “Muestra7_facturas_servicios_publicos”, “Muestra8_facturas_servicios_publicos”, “Muestra9_facturas_servicios_publicos”, “Muestra10_facturas_servicios_publicos”, “Muestra11_facturas_servicios_publicos”, “Muestra12_facturas_servicios_publicos”, “Muestra13_facturas_servicios_publicos”, “Muestra14_facturas_servicios_publicos”, “Muestra15_Facturas_servicios_publicos”, “Muestra16_facturas_servicios_publicos”, “Muestra17_facturas_servicios_publicos”, “Muestra18_facturas_servicios_publicos”, “Muestra19_facturas_servicios_publicos”, “Muestra20_facturas_servicios_publicos” que presentan muestras de las facturas de los servicios públicos de las unidades operativas.  
Carpeta “Talento_humano_Atención_Directa_Niñas_Niños” se adjuntan los archivos en formato Excel denominados “Inf_Contratos_TH_atencion_directa_Creciendo_Familia” y “Inf_Contratos_TH_atencion_directa_jardines_infantiles” que presentan la información de los contratos del talento humano que atiende de manera directa a las y los participantes de creciendo en familia y jardines infantiles. 
Carpeta “Vigilancia” se adjuntan los archivos en formato Excel denominados “202104_Consolidado_valores_guardas_jardines_infantiles”, “202105_Consolidado_valores_guardas_jardines_infantiles” y “202106_Consolidado_valores_guardas_jardines_infantiles” que presentan la información consolidad de los valores proyectados y pagados a los guardas de los jardines infantiles en abril, mayo y junio; y se adjunta el archivo en formato PDF denominado “Muestra_formatos_radicacion_cuentas_vigilancia” que presenta una muestra de formatos radicación de cuentas de vigilancia de los jardines infantiles.  
2. En la carpeta Convenios_SED, carpeta Convenio_8337_2021, carpeta “Alimentación” se adjuntan archivo en formato PDF denominado “1.Radicado_I2021009186_valor_bono_alimentario_refrigerio” que presenta el valor del bono alimentario para creciendo en familia y los refrigerios para jardines infantiles remitido por la Subdirección de Abastecimiento de la SDIS; el archivo en formato Excel denominado “2.Costo_minuta_jardines_infantiles_por_rango_edad_niños” que presenta el costo de la minuta de los jardines infantiles por rango de edad de los niños.
Además, en la carpeta “Financiero” se encuentran:
Carpeta “Elementos_aseo_personal_y_proteccion_sanitaria” en la que se adjuntan archivo en formato Excel denominado “1.Costos_elementos_aseo_personal” que presenta los costos de los elementos de aseo personal; y archivo en formato PDF de nominado “2.Radicado_I2020021061_concepto_viabilidad” que presenta el concepto de viabilidad de los precios de referencia de los elementos de aseo emitido por la Subdirección de Diseño Evaluación y Sistematización de la SDIS.
Carpeta “Espacio_fisico_funcional” se adjunta el archivo en formato Excel denominado “1.Valor_proyectado_arriendo_mensual” que presenta el valor proyectado de arriendo de los predios rentados para la operación de jardines infantiles; archivo en formato Excel denominado “2.Valor_proyectado_mantenimiento” que presenta el valor proyectado de mantenimiento de las unidades operativas propias para el funcionamiento de jardines infantiles; archivo en formato PDF denominado “3.Radicado_I2021009001_costo_mantenimiento_preventivo” que presenta el costo de los mantenimientos preventivos recurrentes en las unidades operativas propias para la operación de jardines infantiles.
Carpeta “Personal_manipulador_de_alimentos” se adjunta archivo en formato Excel denominado “Valor_manipulacion_alimentos_jardines_infantiles” que presenta los valores del personal de manipulación de alimentos por cada jardín infantil.
Carpeta “Talento humano” se adjunta archivo en formato PDF denominado “Correos_informacion_salario_maestras_convenio_SED_SDIS” que presenta la información del salario de las maestras del convenio SED-SDIS; archivo en formato PDF denominado “Resolucion_honorarios_CPS_SDIS” que presenta la Resolución 2653 de 2020 por la cual se adopta la escala de perfiles de honorarios para la vigencia fiscal 2021 para los Contrato de Prestación de Servicios Profesionales y de Apoyo a la Gestión de la Secretaria Distrital de Integración Social.
Carpeta “Vigilancia” se adjuntan archivo en formato Excel denominado “Valor_mensual_vigilancia_jardines_infantiles” que presenta los valores mensuales de vigilancia de cada uno de los jardines infantiles; y archivo en formato PDF denominado “2.Radicado_I2021002908_Concepto_viabilidad.pdf” que presenta el concepto de viabilidad de los precios de vigilancia emitido por la Subdirección de Diseño Evaluación y Sistematización de la SDIS.
Carpeta “Ejecución_seguimiento” se adjuntan: archivo en formato PDF denominado “1.Formatos_oficio_designacion_miembros_SDIS_mesa_tecnica” que presenta los formatos oficio designación con la información de los profesionales de la SDIS delegados a la mesa técnica a fin de efectuar seguimiento a los componentes del convenio suscrito entre la SDIS y la SED; archivo en formato PDF denominado “2.Delegación_miembros_SED_mesa_tecnica” que presenta la información de los profesionales de la SED designados a la mesa técnica para realizar seguimiento a los componentes del convenio; archivo en formato PDF denominado “3.Informe_tecnico_Ene_Jun_2021” que presenta el informe técnico del convenio del periodo comprendido entre enero y junio de 2021.</t>
  </si>
  <si>
    <t>Se verifican 2 carpetas con título "Convenios SED" y "Convenios ICBF". Los soportes descritos tanto en el reporte de avance como en el FNC respecto a la carpeta Convenios SED no coinciden. Para la carpeta SED se revisó aleatoriamente, encontrando coincidencia. Se sugiere revisar y ajustar soportes de conformidad con la formulación de la acción y fortalecer descripción de efectividad (cómo aportó la acción a eliminar la causa y/o a modificar la situación encontrada por el ente de control).</t>
  </si>
  <si>
    <t>Suscribir otrosí aclaratorio al convenio actual 2886 de 2020 celebrado entre la SDIS y el ICBF, con el fin de detallar los aportes del recurso en especie de otras dependencias de la Secretaría.</t>
  </si>
  <si>
    <t>Se verifica formato PDF “1.Modificacion1_otrosi_convenio_2886SDIS_1066ICBF” que corresponde al otrosí suscrito para convenio 2886 de 2020; archivo en formato PDF “2.Aprobación_Modificación_SECOP II”. Se sugiere revisar si resulta pertinente incluir en el FNC el contexto de efectividad de la acción de mejora.</t>
  </si>
  <si>
    <t xml:space="preserve">3.2.4 </t>
  </si>
  <si>
    <t>Hallazgo administrativo con presunta incidencia disciplinaria por la no utilización completa del presupuesto asignado para la ejecución del Proyecto No. 1096, al permitir que $5.456.804.023 perdieran competencia para ser invertidos.</t>
  </si>
  <si>
    <t>Los Jardines Infantiles Cofinanciados y Jardines Infantiles Sociales liberan las inejecuciones los dos últimos meses de la vigencia y no da tiempo para ejecutarlas en otras necesidades.</t>
  </si>
  <si>
    <t>Incluir en los estudios previos de los convenios o contratos de los Jardines Infantiles Cofinanciados y Sociales una cláusula que refiera que las partes deben efectuar seguimiento a las inejecuciones y liberar dichos recursos de manera trimestral o antes si se requiere, o reinvertirlos.</t>
  </si>
  <si>
    <t>Estudios previos de convenios o contratos con cláusula de seguimiento a inejecuciones</t>
  </si>
  <si>
    <t>(No. de estudios previos de convenios con cláusula de seguimiento a inejecuciones elaborados / (No. de estudios previos de convenios con cláusula de seguimiento a inejecuciones proyectados) * 100</t>
  </si>
  <si>
    <t>1.	Se adjunta el archivo en formato PDF denominado “Anexo_tecnico_primer_proceso” que presenta el Anexo Técnico del Proceso Competitivo SDIS DCT 092 003 2021 y el archivo en formato PDF denominado “Anexo_tecnico_segundo_proceso” que presenta el Anexo Técnico del Proceso Competitivo SDIS DCT 092 009 2021.
2.	Se adjunta archivo en formato PDF denominado “Estudio_previo_Convenio_Cafam”, archivo en formato PDF denominado “Estudio_previo_Convenio_Colsubsidio” y archivo en formato PDF denominado “Estudio_previo_Convenio_Compensar”.</t>
  </si>
  <si>
    <t>De acuerdo con la verificación de los soportes descritos en el reporte cualitativo y en el FNC, se encuentra que estos corresponden a los relacionados. Se sugiere precisar ubicación (numeral y/o página) del acápite en el cual se realizó el ajuste propuesto en la acción de mejora y en lo posible, dar indicación respecto a su efectividad. Así mismo, en el marco de ejecución de los convenios, realizar seguimiento respecto al cumplimiento de las condiciones previstas en los documentos precontractuales.</t>
  </si>
  <si>
    <t>Elaborar y enviar trimestralmente a los supervisores de los convenios y contratos informe de ejecución presupuestal de cada uno de éstos, que incluya valor del registro presupuestal, valor ejecutado y saldo por ejecutar a fin de que informen si este saldo será ejecutado en su totalidad o está sujeto a liberaciones.</t>
  </si>
  <si>
    <t>Informes trimestrales de ejecución presupuestal</t>
  </si>
  <si>
    <t>(No. de informes trimestrales de ejecución presupuestal por convenios elaborados y enviados / No. de informes trimestrales de ejecución presupuestal por convenios proyectados) * 100</t>
  </si>
  <si>
    <t xml:space="preserve">Se adjunta archivo en formato PDF denominado “Muestra_Informes_ejecucion_presupuestal” que presenta una muestra de los informes de ejecución presupuestal se enviados a los supervisores de los convenios y contratos. </t>
  </si>
  <si>
    <t>Se verifica aleatoriamente soportes descritos en el reporte y en el FNC, encontrando que estos corresponden a lo descrito. Se sugiere revisar trazabilidad del medio de socialización y/o retroalimentación con los supervisores y si con ocasión de estos informes y seguimientos se han liberado recursos y/o ha mejorado la ejecución.</t>
  </si>
  <si>
    <t>3.2.6</t>
  </si>
  <si>
    <t>Hallazgo administrativo con presunta incidencia disciplinaria por la omisión en cuanto al soporte del estudio económico y estructura de costos, que concluyó en la estimación del presupuesto del Convenio No. 3602 de 2019, con vulneración de normas de contratación, principios de planeación, responsabilidad y transparencia</t>
  </si>
  <si>
    <t>Falencias en la estandarización del repositorio de la información soporte del convenio 3602 de 2019 suscrito entre la SDIS y el ICBF relacionada con el estudio técnico económico.</t>
  </si>
  <si>
    <t>Estandarizar y socializar el repositorio de la información soporte relacionada con el estudio técnico económico del convenio 3602 de 2019 suscrito entre la SDIS y el ICBF.</t>
  </si>
  <si>
    <t>Un (1) repositorio estandarizado y socializado</t>
  </si>
  <si>
    <t>En carpeta “Repositorio_Convenio_3602_2019”:
Carpeta “1.Precontractual” se adjunta el archivo en formato PDF denominado “Documentos_Precontractuales1_Convenio_3602_2019” y el archivo en formato PDF denominado “Documentos_Precontractuales2_Convenio_3602_2019” que presentan los documentos que soportan la etapa precontractual del convenio interadministrativo 3602 de 2019 suscrito entre el ICBF y la SDIS.</t>
  </si>
  <si>
    <t xml:space="preserve">En enlace OneDrive se verifica carpeta con título "Repositorio_Convenio_3602_2019" donde, de acuerdo con revisión aleatoria, se identifica que reposan archivos de acuerdo con lo descrito en el reporte de avance y FNC de entrega de evidencias. Se sugiere revisar el planteamiento de la acción frente a la creación de repositorio estandarizado y establecer con claridad aspectos como ubicación, responsable(s), seguimiento, alimentación o registro de nuevos documentos, entre otros aplicables. Así mismo, tratándose de información contractual, verificar lineamientos institucionales y/o acciones de mejora similares para conformación y presentación de expedientes digitales o electrónicos y su almacenamiento en el repositorio. Por otra parte, verificar trazabilidad y soportes respecto al verbo rector "socializar" que hace parte de la formulación de la acción de mejora. Revisar el formato no controlado de entrega de evidencias y definir si es posible destacar el aporte a la mejora tras la ejecución de la acción propuesta.
</t>
  </si>
  <si>
    <t>Estandarizar y socializar el repositorio de la información soporte relacionada con el estudio técnico económico de los convenios interadministrativos que suscriba la SDIS.</t>
  </si>
  <si>
    <t>1. En la carpeta “Repositorio_Convenios_Interadministrativos”, “Convenios_ICBF”, carpeta “Convenio_5460_2021”, carpeta “precontractual”, se adjuntan archivo en formato PDF denominado “1.Radicado_I2021009186_valores_refrigerios”, archivo en formato Excel denominado “2.Costo_cupo_dia_minuta_JI_CPI”, archivo en formato Excel denominado “3.Valor_Proyectado_Renta_Mensual_Inmuebles”, archivo en formato PDF denominado “4.Radicado_I2021009001_Mantenimientos_Preventivos_Comunes”, archivo en formato Excel denominado “5.Valor_Proyectado_Mantenimiento_Preventivo”, archivo en formato PDF denominado “6.20210115_Correo_Informacion_Papeleria”, archivo en formato Excel denominado “7.Personal_Manipulación_Alimentos”, archivo en formato PDF denominado “8.RES_2653_2020_Perfiles_Honorarios”, archivo en formato PDF denominado “9.Radicado_I2021002908_Precios_Referencia_Vigilancia”, archivo en formato Excel denominado “10.Valor_Mensual_Vigilancia”, archivo en formato Excel denominado “11.20210317_Propuesta_estructura_costos”, archivo en formato PDF denominado “12.Formato_Ficha_Técnica_Viabilidad_Precios_Referencia”, archivo en formato PDF denominado “13.Formato_Presentación_Precios_Referencia”, archivo en formato PDF denominado “14.Radicado_I2021010438_Concepto_viabilidad_precios_referencia”; archivo en formato PDF denominado “15.Estudio_Previo_99543”, archivo en formato PDF denominado “16.Analisis_Riesgos”, archivo en formato PDF denominado “17.Aprobacion_ICBF”, archivo en formato PDF denominado “18.Certificado_disponibilidad_presupuestal_ICBF” y archivo en formato PDF denominado “19.Compromiso_Presupuestal_Gasto_ICBF”.
2. En la carpeta “Repositorio_Convenios_Interadministrativos”, “Convenios_SED”, carpeta Convenio_8337_2021, carpeta “Precontractual”, se adjuntan archivo en formato Word denominado “1.Justificacion_Costeo” que presenta la metodología de cálculo de cada concepto de gasto, archivo en formato Excel denominado “2.Propuesta_economica” que presenta la propuesta económica de cada concepto de gasto, archivo en formato Excel denominado “3.Proyeccion_cobertura” que presenta la cobertura de cada jardín infantil, y archivo en formato PDF denominado “4.Radicado_I2021014414_concepto_viabilidad_precios_referencia” que presenta el concepto de viabilidad de precios de referencia emitido por la Subdirección de Diseño Evaluación y Sistematización de la SDIS; archivo en formato PDF denominado “5.Estudio_previo_102558” que presenta el estudio previo con número de solicitud 102558; y el archivo en formato PDF denominado “6.Acto_adtivo_justificacion_contratacion_directa” que presenta el acto administrativo de justificación de contratación directa.     .
Carpeta “Alimentación” se adjuntan archivo en formato PDF denominado “1.Radicado_I2021009186_valor_bono_alimentario_refrigerio” que presenta el valor del bono alimentario para creciendo en familia y los refrigerios para jardines infantiles remitido por la Subdirección de Abastecimiento de la SDIS; el archivo en formato Excel denominado “2.Costo_minuta_jardines_infantiles_por_rango_edad_niños” que presenta el costo de la minuta de los jardines infantiles por rango de edad de los niños.
Carpeta “Elementos_aseo_personal_y_proteccion_sanitaria” en la que se adjuntan archivo en formato Excel denominado “1.Costos_elementos_aseo_personal” que presenta los costos de los elementos de aseo personal; y archivo en formato PDF de nominado “2.Radicado_I2020021061_concepto_viabilidad” que presenta el concepto de viabilidad de los precios de referencia de los elementos de aseo emitido por la Subdirección de Diseño Evaluación y Sistematización de la SDIS.
Carpeta “Espacio_fisico_funcional” se adjunta el archivo en formato Excel denominado “1.Valor_proyectado_arriendo_mensual” que presenta el valor proyectado de arriendo de los predios rentados para la operación de jardines infantiles; archivo en formato Excel denominado “2.Valor_proyectado_mantenimiento” que presenta el valor proyectado de mantenimiento de las unidades operativas propias para el funcionamiento de jardines infantiles; archivo en formato PDF denominado “3.Radicado_I2021009001_costo_mantenimiento_preventivo” que presenta el costo de los mantenimientos preventivos recurrentes en las unidades operativas propias para la operación de jardines infantiles.
Carpeta “Personal_manipulador_de_alimentos” se adjunta archivo en formato Excel denominado “Valor_manipulacion_alimentos_jardines_infantiles” que presenta los valores del personal de manipulación de alimentos por cada jardín infantil.
Carpeta “Talento humano” se adjunta archivo en formato PDF denominado “Correos_informacion_salario_maestras_convenio_SED_SDIS” que presenta la información del salario de las maestras del convenio SED-SDIS; archivo en formato PDF denominado “Resolucion_honorarios_CPS_SDIS” que presenta la Resolución 2653 de 2020 por la cual se adopta la escala de perfiles de honorarios para la vigencia fiscal 2021 para los Contrato de Prestación de Servicios Profesionales y de Apoyo a la Gestión de la Secretaria Distrital de Integración Social.
Carpeta “Vigilancia” se adjuntan archivo en formato Excel denominado “Valor_mensual_vigilancia_jardines_infantiles” que presenta los valores mensuales de vigilancia de cada uno de los jardines infantiles; y archivo en formato PDF denominado “2.Radicado_I2021002908_Concepto_viabilidad.pdf” que presenta el concepto de viabilidad de los precios de vigilancia emitido por la Subdirección de Diseño Evaluación y Sistematización de la SDIS.</t>
  </si>
  <si>
    <t>En enlace OneDrive se identifican 2 carpetas con título "Convenios SED" y "Convenios ICBF", y a su vez, i) Carpeta SED: Convenio_8337_2021 - Subcarpeta Precontractual, ii) Carpeta ICBF: Convenio_5460_2021  - Subcarpeta Precontractual, que contienen subcarpetas y/o documentos por componentes de dicha etapa de cada convenio. De acuerdo con revisión aleatoria, se encontró coincidencia entre los archivos y la descripción del FNC.
Debido a que se identifican varias acciones de similar formulación pero con diferentes soportes (para un mismo contrato o convenio), se sugiere revisar el planteamiento frente a la creación de repositorio estandarizado y establecer con claridad aspectos como ubicación, responsable(s), seguimiento, alimentación o registro de nuevos documentos, entre otros aplicables. Así mismo, tratándose de información contractual, verificar lineamientos institucionales y/o acciones de mejora similares para conformación y presentación de expedientes digitales o electrónicos y su almacenamiento en el repositorio. Por otra parte, verificar trazabilidad y soportes respecto al verbo rector "socializar". Revisar si es posible precisar el aporte a la mejora tras la ejecución de la acción propuesta.</t>
  </si>
  <si>
    <t>Falencias en la documentación detallada del estudio técnico económico del convenio 3602 de 2019 suscrito entre la SDIS y el ICBF.</t>
  </si>
  <si>
    <t>Documentar de manera detallada el estudio técnico económico de los próximos convenios interadministrativos que suscriba la SDIS de modo que responda a las particularidades de los servicios sociales de primera infancia objeto de estos.</t>
  </si>
  <si>
    <t>Estudios técnicos económicos detallados</t>
  </si>
  <si>
    <t>(No. Estudios técnicos económicos elaborados / No. Estudios técnicos económicos proyectados) * 100</t>
  </si>
  <si>
    <t>1. En la carpeta “Estudio_economico_Convenios_Interadministrativos”, “Convenios_ICBF”, carpeta “Convenio_5460_2021”, carpeta “precontractual”, se adjuntan archivo en formato PDF denominado “1.Radicado_I2021009186_valores_refrigerios”, archivo en formato Excel denominado “2.Costo_cupo_dia_minuta_JI_CPI”, archivo en formato Excel denominado “3.Valor_Proyectado_Renta_Mensual_Inmuebles”, archivo en formato PDF denominado “4.Radicado_I2021009001_Mantenimientos_Preventivos_Comunes”, archivo en formato Excel denominado “5.Valor_Proyectado_Mantenimiento_Preventivo”, archivo en formato PDF denominado “6.20210115_Correo_Informacion_Papeleria”, archivo en formato Excel denominado “7.Personal_Manipulación_Alimentos”, archivo en formato PDF denominado “8.RES_2653_2020_Perfiles_Honorarios”, archivo en formato PDF denominado “9.Radicado_I2021002908_Precios_Referencia_Vigilancia”, archivo en formato Excel denominado “10.Valor_Mensual_Vigilancia”, archivo en formato Excel denominado “11.20210317_Propuesta_estructura_costos”, archivo en formato PDF denominado “12.Formato_Ficha_Técnica_Viabilidad_Precios_Referencia”, archivo en formato PDF denominado “13.Formato_Presentación_Precios_Referencia”, archivo en formato PDF denominado “14.Radicado_I2021010438_Concepto_viabilidad_precios_referencia”; archivo en formato PDF denominado “15.Estudio_Previo_99543”, archivo en formato PDF denominado “16.Analisis_Riesgos”, archivo en formato PDF denominado “17.Aprobacion_ICBF”, archivo en formato PDF denominado “18.Certificado_disponibilidad_presupuestal_ICBF” y archivo en formato PDF denominado “19.Compromiso_Presupuestal_Gasto_ICBF”.
2. En la carpeta “Estudio_economico_Convenios_Interadministrativos”, “Convenios_SED”, carpeta Convenio_8337_2021, carpeta “Precontractual”, se adjuntan archivo en formato Word denominado “1.Justificacion_Costeo” que presenta la metodología de cálculo de cada concepto de gasto, archivo en formato Excel denominado “2.Propuesta_economica” que presenta la propuesta económica de cada concepto de gasto, archivo en formato Excel denominado “3.Proyeccion_cobertura” que presenta la cobertura de cada jardín infantil, y archivo en formato PDF denominado “4.Radicado_I2021014414_concepto_viabilidad_precios_referencia” que presenta el concepto de viabilidad de precios de referencia emitido por la Subdirección de Diseño Evaluación y Sistematización de la SDIS; archivo en formato PDF denominado “5.Estudio_previo_102558” que presenta el estudio previo con número de solicitud 102558; y el archivo en formato PDF denominado “6.Acto_adtivo_justificacion_contratacion_directa” que presenta el acto administrativo de justificación de contratación directa.     .
Carpeta “Alimentación” se adjuntan archivo en formato PDF denominado “1.Radicado_I2021009186_valor_bono_alimentario_refrigerio” que presenta el valor del bono alimentario para creciendo en familia y los refrigerios para jardines infantiles remitido por la Subdirección de Abastecimiento de la SDIS; el archivo en formato Excel denominado “2.Costo_minuta_jardines_infantiles_por_rango_edad_niños” que presenta el costo de la minuta de los jardines infantiles por rango de edad de los niños.
Carpeta “Elementos_aseo_personal_y_proteccion_sanitaria” en la que se adjuntan archivo en formato Excel denominado “1.Costos_elementos_aseo_personal” que presenta los costos de los elementos de aseo personal; y archivo en formato PDF de nominado “2.Radicado_I2020021061_concepto_viabilidad” que presenta el concepto de viabilidad de los precios de referencia de los elementos de aseo emitido por la Subdirección de Diseño Evaluación y Sistematización de la SDIS.
Carpeta “Espacio_fisico_funcional” se adjunta el archivo en formato Excel denominado “1.Valor_proyectado_arriendo_mensual” que presenta el valor proyectado de arriendo de los predios rentados para la operación de jardines infantiles; archivo en formato Excel denominado “2.Valor_proyectado_mantenimiento” que presenta el valor proyectado de mantenimiento de las unidades operativas propias para el funcionamiento de jardines infantiles; archivo en formato PDF denominado “3.Radicado_I2021009001_costo_mantenimiento_preventivo” que presenta el costo de los mantenimientos preventivos recurrentes en las unidades operativas propias para la operación de jardines infantiles.
Carpeta “Personal_manipulador_de_alimentos” se adjunta archivo en formato Excel denominado “Valor_manipulacion_alimentos_jardines_infantiles” que presenta los valores del personal de manipulación de alimentos por cada jardín infantil.
Carpeta “Talento humano” se adjunta archivo en formato PDF denominado “Correos_informacion_salario_maestras_convenio_SED_SDIS” que presenta la información del salario de las maestras del convenio SED-SDIS; archivo en formato PDF denominado “Resolucion_honorarios_CPS_SDIS” que presenta la Resolución 2653 de 2020 por la cual se adopta la escala de perfiles de honorarios para la vigencia fiscal 2021 para los Contrato de Prestación de Servicios Profesionales y de Apoyo a la Gestión de la Secretaria Distrital de Integración Social.
Carpeta “Vigilancia” se adjuntan archivo en formato Excel denominado “Valor_mensual_vigilancia_jardines_infantiles” que presenta los valores mensuales de vigilancia de cada uno de los jardines infantiles; y archivo en formato PDF denominado “2.Radicado_I2021002908_Concepto_viabilidad.pdf” que presenta el concepto de viabilidad de los precios de vigilancia emitido por la Subdirección de Diseño Evaluación y Sistematización de la SDIS.</t>
  </si>
  <si>
    <t>En enlace OneDrive se identifican 2 carpetas con título "Convenios SED" y "Convenios ICBF", y a su vez, i) Carpeta SED: Convenio_8337_2021 - Subcarpeta Precontractual, ii) Carpeta ICBF: Convenio_5460_2021  - Subcarpeta Precontractual, las cuales contienen subcarpetas y/o documentos por componentes de dicha etapa de cada convenio, incluyendo soportes en referencia a la definición de costos. De acuerdo con revisión aleatoria, se encontró coincidencia entre los archivos y lo relacionado en el reporte y el FNC.
Se sugiere revisar pertinencia de los soportes de acuerdo con la formulación de la acción, indicador y meta. De ser pertinentes en su totalidad, en lo posible, en el formato no controlado de entrega de evidencias, contextualizar los soportes con enfoque a la demostración de eficacia y efectividad de la acción de mejora.</t>
  </si>
  <si>
    <t>3.2.7</t>
  </si>
  <si>
    <t>Hallazgo administrativo con presunta incidencia disciplinaria por deficientes soportes en los estudios previos del Convenio No.3602 de 2019, porque la contratación no cuenta con un soporte técnico referido a: cantidad atenciones; cantidad y nombre de los jardines; cantidad de atenciones por jardines con sus costos; el objeto y alcance obligacional del convenio no cuenta con un anexo técnico o guía de la forma en que deben ejecutarse las obligaciones; el convenio no contempla la exigencia de informes técnicos cualitativos y cuantitativos que reflejen el cumplimiento de las obligaciones. Incumplimiento de los principios de planeación, responsabilidad y transparencia, los artículos 3, 23 y 26 de la Ley 80 de 1993 y Decreto 1582 de 2015.</t>
  </si>
  <si>
    <t>No se cuenta con un anexo técnico del convenio 3602 de 2019 que oriente la forma en que deben ejecutarse todas las obligaciones.</t>
  </si>
  <si>
    <t>Anexo técnico de los convenios interadministrativos que suscriba la SDIS</t>
  </si>
  <si>
    <t>Hallazgo administrativo con presunta incidencia disciplinaria, en la ejecución financiera, respecto de la Estructura de Costos presentada por la Entidad, en los diferentes archivos soporte del expediente contractual del Convenio Interadministrativo No. 3602-2019, generando incertidumbre en la información presentada.</t>
  </si>
  <si>
    <t>Los costos del cupo día fueron modificados de acuerdo con el plazo de ejecución sin ajustar los aportes en especie del convenio</t>
  </si>
  <si>
    <t>Verificar de manera trimestral que el valor del costo cupo día registrado en la estructura de costos de los convenios interadministrativos corresponda con la información registrada en los informes financieros mensuales de la ejecución de los aportes en especie de la SDIS.</t>
  </si>
  <si>
    <t>Valor costo cupo día de la estructura de costos de convenios verificados con Informes Financieros</t>
  </si>
  <si>
    <t>(Número de verificaciones efectuadas al año / Número de verificaciones programadas al año) *100</t>
  </si>
  <si>
    <t xml:space="preserve">Se efectuó seguimiento al valor del costo cupo día registrado en la estructura de costos del convenio interadministrativo suscrito con la Secretaría de Educación Distrital a partir de la estructuración e implementación de un instrumento que permite relacionar la cobertura proyectada en el convenio para la vigencia 2021, el plazo de ejecución del convenio en meses, los costos fijos y los costos variables desagregados en los conceptos de gasto correspondientes, la unidad de medida de dichos conceptos de gasto, el valor total de cada concepto de gasto durante el convenio y el valor ejecutado de cada concepto de gasto de manera mensual. 
Se adjunta el archivo en formato Excel denominado “Seguimiento_costo_cupo_SED_2021” que presenta el instrumento estructurado e implementado para efectuar seguimiento al valor del costo cupo día del convenio interadministrativo suscrito con la Secretaría de Educación del Distrito. </t>
  </si>
  <si>
    <t>El equipo de seguimiento de la OCI revisa archivo Excel denominado "Seguimiento_costo_cupo_SED_2021", acorde a lo reportado por la dependencia. El documento se encuentra en versión formato no controlado, lo cual, según lo explicado por el equipo de la Subdirección para la Infancia, obedece a que se trata de un documento aplicable a las actividades y procesos que desarrolla esa dependencia. Se sugiere revisar la posibilidad de definir lineamientos como o instrucciones que permitan comprensión y continuidad del formato, considerando su aporte como medida de control. Así mismo, revisar la posibilidad de fortalecer las evidencias hacia la demostración de la implementación del formato, y en el diligenciamiento del FNC de entrega de evidencias enfocar el contexto a la efectividad de la acción de mejora.</t>
  </si>
  <si>
    <t>3.2.9</t>
  </si>
  <si>
    <t>Hallazgo Administrativo con presunta incidencia disciplinaria por falta de soportes en las evidencias del desarrollo de convenio, de acuerdo con el plan de acción, mesas técnicas de los sistemas de información, soportes de los tres desembolsos, por parte de la administración con el convenio interadministrativo No.3602 SDIS – 0677 ICBF de 2019.</t>
  </si>
  <si>
    <t>Falencias en la estandarización del repositorio de la información soporte del convenio 3602 de 2019 suscrito entre la SDIS y el ICBF.</t>
  </si>
  <si>
    <t>Estandarizar y socializar el repositorio de la información soporte de los próximos convenios interadministrativos que suscriba la SDIS.</t>
  </si>
  <si>
    <t>(No. repositorios estandarizados y socializados / No. repositorios programados) * 100</t>
  </si>
  <si>
    <t>1. En la carpeta “Repositorio_Convenios_Interadministrativos”, “Convenios_ICBF”, carpeta “Convenio_5460_2021”, carpeta “precontractual”, se adjuntan archivo en formato PDF denominado “1.Radicado_I2021009186_valores_refrigerios”, archivo en formato Excel denominado “2.Costo_cupo_dia_minuta_JI_CPI”, archivo en formato Excel denominado “3.Valor_Proyectado_Renta_Mensual_Inmuebles”, archivo en formato PDF denominado “4.Radicado_I2021009001_Mantenimientos_Preventivos_Comunes”, archivo en formato Excel denominado “5.Valor_Proyectado_Mantenimiento_Preventivo”, archivo en formato PDF denominado “6.20210115_Correo_Informacion_Papeleria”, archivo en formato Excel denominado “7.Personal_Manipulación_Alimentos”, archivo en formato PDF denominado “8.RES_2653_2020_Perfiles_Honorarios”, archivo en formato PDF denominado “9.Radicado_I2021002908_Precios_Referencia_Vigilancia”, archivo en formato Excel denominado “10.Valor_Mensual_Vigilancia”, archivo en formato Excel denominado “11.20210317_Propuesta_estructura_costos”, archivo en formato PDF denominado “12.Formato_Ficha_Técnica_Viabilidad_Precios_Referencia”, archivo en formato PDF denominado “13.Formato_Presentación_Precios_Referencia”, archivo en formato PDF denominado “14.Radicado_I2021010438_Concepto_viabilidad_precios_referencia”; archivo en formato PDF denominado “15.Estudio_Previo_99543”, archivo en formato PDF denominado “16.Analisis_Riesgos”, archivo en formato PDF denominado “17.Aprobacion_ICBF”, archivo en formato PDF denominado “18.Certificado_disponibilidad_presupuestal_ICBF” y archivo en formato PDF denominado “19.Compromiso_Presupuestal_Gasto_ICBF”.
En la carpeta “Ejecución_Seguimiento”:
Se adjunto el archivo en formato PDF denominado “202105Formato_presentacion_informes_financieros” que presenta el informe financiero con corte a mayo. 
Carpeta “Alimentación” se adjunta el archivo en formato PDF denominado “Muestra_formatos_radicacion_cuentas_bonos_lacteos_panaderia_viveres” que presenta una muestra de formatos radicación cuentas de bonos, lácteos, panadería y víveres; y el archivo en formato Excel denominado “202104_Paquetes_alimentarios” que presenta la cantidad y valor de paquetes alimentarios por unidad operativa de jardines infantiles y creciendo en familia con corte a abril.    
Carpeta “Arriendo” se adjunta una muestra de registros presupuestales y control de pagos de arriendo compuesta por los siguientes documentos: archivo en formato Excel denominado “202104_Cierre_Reservas_Seven”, archivo en formato Excel denominado “202104_Evidencia_registros_presupuestales_arriendos”, archivo en formato Excel denominado “202104_SPF_Jardines_Infantiles”, archivo en formato Excel denominado “202105_Evidencia_Registros_presupuestales_Arriendos”, archivo en formato Excel denominado “202105_SPF_Jardines_Infantiles”, archivo en formato Excel denominado “202106_Evidencia_Registros_Presupuestales_Arriendos”, archivo en formato Excel denominado “202106_SPF_Jardines infantiles”.
Carpeta “Ejecución_física” se adjunta el archivo en formato PDF denominado “Evidencia_entrega_elementos_papeleria” que presenta una muestra de facturas de compra de elementos de papelería.
Carpeta “Mantenimiento” se adjunta el archivo en formato PDF denominado “Muestra_formatos_recibo_satisfaccion_mantenimiento_JI” que presenta una muestra de los formatos recibo satisfacción de mantenimiento con la información de intervenciones realizadas a los jardines infantiles; y se adjuntan los archivos en formato Excel denominados “202104_Consolidado_valores_mantenimiento”, “202105_Consolidado_valores_mantenimiento”, “202106_Consolidado_valores_mantenimiento” que presentan la información consolidada de los mantenimientos efectuados con corte a abril, mayo y junio, respectivamente.
Carpeta “Personal_servicio_alimentos” se adjuntan los archivos en formato Excel denominados “202104_Consolidado_facturacion_personal_servicio_alimentacion_grupo1”, “202104_Consolidado_facturacion_personal_servicio_alimentacion_grupo2”, 202105_Consolidado_pago_servicio_alimentos_Grupo1”, “202105_Consolidado_pago_servicio_alimentos_Grupo2” que presenta el consolidado de la información de facturación de personal de servicio de alimentos por unidad operativa de jardines infantiles de abril y mayo, respectivamente; y se adjunta archivo en formato PDF denominado “Muestra_facturas_personal_servicio_alimentos” que presenta una muestra de facturas del personal de servicio de alimentos.
Carpeta “personal_aseo_cafeteria” se adjuntas los archivos en formato Excel denominados “202104_Consolidado_valores_personal_aseo_cafeteria” y “202105_Consolidado_valores_personal_aseo_cafeteria” que presentan la información consolidada de los valores de aseo y cafetería por unidad operativa de abril y mayo, respectivamente; y se adjunta el archivo en formato PDF denominado “Muestra_facturas_personal_aseo_cafeteria” que presenta una muestra de facturas del personal de aseo y cafetería.
Carpeta “Servicios_publicos” se adjunta el archivo en formato Excel denominado “202105_Consolidado_valores_servicios_publicos_unidades_operativas” que presenta el consolidado de los valores de servicios públicos por unidad operativa; y se adjuntan los archivos en formato PDF denominados “Muestra1_facturas_serivicios_publicos”, “Muestra2_facturas_servicios_publicos”, “Muestra3_facturas_servicios_publicos”, “Muestra4_facturas_servicios_publicos”, “Muestra5_facturas_servicios_publicos “, “Muestra6_facturas_servicios_publicos”, “Muestra7_facturas_servicios_publicos”, “Muestra8_facturas_servicios_publicos”, “Muestra9_facturas_servicios_publicos”, “Muestra10_facturas_servicios_publicos”, “Muestra11_facturas_servicios_publicos”, “Muestra12_facturas_servicios_publicos”, “Muestra13_facturas_servicios_publicos”, “Muestra14_facturas_servicios_publicos”, “Muestra15_Facturas_servicios_publicos”, “Muestra16_facturas_servicios_publicos”, “Muestra17_facturas_servicios_publicos”, “Muestra18_facturas_servicios_publicos”, “Muestra19_facturas_servicios_publicos”, “Muestra20_facturas_servicios_publicos” que presentan muestras de las facturas de los servicios públicos de las unidades operativas.  
Carpeta “Talento_humano_Atención_Directa_Niñas_Niños” se adjuntan los archivos en formato Excel denominados “Inf_Contratos_TH_atencion_directa_Creciendo_Familia” y “Inf_Contratos_TH_atencion_directa_jardines_infantiles” que presentan la información de los contratos del talento humano que atiende de manera directa a las y los participantes de creciendo en familia y jardines infantiles. 
Carpeta “Vigilancia” se adjuntan los archivos en formato Excel denominados “202104_Consolidado_valores_guardas_jardines_infantiles”, “202105_Consolidado_valores_guardas_jardines_infantiles” y “202106_Consolidado_valores_guardas_jardines_infantiles” que presentan la información consolidad de los valores proyectados y pagados a los guardas de los jardines infantiles en abril, mayo y junio; y se adjunta el archivo en formato PDF denominado “Muestra_formatos_radicacion_cuentas_vigilancia” que presenta una muestra de formatos radicación de cuentas de vigilancia de los jardines infantiles.  
2. En la carpeta “Repositorio_Convenios_Interadministrativos”, “Convenios_SED”, carpeta Convenio_8337_2021, carpeta “Precontractual”, se adjuntan archivo en formato Word denominado “1.Justificacion_Costeo” que presenta la metodología de cálculo de cada concepto de gasto, archivo en formato Excel denominado “2.Propuesta_economica” que presenta la propuesta económica de cada concepto de gasto, archivo en formato Excel denominado “3.Proyeccion_cobertura” que presenta la cobertura de cada jardín infantil, y archivo en formato PDF denominado “4.Radicado_I2021014414_concepto_viabilidad_precios_referencia” que presenta el concepto de viabilidad de precios de referencia emitido por la Subdirección de Diseño Evaluación y Sistematización de la SDIS; archivo en formato PDF denominado “5.Estudio_previo_102558” que presenta el estudio previo con número de solicitud 102558; y el archivo en formato PDF denominado “6.Acto_adtivo_justificacion_contratacion_directa” que presenta el acto administrativo de justificación de contratación directa.     .
Carpeta “Alimentación” se adjuntan archivo en formato PDF denominado “1.Radicado_I2021009186_valor_bono_alimentario_refrigerio” que presenta el valor del bono alimentario para creciendo en familia y los refrigerios para jardines infantiles remitido por la Subdirección de Abastecimiento de la SDIS; el archivo en formato Excel denominado “2.Costo_minuta_jardines_infantiles_por_rango_edad_niños” que presenta el costo de la minuta de los jardines infantiles por rango de edad de los niños.
Carpeta “Elementos_aseo_personal_y_proteccion_sanitaria” en la que se adjuntan archivo en formato Excel denominado “1.Costos_elementos_aseo_personal” que presenta los costos de los elementos de aseo personal; y archivo en formato PDF de nominado “2.Radicado_I2020021061_concepto_viabilidad” que presenta el concepto de viabilidad de los precios de referencia de los elementos de aseo emitido por la Subdirección de Diseño Evaluación y Sistematización de la SDIS.
Carpeta “Espacio_fisico_funcional” se adjunta el archivo en formato Excel denominado “1.Valor_proyectado_arriendo_mensual” que presenta el valor proyectado de arriendo de los predios rentados para la operación de jardines infantiles; archivo en formato Excel denominado “2.Valor_proyectado_mantenimiento” que presenta el valor proyectado de mantenimiento de las unidades operativas propias para el funcionamiento de jardines infantiles; archivo en formato PDF denominado “3.Radicado_I2021009001_costo_mantenimiento_preventivo” que presenta el costo de los mantenimientos preventivos recurrentes en las unidades operativas propias para la operación de jardines infantiles.
Carpeta “Personal_manipulador_de_alimentos” se adjunta archivo en formato Excel denominado “Valor_manipulacion_alimentos_jardines_infantiles” que presenta los valores del personal de manipulación de alimentos por cada jardín infantil.
Carpeta “Talento humano” se adjunta archivo en formato PDF denominado “Correos_informacion_salario_maestras_convenio_SED_SDIS” que presenta la información del salario de las maestras del convenio SED-SDIS; archivo en formato PDF denominado “Resolucion_honorarios_CPS_SDIS” que presenta la Resolución 2653 de 2020 por la cual se adopta la escala de perfiles de honorarios para la vigencia fiscal 2021 para los Contrato de Prestación de Servicios Profesionales y de Apoyo a la Gestión de la Secretaria Distrital de Integración Social.
Carpeta “Vigilancia” se adjuntan archivo en formato Excel denominado “Valor_mensual_vigilancia_jardines_infantiles” que presenta los valores mensuales de vigilancia de cada uno de los jardines infantiles; y archivo en formato PDF denominado “2.Radicado_I2021002908_Concepto_viabilidad.pdf” que presenta el concepto de viabilidad de los precios de vigilancia emitido por la Subdirección de Diseño Evaluación y Sistematización de la SDIS.
Carpeta “Ejecución_seguimiento” se adjuntan: archivo en formato PDF denominado “1.Formatos_oficio_designacion_miembros_SDIS_mesa_tecnica” que presenta los formatos oficio designación con la información de los profesionales de la SDIS delegados a la mesa técnica a fin de efectuar seguimiento a los componentes del convenio suscrito entre la SDIS y la SED; archivo en formato PDF denominado “2.Delegación_miembros_SED_mesa_tecnica” que presenta la información de los profesionales de la SED designados a la mesa técnica para realizar seguimiento a los componentes del convenio; archivo en formato PDF denominado “3.Informe_tecnico_Ene_Jun_2021” que presenta el informe técnico del convenio del periodo comprendido entre enero y junio de 2021.</t>
  </si>
  <si>
    <t>En enlace OneDrive se verifica carpeta con título "Repositorio_Convenio_3602_2019" donde reposan archivos de acuerdo con lo descrito en el reporte de avance y FNC de entrega de evidencias. Debido a que se identifican varias acciones de similar formulación, pero con diferentes soportes (para un mismo contrato o convenio), se sugiere revisar el planteamiento frente a la creación de repositorio estandarizado y establecer con claridad aspectos como ubicación, responsable(s), seguimiento, alimentación o registro de nuevos documentos, entre otros aplicables. Así mismo, tratándose de información contractual, verificar lineamientos institucionales y/o acciones de mejora similares para conformación y presentación de expedientes digitales o electrónicos y su almacenamiento en el repositorio. Por otra parte, verificar trazabilidad y soportes respecto al verbo rector "socializar" que hace parte de la acción formulada. Revisar si es posible fortalecer descripción de efectividad en el formato no controlado de entrega de evidencias.</t>
  </si>
  <si>
    <t xml:space="preserve">Auditoría de Desempeño “Evaluación de la Gestión Fiscal Realizada por la SDIS en la Administración de las Bases de Datos de los Beneficiarios de los Diferentes Servicios de la Entidad Durante la Vigencia 2019”- Código 100 PAD 2020 </t>
  </si>
  <si>
    <t>Hallazgo administrativo con incidencia fiscal y presunta disciplinaría por cuanto los informes de ejecución del Contrato No. 390/2018 no dan cuenta del cumplimiento de su objeto. Por valor de $122.460.800</t>
  </si>
  <si>
    <t>Aunque la redacción del objeto del contrato 390 de 2018 estaba claro para las partes, una oportunidad de mejora consistía en haber fortalecido la delimitación del mismo, diferenciándolo de los demás actores en el proceso para que no permitiera interpretaciones distintas al querer de las partes contratantes.</t>
  </si>
  <si>
    <t xml:space="preserve">Capacitación a las personas de la Dirección de Análisis y Diseño Estratégico y la Subdirección de Diseño, Evaluación y Sistematización, encargadas de proyectar objeto y obligaciones contractuales para mejorar su redacción. </t>
  </si>
  <si>
    <t>Transferencia de conocimiento a los responsables de proyectar objeto y obligaciones</t>
  </si>
  <si>
    <t>Número de capacitaciones realizadas</t>
  </si>
  <si>
    <t>Se realizó la actualización del procedimiento. Se hace entrega de las siguientes evidencias:
1- PCD-GC-002 Procedimiento Atención de solicitudes de información misional, versión 8 (Actualizado)
2- Circular 021-14/05/2021  del grupo SIG donde aparece actualizado dicho procedimiento</t>
  </si>
  <si>
    <t xml:space="preserve">Se realiza verificación mediante muestreo aleatorio, identificando los siguientes documentos:
• Capturas de pantalla de programación de reuniones y correos electrónicos con el objeto de gestionar la revisión de características de contratos de prestación de servicios profesionales.
• Registros de asistencia (Excel descargado de Microsoft Teams), de fechas 14 y 18 de mayo de 2021, con asunto “Revisión y propuesta de ajustes Informe de Actividades”, así como documento modelo de Informe de Actividades (Word).
• Presentación (.pptx) titulada “Estructuración del objeto de los contratos estatales”, listado de asistencia (Excel) del 21/05/2021 y capturas de pantalla asistencia a socialización del 2505/2021.
• Correo electrónico del 16/06/2021, mediante el cual se socializa formato modelo de informe y se emiten lineamientos para su implementación.
De lo anterior, se observa coherencia frente a lo propuesto en la acción de mejora y el avance de ejecución reportado por la dependencia.
</t>
  </si>
  <si>
    <t>Hallazgo administrativo con incidencia fiscal y presunta disciplinaria, por la atención en el servicio de comedores comunitarios a personas que no cumplen con los criterios de atención, determinados en la Resolución No. 0825 del 2018, por cuantía de $ 3.377.308.560.</t>
  </si>
  <si>
    <t xml:space="preserve">Oportunidades de mejora en la articulación de la información sobre las condiciones de vulnerabilidad de los beneficiarios del servicio de comedores, frente a la información externa del SISBEN. </t>
  </si>
  <si>
    <t>Actualizar y socializar el "procedimiento focalización y priorización de potenciales participantes de los servicios sociales de la Secretaría Distrital de Integración Social por demanda".</t>
  </si>
  <si>
    <t>Procedimiento Actualizado</t>
  </si>
  <si>
    <t>La Dirección de Análisis y Diseño Estratégico solicitó ajuste de la acción de mejora.</t>
  </si>
  <si>
    <t>Por solicitud de la DADE, el 22/07/2021 el Despacho registró modificación de la acción de mejora en SIVICOF, previa autorización de la Contraloría de Bogotá D.C. El texto anterior era el siguiente: Establecer una estrategia de validación de resultados de las condiciones de permanencia en el servicio de comedores de los participantes que ingresaron antes de la Resolución 0825 de 2018, que incluya verificación del puntaje Sisbén y seguimiento, actualización y depuración de la información con relación al sistema misional de información (SIRBE y aplicativo de focalización).</t>
  </si>
  <si>
    <t>La Dirección Territorial aporta los siguientes enlaces:
1. https://sig.sdis.gov.co/index.php/es/proceso-de-planeacion-estrategica-procedimientos
2. https://sig.sdis.gov.co/index.php/es/proceso-de-planeacion-estrategica-documentos-asociados
3. https://sig.sdis.gov.co/images/documentos_sig/procesos/gestion_ambiental/documentos_asociados/20210728_Circular_SG_034_jul_extra.pdf 
Los cuales, a la fecha de consulta, permiten acceso al Procedimiento Focalización y Priorización de Potenciales Participantes de los Servicios Sociales de la Secretaría Distrital de Integración Social – PCD-PE-016, Versión 1, a sus documentos asociados, y la Circular 034 del 28/07/2021 que en el literal “t”, incluye el procedimiento en su versión 0, en el Sistema de Gestión – Proceso Planeación Estratégica. 
Ahora bien, en razón de la dinámica del Sistema de Gestión y de los ajustes que se observan el día de hoy en la página Web, la OCI sugiere que además de los enlaces al Sistema de Gestión, se presenten en una carpeta digital identificada con el código del hallazgo y número de la acción, tanto el procedimiento en la versión que corresponda a la actualización realizada, como los demás documentos que, a criterio de la dependencia responsable, fortalezcan la evidencia de ejecución de la acción de mejora. Lo anterior, con el fin de minimizar el riesgo de que en el momento de la evaluación el enlace pueda estar fuera de funcionamiento, o que la versión del documento sea posterior a la que corresponda al plazo de ejecución establecido en el plan de mejoramiento. Igualmente, la OCI sugiere concluir las acciones de mejora con la socialización propuesta y una vez se cuente con las evidencias de cumplimiento, remitirlas a la OCI.</t>
  </si>
  <si>
    <t>Una vez actualizado el procedimiento "Focalización y priorización de potenciales participantes de los servicios sociales de la secretaría distrital de integración social" (PCD-PSS-016), oficializado mediante circular 034 del 28/07/2021. La DADE realiza la socialización de este procedimiento, por lo cual, se entregan los soportes(listados de asistencia) de las socializaciones que se realizaron en las diferentes dependencias de la SDIS.</t>
  </si>
  <si>
    <t xml:space="preserve">En revisión aleatoria se verifican listas de asistencia a socializaciones del procedimiento "Focalización y priorización de potenciales participantes de los servicios sociales de la Secretaría Distrital de Integración Social" - PCD-PSS-016, en distintas dependencias de la Entidad. Así mismo, se observa carpeta en la cual se encuentran incluidos tanto el procedimiento como documentos asociados al mismo. Lo anterior se encuentra acorde al reporte presentado por la dependencia y acoge recomendaciones previas realizadas por la OCI. Por parte del equipo de seguimiento, se sugiere revisar si es pertinente generar claves o convertir los listados a versiones no editables; así mismo, verificar si respecto al desarrollo de las socializaciones se levantaron actas y en caso afirmativo, adjuntarlas con el fin de fortalecer la evidencia. De igual manera, se sugiere diligenciar y remitir el formato no controlado de entrega de evidencias enfatizando en la efectividad de la acción de mejora ejecutada.
Adicionalmente, con miras a futuros ejercicios auditores, se sugiere establecer y hacer seguimiento a la actualización del procedimiento en el sentido de que este se encuentre alineado a la transformación que la SDIS viene llevando a cabo a los servicios que presta la Entidad. </t>
  </si>
  <si>
    <t>Oportunidades de mejora en el registro de la información del puntaje Sisbén de los beneficiarios del servicio de comedores entre el sistema Sirbe, y el aplicativo de focalización.</t>
  </si>
  <si>
    <t>Implementar una restricción en el Sistema de Registro Único de Beneficiarios - SIRBE, que impida registrar a personas no remitidas en los listados de priorización para los servicios objeto del procedimiento de focalización.</t>
  </si>
  <si>
    <t>Implementación de la restricción en el SIRBE</t>
  </si>
  <si>
    <t>Una restricción implementada en el SIRBE</t>
  </si>
  <si>
    <t>Dirección de Análisis y Diseño Estratégico;
Subdirección de Investigación e Información</t>
  </si>
  <si>
    <t xml:space="preserve">Por solicitud de la DADE, el 22/07/2021 el Despacho registró modificación de la acción de mejora en SIVICOF, previa autorización de la Contraloría de Bogotá D.C. El texto anterior era el siguiente: Determinar un mecanismo de validación del listado de personas emitida por el aplicativo de focalización y los beneficiarios registrados en el Sistema de Registro Único de Beneficiarios - SIRBE, para determinar qué personas del listado recibieron el servicio social o apoyo en el periodo revisado, así como qué personas registradas en el SIRBE fueron focalizadas. </t>
  </si>
  <si>
    <t>Se implementa restricción en el Sistema de Registro Único de Beneficiarios - SIRBE, que impide registrar a personas no remitidas en los listados de priorización para los servicios objeto del procedimiento de focalización. Se adjuntan evidencias</t>
  </si>
  <si>
    <t>Se verifican los siguientes soportes:
• Cadenas de correos electrónicos (PDF) fechados en 16 y 18 de febrero de 2021 y 22 de febrero y 8 de abril de 2021.
• Formato Historia de Usuario, el cual, entre otros aspectos señala: “Ajustar el sistema SIRBE para que genere una alerta y no permita el ingreso de beneficiarios nuevos a los cinco servicios definidos si no se encuentran en los listados de Focalización”.
• Capturas de pantalla de la funcionalidad cargue de archivos, así: “LISTADO PRIORIZACIÓN APOYOS ECONÓMICOS (AE), “LISTADO PRIORIZACIÓN COMEDORES”, “LISTADO COMPLEMENTACIÓN ALIMENTARIA (CA)”.
• PDF “Mockup Focalización SIRBE”.
Así mismo, la Gestora de la Dirección de Análisis y Diseño Estratégico refiere las actividades y el desarrollo tecnológico realizado para el cumplimiento de la acción de mejora.
Tras la revisión de las evidencias y la descripción realizada por la Gestora, se encuentra consistencia con el reporte cualitativo y el plazo de ejecución de la acción de mejora.
Se sugiere diligenciar el formato no controlado de entrega de evidencias, presentando el contexto frente a la eficacia y efectividad de la acción de mejora.</t>
  </si>
  <si>
    <t>Oportunidades de mejora en la aplicación del procedimiento de focalización a nivel local</t>
  </si>
  <si>
    <t>Desarrollar (2) mesas de trabajo trimestrales con la Dirección Territorial, la Dirección Poblacional, la Dirección de Nutrición y Abastecimiento, la Dirección de Análisis y Diseño Estratégico y las áreas técnicas, para el fortalecimiento de las competencias en la aplicación del procedimiento de focalización y sus etapas de verificación por parte de las Subdirecciones Locales.</t>
  </si>
  <si>
    <t>Mesas de trabajo de fortalecimiento de competencias en la aplicación del proceso de focalización</t>
  </si>
  <si>
    <t>Dos mesas de trabajo sobre fortalecimiento de la aplicación del proceso de focalización en las Subdirecciones Locales desarrolladas durante el segundo semestre de 2021.</t>
  </si>
  <si>
    <t>Por solicitud de la DADE, el 22/07/2021 el Despacho registró modificación de la acción de mejora en SIVICOF, previa autorización de la Contraloría de Bogotá D.C. El texto anterior era el siguiente: Desarrollar mesas de trabajo trimestrales con las áreas técnicas, la Dirección Territorial y la Dirección de Análisis y Diseño Estratégico para el fortalecimiento de competencis en la aplicación del procedimiento de focalización y sus etapas de verificación por parte de las Subdirecciones Locales</t>
  </si>
  <si>
    <t>Como un trabajo preliminar en el desarollo de esta acción y con el fin de ir fortaleciendo las competencias en la aplicación del proceso de Focalización en las Subdirecciones Locales y en general las demás áreas tpecnicas de la entidad, se inició una sensibilización del tema con jornadas de Socialización de la Resolución 509 y los documentos anexos, realizada en los meses de mayo, junio y julio de 2021.
Posteriormente ya en la ejecución propia de esta acción de mejora, se realizaron dos Temáticas grandes de mesas de trabajo, para el fortalecimiento de la aplicación del proceso de focalización en las Subdirecciones Locales, así:
1. Mesas de trabajo para la Socialización y divulgación del procedimiento de focalización y sus documentos anexos, en los meses de agosto y septiembre de 2021.
2.  Mesas de trabajo para socialización del aplicativo de Focalización, realizadas en el mes de septiembre de 2021 que buscaba reforzar las competencias técnicas del proceso en las Subdirecciones Locales ampliando el tema a las Subdirecciones técnicas.</t>
  </si>
  <si>
    <t>Una vez verificado el enlace OneDrive dispuesto por la Dirección de Análisis y Diseño Estratégico, la OCI sugiere revisar y ajustar las carpetas electrónicas por cuanto algunas se encuentran vacías. No obstante, se pudo observar lo siguiente: listado de personas para citaciones, 3 listados de asistencia (Excel) fechados en 27 y 30 agosto de 2021, correos electrónicos (PDF) del 08/09/2021 con asuntos “SOCIALIZACIÓN APLICATIVO FOCALIZACIÓN SUBDIRECCIÓN PARA LA VEJEZ PROFESIONALES LOCALES” y “URGENTE RE: LINK DE ACCESO PRUEBAS APLICATIVO DE FOCALIZACIÓN”; y archivo ppt. “Socialización Aplicativo de Focalización”.
Teniendo en cuenta los reportes cualitativo y cuantitativo presentados, se recomienda realizar la verificación y complementación o ajuste de los soportes que dan cuenta del cumplimiento de la acción de mejora, e incluir el formato no controlado de entrega de evidencias con la descripción en cuanto a la eficacia y efectividad obtenidas.</t>
  </si>
  <si>
    <t>Hacer seguimiento cuatrimestral a la implementación del “Procedimiento de recolección, crítica y digitación” PCD-PSS-022</t>
  </si>
  <si>
    <t xml:space="preserve">Seguimiento al procedimiento de recolección, crítica y digitación de información </t>
  </si>
  <si>
    <t># reportes de seguimiento a implementación del procedimiento elaborados / # reportes de seguimiento a la implementación del procedimiento proyectados</t>
  </si>
  <si>
    <t>Se entrega resumen ejecutivo con la descripción de las evidencias entregadas. Se anexa informe de seguimiento del procedimiento Recolección, Crítica y Digitación (PCD-PSS-022) de las subdirecciones de: Gestión Integral Local; Identificación, Caracterización e Integración; Infancia, Juventud, Adultez, Vejez,  Discapacidad, LGBTI  y 14 subdirecciones locales</t>
  </si>
  <si>
    <t xml:space="preserve">Se verifica muestra de informes producidos por Subdirecciones Locales y dependencias misionales del nivel central de la Entidad, en los cuales se identifica seguimiento a la implementación del Procedimiento de recolección, crítica y digitación - PCD-PSS-022, con énfasis en la calidad del dato, respecto al tercer cuatrimestre de 2020. Así mismo, se verifica documento denominado Resumen Ejecutivo, mediante el cual la Dirección Territorial da cuenta de los avances en la ejecución de la acción de mejora propuesta, e indica los soportes que se adjuntan al reporte. La Oficina de Control Interno sugiere considerar la posibilidad de incluir en próximos informes un acápite o apartado de seguimiento a recomendaciones, compromisos o alertas identificadas en los distintos cortes de información, con el fin de focalizar actividades hacia aquellos aspectos que demanden mayor atención o fortalecimiento, así como, evidenciar mejora continua con base en el seguimiento realizado. Igualmente, se sugiere optimizar la estandarización de los informes, particularmente en cuanto a fechas de corte. En cuanto al resumen ejecutivo, teniendo en cuenta que se trata de un ejercicio de mejora institucional, se comenta que no es necesario determinar como destinatario único a la Oficina de Control Interno. La Gestora de la Dirección Territorial informa que la dependencia había identificado estas oportunidades de mejora y en tal sentido se vienen gestionando los ajustes del caso. </t>
  </si>
  <si>
    <t>Se entrega resumen ejecutivo con la descripción de las evidencias entregadas. Se anexa informe de seguimiento del procedimiento Recolección, Crítica y Digitación (PCD-PSS-022) de las subdirecciones de: Gestión Integral Local; Identificación, Caracterización e Integración; Infancia, Juventud, Adultez, Vejez,  Discapacidad, LGBTI  y 16 subdirecciones locales</t>
  </si>
  <si>
    <t xml:space="preserve">Se verifica documento PDF Resumen Ejecutivo, el cual contiene el detalle del hallazgo y la acción propuesta, así como un informe de resultados que incluye una lista de 24 informes de seguimiento elaborados por las subdirecciones técnicas y locales, los cuales también se encuentran adjuntos (corte enero-abril 2021), y un consolidado de situaciones detectadas y oportunidades de mejora a las cuales se llegó mediante el análisis de tales informes. </t>
  </si>
  <si>
    <t>Se entrega resumen ejecutivo con la descripción de las evidencias entregadas e informe de calidad mayo a agosto2021. Se anexa informe de seguimiento del procedimiento Recolección, Crítica y Digitación (PCD-PSS-022) de las subdirecciones de: Gestión Integral Local; Identificación, Caracterización e Integración; Juventud, Adultez, Vejez, LGBT, Discapacidad, Nutrición y Abastecimiento y 14 subdirecciones locales.</t>
  </si>
  <si>
    <t>En enlace One Drive compartido por la Dirección Territorial, se verifica documento PDF Resumen Ejecutivo, en el cual se observa la identificación del hallazgo, el contexto general de la acción de mejora y la descripción de las evidencias entregadas, informe de calidad correspondiente al corte mayo a agosto de 2021, y muestra compuesta por 22 Formatos Informe Calidad de la Información Misional - Subdirecciones Locales, mediante los cuales se realiza el seguimiento del procedimiento Recolección, Crítica y Digitación (PCD-PSS-022). Respecto al informe ejecutivo, la OCI sugiere revisar la numeración para conservar el consecutivo de los reportes presentados hasta la fecha o si se va a generar un único documento para presentación ante la Contraloría de Bogotá D.C.; en cuanto a la modificación del formato de seguimiento (sucedida entre en primer y segundo reporte), se sugiere incluir una breve aclaración en el formato no controlado de entrega de evidencias. Finalmente, se sugiere revisar la posibilidad de dar continuidad a estos seguimientos más allá de la ejecución de la acción de mejora, teniendo en cuenta el beneficio que este ejercicio de control puede aportar a la gestión de las dependencias misionales y a la calidad de la información que allí se maneja.</t>
  </si>
  <si>
    <t xml:space="preserve">Hacer monitoreo semestral a la implementación del “Protocolo seguimiento al cumplimiento de los criterios vigentes en los servicios sociales” PTC-PSS-002. </t>
  </si>
  <si>
    <t>Implementación Protocolo Seguimiento al cumplimiento de criterios en los servicios sociales</t>
  </si>
  <si>
    <t># de reportes de seguimiento a la implementación del protocolo elaborados / # de reportes de seguimiento a la implementación del prococolo proyectados</t>
  </si>
  <si>
    <t>Se entrega resumen ejecutivo con la descripción de las evidencias entregadas. Se anexa formato  "Seguimiento al cumplimiento de criterios vigentes en los servicios sociales  FOR-PSS-353" aplicado a los siguientes servicios: Jardín Infantil Diurno; Centro Amar; Centro Abrazar; Centros forjar; Centro de atención transitoria; Comunidad de Vida; Alta dependencia funcional física, mental o cognitiva; Centros Día; Centros Noche; Centros de Protección Social; Apoyos económicos tipo A, B, B desplazados y C; Centro Avanzar; Centro Renacer; Centro Integrarte Atención externa; CADIS; Enlace Social; Atención Transitoria al Migrante Extranjero; Centros de Desarrollo Comunitario; Comedores; Complementación Alimentaria y Complementación alimentaria para personas con discapacidad.</t>
  </si>
  <si>
    <t xml:space="preserve">Se verifica muestra de reportes de monitoreo elaborados en el Formato Seguimiento al Cumplimiento de Criterios Vigentes en los Servicios Sociales - FOR-PSS-353, correspondientes al segundo semestre de 2020. Así mismo, se verifica documento denominado Resumen Ejecutivo, mediante el cual la Dirección Territorial da cuenta de los avances en la ejecución de la acción de mejora propuesta, e indica los soportes que se adjuntan al reporte. La Oficina de Control Interno consulta si se realiza algún seguimiento o actividad de respuesta ante las observaciones, recomendaciones y/o compromisos que se consignan en la sección C - “Medidas a Tomar” del documento, a lo que la Gestora de la Dirección Territorial informa que por el momento no se cuenta con un mecanismo que permita centralizar y verificar en detalle todos los compromisos, teniendo en cuenta la cantidad de unidades en las que se prestan los servicios sociales; no obstante, a través de la mesa del SIGPOTE (Sistema Integrado de Gestión de la Dirección Territorial y la Dirección Poblacional)  se tiene  definida una tabla de medidas a tomar. La Oficina de Control Interno sugiere revisar la trazabilidad del seguimiento que se realiza en dicho espacio y, en lo posible, continuarlo y optimizarlo, o analizar otras alternativas de monitoreo de acuerdo con la capacidad operativa y funcional disponible. En cuanto al resumen ejecutivo, teniendo en cuenta que se trata de un ejercicio de mejora institucional, se comenta que no es necesario determinar como destinatario único a la Oficina de Control Interno. </t>
  </si>
  <si>
    <t>Se entrega resumen ejecutivo con la descripción de las evidencias entregadas. Se anexan 32 formatos  "Seguimiento al cumplimiento de criterios vigentes en los servicios sociales  FOR-PSS-353" aplicado a los siguientes servicios:  Hogar de paso Día y Noche; Centro Crecer; Jardín Infantil Diurno; Jardín Infantil Nocturno; Casa de pensamiento; Apoyos económicos tipo A, B, B desplazados y C; Enlace Social; Atención Transitoria al Migrante Extranjero; Comedores; Complementación Alimentaria y Complementación alimentaria para personas con discapacidad.</t>
  </si>
  <si>
    <t xml:space="preserve">Se verifica documento resumen ejecutivo en el cual se describen los avances y las evidencias entregadas, y 32 formatos "Seguimiento al cumplimiento de criterios vigentes en los servicios sociales  FOR-PSS-353" aplicado servicios Hogar de paso Día y Noche; Centro Crecer; Jardín Infantil Diurno; Jardín Infantil Nocturno; Casa de pensamiento; Apoyos económicos tipo A, B, B desplazados y C; Enlace Social; Atención Transitoria al Migrante Extranjero; Comedores; Complementación Alimentaria y Complementación alimentaria para personas con discapacidad. 
La OCI sugiere realizar seguimiento y/o actividades de respuesta a las observaciones, recomendaciones y/o compromisos que se consignan en la sección C - “Medidas a Tomar” del formato, y documentarlo adecuadamente. Se comenta que es importante tener en cuenta que la efectividad de esta acción corresponde en gran medida a que en los diferentes servicios de la Entidad se atienda únicamente a usuarios que cumplan los criterios de focalización. 
</t>
  </si>
  <si>
    <t>Hallazgo administrativo, por la entrega de bonos de apoyos económicos para la vejez de la Secretaria Distrital de Integración Social a personas fallecidas.</t>
  </si>
  <si>
    <t>Oportunidad de mejora en la recolección de información en tiempo real de los fallecimientos de las personas mayores en la Ciudad, debido a que la Secretaría Distrital de Integración Social depende de las bases de datos que entregan otras entidades.</t>
  </si>
  <si>
    <t xml:space="preserve">Gestionar la articulación (reunión) con entidades como la Secretaría de Salud y el Ministerio de Salud para aumentar la frecuencia con la que se realizan los cruces de bases de datos de fallecimientos de las personas mayores en la Ciudad.
</t>
  </si>
  <si>
    <t>Desarrollo de reuniones con Secretaría y Ministerio de Salud para aumentar frecuencia del cruce</t>
  </si>
  <si>
    <t># de reuniones realizadas / # reuniones programadas</t>
  </si>
  <si>
    <t>Se remitieron dos oficios en diciembre, se hace la salvedad que el oficio remitido al Ministerio de Salud fue entregado de manera errónea. En los oficios se solicita mesa de trabajo para coordinar y establecer un protocolo de remisión de información y contar con la información en tiempos más cortos</t>
  </si>
  <si>
    <t>Se verifican oficio S2020129178 de 18/12/2020, asunto "Solicitud reunión articulación cruce inhumados", con destino al Ministerio de Salud y Protección Social; y oficio S2020129176 del 18/12/2020 con asunto "Solicitud mesa de trabajo “articulación cruce inhumados”, dirigido a la Secretaría Distrital de Salud.</t>
  </si>
  <si>
    <t>Se envio oficio reiterando la solicitud de la mesa de trabajo a la Secretaría de Salud y del Ministerio de Salud se envio el día 26 de julio de 2021 a Repositoio institucional digital del Ministerio de Salud  El  18/08/2021 Se envia oficios al Ministerio de Salud, solicitando nuevamente la mesa de trabajo rad 202142301517372. El 24/08/2021 nuevamene se radica oficio ante el Miniserio de Saludo bajo el número S2021074952. Luego de oficiar y buscar contactos para poder realizar la mesa, finalmente se logra concertar la mesa de trabajo para el día 1 de octubre de 2021, con lo cual se espera lograr aumentar la frecuencia del cruce de información</t>
  </si>
  <si>
    <t>El equipo de seguimiento verificó los siguientes soportes:
Radicados S2020129176 de 18/12/2020 y S2021077447 del 01/09/2021 con destino a la Secretaría Distrital de Salud; S2020129178 de 18/12/2020 y S2021074952 del 24/08/2021 dirigidos al Ministerio de Salud y Protección Social. Así mismo, se observan correos electrónicos relacionados con la gestión de articulación con las mencionadas entidades con el fin de realizar mesa de trabajo e incrementar la frecuencia de los cruces de bases de inhumados. Lo anterior, acorde a lo reportado por la dependencia responsable. No obstante, no se evidencia soporte de realización de la reunión programada. Por parte del equipo de seguimiento de la OCI se sugiere considerar el riesgo de inefectividad de la acción, teniendo en cuenta el planteamiento del indicador.
En desarrollo de la mesa de trabajo de verificación, el equipo de la Subdirección informa que anteriormente los cruces eran trimestrales y actualmente se realizan mensualmente. Por lo anterior, la OCI se sugiere revisar la posibilidad y pertinencia de fortalecer las evidencias de modo que se demuestre un mayor control, así como la eliminación de la causa y la mejora frente a la situación objeto del hallazgo.</t>
  </si>
  <si>
    <t xml:space="preserve">El día 26 de julio de 2021 se realizó el envío de oficio a la Secretaría de Salud y del Ministerio de Salud - Repositorio institucional digital del Ministerio de Salud, reiterando la solicitud de la mesa de trabajo, el  18 de agosto de 2021 se envía oficio con radicado 202142301517372 al Ministerio de Salud, solicitando nuevamente la realización de mesa de trabajo. El 24 de agosto 2021 nuevamente se radica oficio ante el Ministerio de Salud bajo el número S2021074952 reiterando la solicitud de mesa de trabajo conjunta. Es relevante resaltar que frente a los anteriores radicados no se tiene respuesta alguna.  
De igual forma se realizó la búsqueda de contactos para poder viabilizar la mesa de trabajo, logrando como resultado concertar la mesa de trabajo para el día 1 de octubre de 2021, con lo cual se espera lograr el objetivo establecido frente al aumento en la frecuencia de acceso a la información de bases de datos de pensionados y dar cabal cumplimiento a la acción de mejora. 
La reunión prevista para el día 1 de octubre de 2021 no se realizó y está pendiente de programación nuevamente.
Así las cosas desde la Subdirección para la Vejez se da cumplimiento a la acción de mejora, ya que como se soporta con la evidencias se han realizado las gestiones necesarias para llevar a cabo una articulación en el cruce de bases de datos. 
</t>
  </si>
  <si>
    <t>Dando alcance a la entrega realizada mediante informe de fecha 29 de octubre del 2021 como también, atendiendo las recomendaciones dadas por la Oficina de Control Interno, se adjuntan nueva evidencia correspondiente a la gestión realizada en el mes de noviembre por parte de la Subdirección para la Vejez, la cual se puede evidenciar mediante la radicación del derecho de petición dirigido a Ministerio de Salud número N°. 202142402305562.</t>
  </si>
  <si>
    <t xml:space="preserve">Se identifican los siguientes soportes: i) Radicado S2021103795 del 19/11/2021 dirigido al Ministerio de Salud y Protección Social con asunto “Derecho de Petición Reiteración solicitud mesa de trabajo y articulación”; ii) Radicado 202142402305562 del Ministerio de Salud y Protección Social; iii) Captura de pantalla de confirmación de recibo o radicación del oficio remitido por la SDIS.  
Lo anterior se observa acorde a lo informado por la Subdirección para la Vejez.
Se sugiere continuar el seguimiento a la respuesta que brinde el Ministerio de Salud y Protección Social. Así mismo, teniendo en cuenta la naturaleza y causa del hallazgo, se reiteran recomendaciones en cuanto a continuar fortaleciendo los controles y cruces de bases de datos de fallecidos y revisar la pertinencia de enfocar la entrega de evidencias a la demostración de efectividad de tales controles.  
</t>
  </si>
  <si>
    <t>3.2.11</t>
  </si>
  <si>
    <t>Hallazgo administrativo, por no contar con toda la información pertinente de los beneficiarios del apoyo económico correspondiente a la meta No. 1 del Proyecto 1099 “Envejecimiento digno, activo y feliz”, tipo B y B Desplazado, durante la vigencia 2019, en el sistema SIRBE.</t>
  </si>
  <si>
    <t>Muchas de las personas beneficiarias de este apoyo tipo B y B Desplazado no son objeto de la aplicación del Sisbén</t>
  </si>
  <si>
    <t xml:space="preserve">Generar una propuesta de ajuste de los criterios del  servicio apoyos económicos de la Entidad para precisar la necesidad de cumplir con el requisito SISBEN sobre quienes solicitan los servicios de la Entidad
</t>
  </si>
  <si>
    <t>Construcción de propuestas de ajuste de criterios del servicio apoyos económicos con Sisbén.</t>
  </si>
  <si>
    <t># documentos propuesta de ajuste de criterios del servicio apoyos económicos  y Sisbén elaborados.</t>
  </si>
  <si>
    <t>Se realizaron mesas de trabajo para concretar el ejercicio con poblacional, DADE y territorial  para los criterios de simultanedad, adicionalmente se realizó mesa de trabajo donde se revisó el servicio (borrador del ejercicio, y el documento con subsecretaria)</t>
  </si>
  <si>
    <t xml:space="preserve">Se evidencia archivo Excel "DOCUMENTO TECNICO DE LOS SERVICIOS SOCIALES PARA SU DEFINICION E IDENTIFICACION DE CRITERIOS DE FOCALIZACION, PRIORIZACION, INGRESO, EGRESO Y RESTRICCIONES" propuesto como formato no controlado, y documento anexo en Word; acta de fecha 14/01/2021 y presentación que orientó la mesa de trabajo. </t>
  </si>
  <si>
    <t>Con la publicación e implementación de la Resolución 509 de 2021 se da por cumplida la acción de mejora</t>
  </si>
  <si>
    <t>Se verifica Resolución No. 0509 del 20/04/2021 y documento anexo técnico de la Resolución en el que se identifica como criterio de priorización para el servicio de apoyos económicos de adulto mayor lo siguiente al respecto del SISBEN: "Personas mayores registradas en la encuesta Sisben IV que se encuentran en los grupos A, B, C1 a C3, y personas mayores cuyos puntajes de Sisben III es igual o inferior a 43,63" (ver página 62 del anexo). Se sugiere diligenciar formato no controlado de entrega de evidencias, realizando la contextualización en cuanto a la eficacia y efectividad de la acción de mejora ejecutada.</t>
  </si>
  <si>
    <t>Hallazgo administrativo con incidencia fiscal y presunta disciplinaria y penal, por la atención de personas ya fallecidas en el servicio de comedores comunitarios de la SDIS, por un valor de $3.218.685.</t>
  </si>
  <si>
    <t>Oportunidades de mejora en el cruce periódico de datos de personas fallecidas con las bases de datos de los participantes del servicio.</t>
  </si>
  <si>
    <t>Realizar un cruce mensual de la base de datos de participantes que han recibido atención en los servicios sociales de la Secretaría Distrital de Integración Social con el registro de personas fallecidas de las autoridades competentes, y emitir alertas sobre las personas fallecidas encontradas para generar correctivos.</t>
  </si>
  <si>
    <t>Eficacia en la generación de reportes de personas fallecidas en los servicios sociales</t>
  </si>
  <si>
    <t># de reportes cruce de bases de datos fallecidos con base de datos de participantes realizados / # de reportes de cruce de bases de datos fallecidos con la base de datos de participantes proyectados</t>
  </si>
  <si>
    <t xml:space="preserve"> Para la ejecución de esta acción de mejora se realizaron las siguientes actividades:  
Especificación de la población objetivo a cruzar con la base de inhumados con el fin de identificar posibles fallecimientos y definición de la periodicidad del reporte. 
Ejecución del cruce de beneficiarios con la base de inhumados y reporte a la Subdirección de Nutrición para que realice la investigación o acciones necesarias relacionadas con la prestación del servicio. 
Socialización sobre la disponibilidad de funcionalidades en el Sistema de Información para el Registro de Beneficiarios – SIRBE con el fin de realizar la consulta y cruce con inhumados de forma directa y con la periodicidad deseada. 
Estas acciones realizadas por la Dirección de Análisis y Diseño Estratégico, permite generar las alertas a la Subdirección de Nutrición sobre las personas que posiblemente han fallecido de manera que se puede iniciar la investigación respectiva y de acuerdo al resultado y conforme al procedimiento de prestación del servicio, se realiza el respectivo egreso o las acciones a que haya lugar. 
Soportes presentados como evidencia:
Oficio firmado por la Subdirección de Nutrición dirigido a la DADE con la solicitud para realizar el cruce con la base de inhumados de todas las personas que se encuentran con el estado ‘En Atención’ en los servicios incluidos en el proyecto 7745 “Compromiso por una alimentación integral en Bogotá” .
Memorando I2021015742 de la DADE dirigido a la Subdirección de Nutrición con fecha 25/05/2021, comunicando que los 10 primeros días de cada mes se hará entrega del resultado del cruce de las personas atendidas en los servicios del proyecto 7745 durante el último mes finalizado contra la base de inhumados almacenada en el SIRBE. Adicionalmente en el mismo memorando se le informa a la Subdirección de Nutrición que el SIRBE tiene implementada una funcionalidad para la consulta de inhumados y que los usuarios del proyecto pueden hacer uso de ella para realizar el cruce de información de forma directa, sin intermediación y con la periodicidad deseada. 
Se adjunta copia de los correos en los que se suministra el resultado del cruce definido en el numeral 2 para los meses mayo, junio y julio. Los casos quedan registrados en el aplicativo Aranda.</t>
  </si>
  <si>
    <t xml:space="preserve">Se identifica que los documentos señalados en el reporte de la DADE corresponden a los adjuntos en carpeta OneDrive y son coherentes con la descripción de la acción de mejora. Se sugiere mantener la articulación generada con la Dirección de Nutrición y Abastecimiento y la continuidad de la actividad de cruce de bases de datos con la periodicidad definida, teniendo en cuenta su aporte como medida de control en la prestación de los servicios. </t>
  </si>
  <si>
    <t>Dirección de Nutrición y Abastecimiento</t>
  </si>
  <si>
    <t xml:space="preserve">Áreas de oportunidad en el proceso de contratación de los operadores de los comedores, en lo que se refiere a su responsabilidad económica en la entrega de raciones y el registro de los beneficiarios. </t>
  </si>
  <si>
    <t xml:space="preserve">Incluir en el anexo técnico de la contratación de operadores de los comedores una nueva cláusula, que determine la responsabilidad económica del contratista sobre entrega de raciones por debilidades en el registro de los beneficiarios de cada comedor. </t>
  </si>
  <si>
    <t>Efectividad en el ajuste de anexos técnicos de operadores de comedores</t>
  </si>
  <si>
    <t># Adiciones o prórrogas suscritas con operadores de comedores con cláusula nueva de resp económica / # Adiciones o prórrogas suscritas con operadores de comedores en la SDIS</t>
  </si>
  <si>
    <t>Se remite el formato de presentación de evidencias con la explicación del desarrollo del plan de mejoramiento y se adjunta el instrumento ANEXO TECNICO con la evidencia del cumplimiento.</t>
  </si>
  <si>
    <t>Por parte del equipo de seguimiento de la Oficina de Control Interno se verifica el documento PDF “ANEXO TECNICO Comedores servicio de Alimentación Integral en la modalidad de comedor comunitario – cocina popular en el marco del Proyecto 7745 “Compromiso por una Alimentación Integral en Bogotá”, el cual guarda concordancia con la acción de mejora propuesta y lo descrito en el formato no controlado de entrega de evidencias. 
Se encuentra coherencia entre el avance cuantitativo y los soportes verificados según el planteamiento de la acción de mejora. Ahora bien, considerando la temática del hallazgo, se mencionan los potenciales riesgos en la evaluación de la acción de mejora de acuerdo con las disposiciones de la Resolución 036 de 2019, expedida por la Contraloría de Bogotá D.C. Así mismo, en el marco de la implementación del anexo técnico, se sugiere realizar y documentar adecuadamente el seguimiento al cumplimiento de los compromisos contractuales relacionados con la acción de mejora.</t>
  </si>
  <si>
    <t>Hallazgo administrativo, por no contar con toda la información pertinente de los beneficiarios del servicio social de comedores comunitarios en el sistema SIRBE.</t>
  </si>
  <si>
    <t>Seguimiento a implementación del proced. recolección, crítica y digitación de información realizado</t>
  </si>
  <si>
    <t xml:space="preserve"># de reportes de seguimiento a la implementación del procedimiento elaborados / # de reportes de seguimiento a la implementación del procedimiento proyectados </t>
  </si>
  <si>
    <t>Se entrega resumen ejecutivo con la descripción de las evidencias entregadas. Se anexa formato  "Seguimiento al cumplimiento de criterios vigentes en los servicios sociales  FOR-PSS-353" aplicado a los siguientes servicios: Jardín Infantil Diurno; Centro Amar; Centro Abrazar; Centros forjar; Centro de atención transitoria; Comunidad de Vida; Alta dependencia funcional física, mental o cognitiva; Centros Día; Centros Noche; Centros de Protección Social; Apoyos económicos tipo A, B, B desplazados y C; Centro Avanzar; Centro Renazar; Centro Integrarte Atención externa; CADIS; Enlace Social; Atención Transitoria al Migrante Extranjero; Centros de Desarrollo Comunitario; Comedores; Complementación Alimentaria y Complementación alimentaria para personas con discapacidad.</t>
  </si>
  <si>
    <t>Hallazgo administrativo con incidencia fiscal y presunta disciplinaria por valor de trece millones seiscientos treinta y dos mil pesos ($13.632.000) correspondiente al valor pagado representado en bonos canjeables por alimentos a población beneficiaria de la SDIS sin cumplir con el criterio de focalización (puntaje SISBEN) definido para dicho beneficio durante la vigencia 2019.</t>
  </si>
  <si>
    <t>Hallazgo administrativo por desconocer el criterio de focalización (puntaje SISBEN) definido para dicho beneficio durante la vigencia 2019 en algunos registros de la Base de Datos de beneficiarios de bonos canjeables por alimentos de la SDIS.</t>
  </si>
  <si>
    <t>Seguimiento a implementación del procedimiento recolección, crítica y digitación de información</t>
  </si>
  <si>
    <t>Hallazgo administrativo, con incidencia fiscal y presunta disciplinaria por concurrencia de beneficiarios entre el Ente Territorial – SDIS - y la Nación por valor de $1.034.871.370</t>
  </si>
  <si>
    <t>Oportunidades de mejora en la articulación para el cruce de bases de datos de participantes en los servicios de la Secretaría Distrital de Integración Social y el ICBF.</t>
  </si>
  <si>
    <t>Establecer acciones de articulación con el ICBF para generar acuerdos relacionados con el intercambio de información para verificar la concurrencia de las niñas y los niños en los servicios ofrecidos por las dos entidades.</t>
  </si>
  <si>
    <t xml:space="preserve">Reportes de acciones de articulación para establecer un acuerdo de intercambio de información. </t>
  </si>
  <si>
    <t># de reportes de articulación sobre acuerdo de intercambio de información elaborados / # de reportes de articulación sobre acuerdo de intercambio de información programados</t>
  </si>
  <si>
    <t xml:space="preserve">Se realizaron los acercamientos con el ICBF para gestionar los acuerdos relacionados con el intercambio de información, a través de una reunión realizada el 03/marzo de 2021.  Se anexa acta de la reunión. 
Producto de esta reunión se pudo establecer que en el convenio interadministrativo a firmar entre la SDIS y el ICBF para la vigencia 2021, se establecería una obligación que definiera el intercambio de información que permitiera subsanar el hallazgo identificado.  En este sentido, el Convenio Interadministrativo SDIS 5460 - ICBF 11007072021, registra en las obligaciones comunes a las partes en el ítem número 6 “Generar estrategias Interinstitucionales para evitar la atención de participantes o beneficiarios por parte de la SDIS e ICBF de manera concurrente.”, la cual garantiza dar cumplimiento a la acción de mejora propuesta para el cierre del hallazgo 3.2.8, dado que está orientada a identificar, verificar y prevenir las dobles atenciones de las y los participantes de las modalidades jardines infantiles diurnos, nocturnos, casas de pensamiento intercultural y creciendo juntos (anterior creciendo en familia). Se anexan Estudio Previo, Acto Administración Justificación Convenio, Convenio SDIS 5460 - ICBF 11007072021 y Acta de Inicio.  
Posteriormente la enunciada gestión se aterrizó en el plan de trabajo del convenio, en el cual se incluyeron las siguientes actividades: “Reporte en FORMATO DE DESVINCULACION de la información de participantes que la SDIS no puede cargar en el sistema de información CUENTAME, debido a que se encuentra siendo atendido por servicios ICBF, previa verificación de atención en sus servicios.”; “Respuesta de desvinculación o no del beneficiario por parte del ICBF a la información de los participantes presentada por SDIS”; y “Consulta en Cuentame del registro de niños y niñas para que previo a la asignación del cupo se informe a la familia la necesidad del egreso del niño o niña en el servicio que se encuentre activo.”.  Se anexa el Plan de Trabajo. 
Como valor agregado, en el marco de la articulación intersectorial se acordó de manera unánime con el ICBF realizar cruces periódicos de la información de participantes de las modalidades que no hacen parte del convenio jardines infantiles diurnos operados por terceros (Cajas de Compensación Familiar y Entidades sin Ánimo de Lucro), espacio rurales y crecemos en la ruralidad del servicio educación Inicial en el marco de atención integral a fin de reducir la probabilidad de concurrencias en la atención a la primera infancia que brindan las dos entidades. Se anexa correo electrónico de respuesta del ICBF a la solicitud del primer cruce de información enviada por la SDIS.  
Se actualizó, formalizó, publicó a través de la Circular No. 023 – 27/05/2021 y se socializó el procedimiento Asignación de jardines infantiles diurnos, nocturnos, casas de pensamiento intercultural y espacios rurales (PCD-PSS-001), versión 4 de la Entidad, con la inclusión de la “Aclaración a la actividad 36. Mientras se encuentre vigente el convenio suscrito con el ICBF, antes que el técnico SIRBE cambie el estado “INSCRITO” a “EN ATENCIÓN” en el sistema de información SIRBE de un participante nuevo, debe consultar en el aplicativo “Cuéntame”, si la niña o el niño está vinculado a alguna modalidad de educación inicial del ICBF y en caso de estarlo, el referente debe comunicar la situación a la responsable de la unidad operativa, quien a su vez se comunicará con la familia y le solicitará un soporte de la desvinculación de la niña o el niño del servicio del ICBF para poder continuar con la asignación del cupo.”, en las condiciones generales del documento, a fin de reducir la probabilidad de concurrencia en las y los participantes que se vinculen en las modalidades jardines infantiles diurnos, nocturnos, casas de pensamiento intercultural y espacios rurales en la SDIS con los servicios brindados por el ICBF. Se anexan correo electrónico de notificación de publicación del procedimiento, correo electrónico de confirmación de conformidad de la información publicada, correo electrónico de socialización y procedimiento publicado. 
Se solicitó al ICBF la creación y asignación para la SDIS de un (1) usuario de consulta en el sistema de Información CUÉNTAME por modalidad y por localidad, es decir un total de treinta y dos (32) usuarios para el nivel local y cinco (5) para el nivel central, para el desarrollo de la actividad "consulta en Cuentame del registro de niños y niñas para que previo a la asignación del cupo se informe a la familia la necesidad del egreso del niño o niña en el servicio que se encuentre activo", a fin que previo a la asignación del cupo en alguna de las modalidades del servicio educación Inicial en el marco de atención integral, la familia tramite el egreso correspondiente de la niña, niño o madre gestante. En caso de no lograr dicho egreso, se apoya a las familias con el trámite, a través de la remisión de una carta donde refiere renunciar a recibir el servicio en la unidad propia de ICBF en la que están vinculados. Este trámite se realiza en el formato de desvinculación de ICBF. Se anexan correos electrónicos de solicitud de usuarios de consulta y de asignación de los usuarios solicitados y una muestra del acta enviada por ICBF a cada profesional al que le asignaron usuario.
Actividades que permiten ver la efectividad de esta acción: 
A diario se identifican en el sistema de información misional SIRBE de la SDIS las y los participantes de las modalidades jardines infantiles diurnos, nocturnos, casa de pensamiento intercultural y creciendo juntos en estado “En atención” y se registran uno a uno en el aplicativo Cuentame del ICBF, a fin de garantizar la calidad del dato y verificar que los nuevos participantes no estén siendo atendidos de manera previa por el ICBF. Estas acciones han permitido la identificación de 4630 concurrencias en el marco del convenio SDIS 5460 - ICBF11007072021, de las cuales se ha verificado con las familias, la Entidad donde desea continuar recibiendo la atención, logrando que 1349 participantes egresen del servicio de alguna de las dos entidades y se reduzcan las concurrencias. Se anexan bases de datos consolidadas de participantes identificados en concurrencia y de concurrencias resueltas a la fecha. 
Por otro lado, el acuerdo unánime generado como valor agregado por la SDIS y el ICBF para el cruce periódico de información de participantes de las modalidades que no hacen parte del convenio, jardines infantiles diurnos operados por terceros (Cajas de Compensación Familiar y Entidades sin Ánimo de Lucro), espacios rurales y crecemos en la ruralidad, ha permitido identificar que de 4.872 participantes que solicitaron cupo en el servicio de la SDIS 1.798 ya eran atendidos en ICBF, por tanto de manera previa a la asignación del cupo se solicitó tramitar desvinculación de ICBF a fin de prevenir concurrencias. Se anexa correo electrónico de respuesta del ICBF a la solicitud del primer cruce de información enviada por la SDIS. 
 </t>
  </si>
  <si>
    <t>De acuerdo con la revisión realizada a los documentos dispuestos en carpeta OneDrive, la OCI encuentra coherencia con el reporte de la DADE. Se recomienda continuar el seguimiento a los compromisos establecidos en el Convenio 5460 de 2021, de modo que se optimice el control sobre las posibles concurrencias de participantes de los servicios prestados por la SDIS y el ICBF.</t>
  </si>
  <si>
    <t xml:space="preserve">Auditoría de Desempeño “Evaluación a la Contratación Suscrita en la SDIS con Ocasión de la Declaratoria de Urgencia manifiesta (Resolución 654 del 20 de marzo de 2020)” Vigencia Auditada 2020 - Código 246 PAD 2020.
</t>
  </si>
  <si>
    <t>Hallazgo administrativo por deficiencias en la falta de coordinación y focalización de la población pobre y vulnerable.</t>
  </si>
  <si>
    <t>Oportunidad de mejora en la promoción de la aplicación de encuestas SISBEN IV entre las personas más pobres y vulnerables de Bogotá_x000D_</t>
  </si>
  <si>
    <t xml:space="preserve">Diseñar e implementar una estrategia de promoción de la aplicación de la encuesta SISBEN entre las personas más pobres y vulnerables de Bogotá_x000D_
</t>
  </si>
  <si>
    <t xml:space="preserve">Implementación de estrategia de promoción de la encuesta SISBEN IV_x000D_
</t>
  </si>
  <si>
    <t xml:space="preserve"># de acciones de la estrategia de promoción de la encuesta SISBEN IV implementadas / # de acciones de las que consta la estrategia de promoción de la encuesta SISBEN IV_x000D_
</t>
  </si>
  <si>
    <t xml:space="preserve">Se planeó y se desarrolló una campaña de comunicación por parte de la SDIS, para incentivar la aplicación de la encuesta SISBEN IV en la población más pobre y vulnerable de la Ciudad.  Esta campaña se realizó en los meses de febrero y marzo de 2021 y se replicó en el mes de septiembre de 2021. 
La campaña de promoción de la encuesta SISBEN IV a la población general ayuda a tener el instrumento actualizado de focalización. 
Lo anterior, de acuerdo con la coordinación realizada entre las Secretaría Distrital de Planeación y la Secretaría Distrital de Integración Social, retroalimentando la información relacionada con la actualización de la población en la encuesta de SISBEN IV.  
El Sisbén IV es una de las herramientas que se usa para focalizar en la Resolución 0509 de 2021, por lo tanto, la SDIS ha promovido su uso y apropiación por parte de los beneficiarios y potenciales beneficiarios de los servicios sociales. 
Soportes presentados como evidencia:  Campaña de Comunicaciones SIBEN IV y todos los soportes de ejecución de la misma. </t>
  </si>
  <si>
    <t>Por parte de la OCI se lleva a cabo muestreo de los documentos incluidos en carpetas compartidas en enlace OneDrive, identificando entre otros documentos: Formato Brief – FOR-CE-002 diligenciado con la solicitud de la campaña de comunicación, piezas gráficas identificadas por redes sociales Facebook, Instagram y Twitter; mensajes para publicación en redes relacionados con la campaña; correos internos masivos de 25 de febrero, 3 y 4 de marzo 2021 referidos a la encuesta SISBEN IV; Circular 020 del 13/05/2021 con asunto “Aspectos Generales respecto a la aplicación de la Resolución No. 0509 del 20 de abril de 2021, “Por la cual se definen las reglas aplicables a los servicios sociales, los instrumentos de focalización de la SDIS, y se dictan otras disposiciones”, en particular con el Título II “Focalización”, en la cual se evidencian indicaciones referidas a la aplicación de la encuesta SISBEN IV.</t>
  </si>
  <si>
    <t xml:space="preserve">Construir un documento técnico sobre metodologías de focalización de personas pobres y vulnerables, que permita generar herramientas integrales de atención desde la complejidad del fenómeno de pobreza._x000D_
</t>
  </si>
  <si>
    <t xml:space="preserve">Construcción del documento técnico sobre metodologías de focalización_x000D_
</t>
  </si>
  <si>
    <t xml:space="preserve"># de documentos técnicos sobre metodologías de focalización construidos_x000D_
</t>
  </si>
  <si>
    <r>
      <t xml:space="preserve">Se actualizó el procedimiento de focalización, incluyendo sus formatos, fichas y metodologías a través de los anexos.  De allí que dentro del procedimiento se incluyeron dos anexos técnicos: uno de esos anexos técnicos es el Documento técnico de focalización y priorización de potenciales participantes de los servicios sociales de la Secretaría Distrital de Integración Social”, adoptado y oficializado el 26 de agosto de 2021, el cual tiene por objetivo definir las actividades de focalización para la prestación de los servicios sociales de la SDIS, y el cual define la metodología de focalización de manera articulada con la Resolución 509 de 2021, la cual amplia la población que es potencial beneficiaria de los servicios de la SDIS. 
Posteriormente a la actualización de los documentos, se realizó un plan de socialización del mismo, que incluyo la socialización a las diferentes áreas de la entidad, para su respectiva aplicación. 
Este documento técnico y su respectiva socialización, permite la coordinación y la focalización de la población más pobre y vulnerable porque amplia los instrumentos de focalización sin limitarse únicamente al SISBEN IV, contando con herramientas técnicas y objetivas para el procedimiento de focalización. 
Evidencias: Procedimiento de Focalización con sus formatos anexos  
Fichas actualizadas del procedimiento de focalización 
Anexo 1: Metodología de focalización y desempate 
</t>
    </r>
    <r>
      <rPr>
        <b/>
        <sz val="10"/>
        <rFont val="Arial"/>
        <family val="2"/>
      </rPr>
      <t xml:space="preserve">Anexo 2: Documento técnico de focalización y priorización de potenciales participantes de los servicios sociales de la Secretaría Distrital de Integración Social”, adoptado y oficializado el 26 de ago de 2021. </t>
    </r>
  </si>
  <si>
    <t>Una vez el equipo de la OCI, revisó los documentos incluidos en carpeta compartida en enlace OneDrive, se pudo identificar que estos corresponden a lo indicado en el reporte de avance de la acción de mejora. Así mismo, se llevó a cabo revisión del Sistema de Gestión de la Entidad, evidenciando que el Procedimiento Focalización y Priorización de Potenciales Participantes de los Servicios Sociales de la Secretaría Distrital de Integración Social – PCD-PE-016 se encuentra actualizado y publicado (Circular No. 037 del 17/08/2021) en la página Web, y así mismo los formatos y anexos asociados a este.</t>
  </si>
  <si>
    <t>Acción evaluada en desarrollo de la Auditoría de Desempeño Código 93 PAD 2021 - Vigencia Auditada 2020-2021. Estado auditor: cumplida inefectiva. Nuevo código de hallazgo: 3.3.1.7</t>
  </si>
  <si>
    <t>Hallazgo administrativo por no establecer de manera previa y concreta la ficha técnica del elemento a adquirir (overoles de bioseguridad).</t>
  </si>
  <si>
    <t>1. Desconocimiento generalizado sobre las condiciones técnicas específicas de los overoles para mitigar el riesgo de contagio de la pandemia por covid 19.</t>
  </si>
  <si>
    <t>1. Tener en cuenta en próximos procesos de contratación, las especificaciones técnicas que ya estén definidas de este tipo de elementos (overoles), que sean socializadas por organismos de salud.</t>
  </si>
  <si>
    <t>Consulta sobre las especificaciones técnicas de elementos a adquirir en fase precontractual</t>
  </si>
  <si>
    <t>Consulta de especificaciones técnicas / Procesos de aduisición de elementos de protección sanitaria (overoles)</t>
  </si>
  <si>
    <t>Se anexa correo de la referente de contratación, en el cual se evidencia que hasta el mesde juno de 2021 no se han iniciado procesos de contratación  con el fin de adquirir overoles. No obstante la actividad planteada en la acción de mejora, se ha acogido para otros elementos.
Se anexa panatllazo en PDF del correo remitido por la referente de contratación</t>
  </si>
  <si>
    <t xml:space="preserve">El equipo de seguimiento de la Oficina de Control Interno,  verificó los siguientes soportes:
-Correo del 11/04/2021 en el que se solicita desde la SGDTH  a las áreas misionales lo siguiente: Con el fin de iniciar proceso de cotización para la compra y distribución de elementos de cuidado,protección personal y atención de emergencias, envío características técnicas de los elementos aadquirir.Por favor, revisar las referidas características de los elementos e indicar las cantidades requeridas porparte del proyecto.Por favor tener en cuenta las características técnicas de cada ítem e informar si las mismas deben serajustadas; definir el presupuesto total con el cual se va a participar e identificar el valor estimado.(...)
-Correo del 30/06/2021 en el que se informa que hasta junio de 2021, no se han iniciado procesos contractuales para la adquisición de elementos de cuidado, protección personal y atención a emergencias, no  obstante a la fecha se està iniciando la estructuración del proceso para una compra conjunta.
Se sugiere realizar seguimiento al proceso con el fin de que en caso de requerirse se tengan en cuenta las características requeridas en los elementos, socializadas por organismos de salud.
</t>
  </si>
  <si>
    <t>Hallazgo administrativo con presunta incidencia disciplinaria por incumplimiento de lo estipulado en la etapa previa respecto de las actas de entrega de elementos.</t>
  </si>
  <si>
    <t>Subdirección de Gestión y Desarrollo del Talento Humano - Dirección de Gestión Corporativa</t>
  </si>
  <si>
    <t xml:space="preserve">Falta de adecuada coordinación en la definición del personal de cada área encargado de la recepción de los elementos adquiridos.                           </t>
  </si>
  <si>
    <t>Divulgar por correo electrónico las condiciones de entrega de elementos de cada proceso contractual, al equipo de supervisión, en los procesos conjuntos liderados por Talento Humano.</t>
  </si>
  <si>
    <t>Número de correos electrónicos de divulgación remitidos</t>
  </si>
  <si>
    <t>N° de correos Electrónicos Remitidos / Total de Integrantes de Equipos de Supervisión de la SDGTH</t>
  </si>
  <si>
    <t>Se anexa correo de la referente de contratación, en el cual se evidencia que hasta el mesde juno de 2021 no se han iniciado procesos de contratación conjunta con el fin de adquirir elementos de protección protección personal y atención de emergencias. No obstante la actividad de la acción de mejora sera tenida en cuenta para el proceso que se encuentra en etapa precontractual.
Se anexa panatllazo en PDF del correo remitido por la referente de contratación</t>
  </si>
  <si>
    <t>El equipo de seguimiento de la Oficina de Control Interno,  verificó el siguiente soporte:
-Correo del 30/06/2021 en el que se informa que hasta junio de 2021, no se han iniciado procesos contractuales para la adquisición de elementos de cuidado, protección personal y atención a emergencias, no  obstante a la fecha se està iniciando la estructuración del proceso para una compra conjunta.
Se sugiere realizar seguimiento al proceso con el fin de evidenciar que se haya divulgado por correo electrónico las condiciones de entrega de elementos de cada proceso contractual, al equipo de supervisión, en los procesos conjuntos liderados por Talento Humano.</t>
  </si>
  <si>
    <t>Hallazgo administrativo por deficiencias en el estudio previo y la planeación de la necesidad a contratar.</t>
  </si>
  <si>
    <t xml:space="preserve">Oportunidad de mejora en la contratación de transporte para la entrega de ayudas de emergencia </t>
  </si>
  <si>
    <t xml:space="preserve">Elaborar documento técnico que defina los requerimientos mínimos de variables para transporte terrestre y norma sanitaria para contratos de emergencia._x000D_
</t>
  </si>
  <si>
    <t xml:space="preserve"> documento técnico</t>
  </si>
  <si>
    <t xml:space="preserve">1 Documento técnico </t>
  </si>
  <si>
    <t>Se remite a OCI  el documento Técnico con requerimientos mínimos para transporte terrestre y norma sanitaria para contratos de emergencia</t>
  </si>
  <si>
    <t>En mesa de trabajo con la DNA se verifica documento técnico, en el cual se definen requerimientos mínimos para la contratación de prestación de servicios de transporte terrestre, incluyendo normas sanitarias y de inocuidad alimentaria, en el marco de declaratorias de emergencia. Desde la OCI se sugiere revisar la posibilidad de generar las solicitudes y trazabilidad institucional que permita que herramientas como esta tengan la aplicabilidad e implementación adecuada cuando a ello haya lugar.</t>
  </si>
  <si>
    <t>Hallazgo administrativo por deficiencias en la ejecución y supervisión del Contrato No. 7383 de 2020, toda vez que, se evidenciaron falencias en el ejercicio de la supervisión contractual, que concluye con el Incumplimiento de las obligaciones contractuales.</t>
  </si>
  <si>
    <t>Oportunidad de mejora en la construcción de un plan de supervisión, de verificación y seguimiento de las obligaciones contractuales para procesos suscritos en situaciones de emergencia.</t>
  </si>
  <si>
    <t xml:space="preserve">Elaborar plan de supervisión, de verificación y seguimiento de las obligaciones contractuales para procesos suscritos en situaciones de emergencia._x000D_
</t>
  </si>
  <si>
    <t>Documento con el plan de supervisión, verificación y seguimiento</t>
  </si>
  <si>
    <t>Un Documento elaborado</t>
  </si>
  <si>
    <t xml:space="preserve">. – Plan supervisión Procesos en Emergencia Sanitaria 
. – 19012021 Correo Entrega Formato Hllzgo 3.2.2.13
</t>
  </si>
  <si>
    <t>En mesa de trabajo con la DNA se verifica documento matriz (Excel) "Plan supervision Procesos Emergencia Sanitaria", definido como formato no controlado. Allí se observa registro de obligaciones generales y financieras para seguimiento en desarrollo del proceso de supervisión en contrataciones en el marco de declaratorias de emergencia. En cuanto a los campos para obligaciones específicas, desde la OCI se sugiere precisar lo que sea pertinente en referencia a que estas se establecen o diligencian en razón de cada contrato, una vez definida la necesidad a satisfacer. Igualmente, se sugiere revisar la posibilidad de generar las solicitudes y trazabilidad institucional que permita que herramientas como esta tengan la aplicabilidad y adecuada implementación cuando a ello haya lugar.</t>
  </si>
  <si>
    <t xml:space="preserve">Te iendo en cuenta lo establecido en el PM  se entregan las siguientes evidencias para demostrar su cumplimiento                                                 . – Plan supervisión Procesos en Emergencia Sanitaria 
. – 14042021 Correo Entrega plan de supervisión
</t>
  </si>
  <si>
    <t>Acción de mejora verificada según reporte presentado por la dependencia ejecutora el 30/01/2021. No obstante, la dependencia realizó segundo reporte para corrección del avance porcentual. Así mismo, el gestor de la Subdirección de Abastecimiento informa que se revisaron y ajustaron algunos aspectos del documento según análisis de las recomendaciones realizadas por la OCI en el seguimiento anterior. El documento "Plan de Supervisión", se encuentra definido como formato no controlado y su objetivo se define como "Instrumento marco para adelantar la supervisión, verificación y seguimiento de las obligaciones contractuales para procesos suscritos en situaciones de emergencia". De acuerdo con lo anterior, se encuentra coherencia entre el reporte y soportes presentados por la dependencia, según la acción de mejora formulada.</t>
  </si>
  <si>
    <t>3.2.2.15</t>
  </si>
  <si>
    <t>Hallazgo Administrativo con Incidencia Fiscal y presunta Disciplinaria por mayores valores pagados en el consumo y permanencia de los usuarios en el alojamiento por valor de $528.000, y por deficiencias en la supervisión del Contrato No. 6344 de 2020.</t>
  </si>
  <si>
    <t>Subdirección de Identificación, Caracterización e Integración</t>
  </si>
  <si>
    <t>Debilidad en el conocimiento del contrato y el anexo técnico y otros documentos para la ejecución contractual y del servicio social por parte del equipo profesional del operador, del  supervisor del contrato y de los apoyos a la supervision</t>
  </si>
  <si>
    <t>Realizar dos socializaciones de los anexos técnicos y demás documentos asociados a la prestación del servicio y  los contratos a todas las partes interesadas, a los servidores, contratistas y operadores.</t>
  </si>
  <si>
    <t>Anexos técnicos  y demás documentos asociados a la prestación del servicio socializados</t>
  </si>
  <si>
    <t>(Anexos técnicos y demás documentos asociados a la prestación del servicio socializados / Dos (2) socializaciones programadas)*100</t>
  </si>
  <si>
    <t xml:space="preserve">En el marco de la acción de mejora se realizaron las siguientes actividades:   se realizaron dos socializaciones con los equipos responsables de la ejecución de los contratos de Alojamiento Transitorio y centro de acogida:
Como soporte del cumplimiento de la acción de mejora se anexa:
-	Acta de socialización del 21/07/21
-	Acta de socialización del 04/08/21 </t>
  </si>
  <si>
    <t>Se verifican actas de 21/07/2021 y 04/08/2021 y listas de asistencia a mesas de trabajo con asunto: "Socialización de los anexos técnicos y demás documentos asociados a la prestación del servicio (acogida transitoria) y los contratos a todas las partes interesadas, a los servidores, contratistas y operadores", soportes que se encuentran acordes a la acción de mejora propuesta. Por parte de la Oficina de Control Interno se sugiere diligenciar y presentar el formato no controlado de entrega de evidencias, realizando la contextualización en cuanto a la ejecución y la efectividad de la acción de mejora. En tal sentido, se propone al Gestor dar alcance a la OCI, remitiendo la información por intermedio de correo electrónico de la Subdirectora, dirigido al Jefe de Oficina, con los soportes organizados en carpeta identificada según la acción de mejora, como se prevé entregarlas a la Contraloría de Bogotá D.C. en el momento en que ese organismo la solicite para evaluación.</t>
  </si>
  <si>
    <t xml:space="preserve">Clara Milena Rodríguez Ruiz - Harvey Hernando Mora Sánchez </t>
  </si>
  <si>
    <t>Desactualización del instrumento que permita hacer control en la entrega individual de beneficios a los participantes del servicio en el lugar de alojamiento</t>
  </si>
  <si>
    <t>Actualizar e implementar el instrumento para  el control en la entrega individual de beneficios a los participantes del servicio, el cual será anexo a la facturación.</t>
  </si>
  <si>
    <t>Instrumento para el control en la entrega individual de beneficios actualizado</t>
  </si>
  <si>
    <t>Un (1) instrumento para el control en la entrega individual de beneficios actualizado</t>
  </si>
  <si>
    <t>En el marco de la acción de mejora se realizaron las siguientes actividades: actualización de los formatos: 
-	Formato Control diario de servicios otorgados en el alojamiento transitorio y centro de acogida (FOR-PSS-265)
-	Formato Servicios autorizados y otorgados en alojamiento transitorio y centro de acogida (FOR-PSS-266)
Oficialización de la actualización de los formatos. 
Como soporte del cumplimiento de la acción de mejora se anexa:
-	Formato Control diario de servicios otorgados en el alojamiento transitorio y centro de acogida (FOR-PSS-265) – con fecha de actualización del día 29/10/2020 a través del Memo I2020029336
-	Formato Servicios autorizados y otorgados en alojamiento transitorio y centro de acogida (FOR-PSS-266) - – con fecha de actualización del día 29/10/2020 a través del Memo I2020029336
-	Memorando interno I2020029336</t>
  </si>
  <si>
    <t xml:space="preserve">La dependencia ejecutora aporta el Formato Control diario de servicios otorgados en el alojamiento transitorio y centro de acogida (FOR-PSS-265) y Formato Servicios autorizados y otorgados en alojamiento transitorio y centro de acogida (FOR-PSS-266), ambos actualizados en el Sistema de Gestión mediante memorando I2020029336 del 29/10/2020, el cual también se evidencia adjunto. Las evidencias se encuentran coherentes respecto a la acción formulada. Por parte de la Oficina de Control Interno se sugiere revisar la posibilidad y pertinencia de presentar evidencias respecto a la implementación de los formatos y así mismo, diligenciar y presentar el formato no controlado de entrega de evidencias, enfatizando en la efectividad de la acción de mejora. Como en el caso de la acción de mejora 1, se plantea al Gestor remitir un alcance por intermedio de correo electrónico de la Subdirectora al Jefe de OCI, con los soportes organizados en carpeta identificada según la acción de mejora, como se prevé entregarla a la Contraloría de Bogotá D.C. en el momento en que ese organismo la solicite para evaluación.  </t>
  </si>
  <si>
    <t>3.2.2.16</t>
  </si>
  <si>
    <t>Hallazgo administrativo por deficiencias en los autocontroles de los supervisores de los Contratos Nos. 3338, 3339 y 3617 del año 2020, al no realizar los informes de supervisión en la versión actualizada del SIGC.</t>
  </si>
  <si>
    <t>Subdirección de Gestión y Desarrollo del Talento Humano - Dirección de Gestión Corporativa - Subdirección de Abastecimiento</t>
  </si>
  <si>
    <t xml:space="preserve">1. Falta de actualización por parte de las personas involucradas en el proceso, respecto de los formatos vigentes del SIG.                                                                                               </t>
  </si>
  <si>
    <t xml:space="preserve">1. Socializar a los equipos de supervisión de la Subdirección de Talento Humano, los formatos vigentes de trámites contractuales, por parte del Gestor SIG del área.                                                  </t>
  </si>
  <si>
    <t>Número de socializaciones realizadas</t>
  </si>
  <si>
    <t>N° de socializaciones realizadas / Total de Integrantes de Equipos de Supervisión de la SDGTH</t>
  </si>
  <si>
    <t>La Subdireccion de Contratación realizo 2 sensibilizaciones  dirigidas a los supervisores y apoyos a la supervisión de todas las dependencias el dia 11 de diciembre de 2020, en la cual participaron 6 apoyos a la supervisión de la SGDTH.
El 17 de diciembre de 2020 se realiza socializacion a los apoyos a la supervision de la SGDTH con respecto al sistema de SG haciendo especial enfasis en los documentos del proceso de contración
Se adjunto PDF que contiene la convocotaria y los asistentes a la sensibilización</t>
  </si>
  <si>
    <t xml:space="preserve">El equipo de seguimiento de la Oficina de Control Interno verificó los siguientes soportes: actas de las socializaciones realizadas por la Subdirección de Contratación con el tema: Socialización de Buenas Prácticas frente a la supervisión de contratos de prestación de
servicio y se identifica la participación del equipo de la Subdirección de Gestióny Desarrollo del Talento Humano, así mismo, se verifica el soporte con el pantallazo de  reuniòn por TEAMS de la inducciòn al Sistema de Gestiòn con énfasis  en el proceso de contratación realizado al equipo de  apoyo  a la supervisión de la SGDTH.  Desde el equipo de seguimiento se recomienda continuar fortaleciendo al equipo de apoyo a la supervisiòn con el manejo  y uso de la documentaciòn asociada al proceso de Gestión contractual  en especial el relacionado con la supervisión  </t>
  </si>
  <si>
    <t>2. Diseñar y aplicar punto de control frente a revisión documental en el área de planeación financiera de la Subdirección de Talento Humano, para verificar que se utilicen las versiones vigentes.</t>
  </si>
  <si>
    <t>Cantidad de verificaciones documentales realizadas</t>
  </si>
  <si>
    <t>Cantidad de trámites de pago verificados / total de pagos solicitados</t>
  </si>
  <si>
    <t>En el área de planeación financiera de la Subdirección de Talento Humano, se estableció un punto de control que consiste en la revisión de los documentos aportados por los apoyos a la supervisión y de esta manera garantizar que se utilicen las versiones vigentes. Se aportan los correos donde se evidencia la revisión de los documentos de los meses de enero a julio de 2021</t>
  </si>
  <si>
    <t>El equipo de seguimiento de la Oficina de Control Interno, verificó los siguientes soportes:
Se verifican correos electrònicos de los meses de enero a junio de 2021, en los que se identifica las remisiones y acuso de recibo de informes de supervisión. 
Se sugiere complementar con soportes que den cuenta del contrato al cual corresponden los correos, asì como adjutnar los informes de supervisión en el formato vigente</t>
  </si>
  <si>
    <t>Hallazgo administrativo con presunta incidencia disciplinaria por incumplimiento de los procedimientos relacionados con la actualización del perfil del Proyecto de Inversión No.1098 “Bogotá Te Nutre”, al no evidenciarse la incorporación de la totalidad de los recursos contemplados direccionados al Programa Distrital “Bogotá Solidaria en Casa”, correspondiente a la adición de los recursos presupuestales aprobados mediante los Decreto Distrital No. 095 de 28 de marzo de 2020 y del Decreto No.130 de 30 de mayo de 2020.</t>
  </si>
  <si>
    <t>Dirección de Análisis y Diseño Estratégico_x000D_</t>
  </si>
  <si>
    <t xml:space="preserve">Necesidad de actualización del procedimiento de modificaciones al presupuesto de inversión, del proceso de planeación estratégica, relacionada con las adiciones a la apropiación presupuestal de la Entidad._x000D_
</t>
  </si>
  <si>
    <t xml:space="preserve">Añadir un acápite sobre adiciones a la apropiación presupuestal de la Entidad dentro del procedimiento de modificaciones al presupuesto de inversión, del proceso de planeación estratégica._x000D_
</t>
  </si>
  <si>
    <t xml:space="preserve">Inclusión segmentos de adiciones a apropiación pptal en procedim de modificaciones al presupuesto
</t>
  </si>
  <si>
    <t xml:space="preserve"># de modificaciones en el procedimiento de modificaciones al presupuesto de inversión realizadas_x000D_
</t>
  </si>
  <si>
    <t xml:space="preserve">Para la ejecución de esta acción de mejora se realizó la actualización al procedimiento modificaciones al presupuesto de inversión - PCD-PE-006, el cual quedo oficializado en la Circular No. 005 del 29 de enero de 2021. 
En el cual, al interior del procedimiento numeral 3 - condiciones generales, se relacionó la aclaración así: 
…. Para efectos del presente procedimiento, la descripción de actividades se representará de modo discriminado de acuerdo a las actividades necesarias para la consecución de las modificaciones externas e internas, agrupadas así; 
Modificaciones presupuestales internas, estas incluyen: 
Traslado presupuestal al interior de un mismo proyecto de inversión 
Traslado presupuestal para realizar el pago de pasivos exigibles 
Modificaciones presupuestales externas, estas incluyen: 
Adiciones de créditos 
Traslado presupuestal entre proyectos de inversión 
Ajuste por convenio o contratos entre entidades del Distrito 
Cancelación de apropiaciones 
Cambio de fuentes de financiación 
Así mismo, dentro del procedimiento en los numerales 4 - Descripción de actividades y 7 - Documentos asociados, se relacionó la presentación del formato FOR-PE-008 Perfil de proyecto de inversión. 
Descripción de las actividades desarrolladas para demostrar la efectividad de esta acción de mejora y así evitar que estos problemas se vuelvan a repetir: 
Actualización del procedimiento modificaciones al presupuesto de inversión - PCD-PE-006  
Divulgación a todas las dependencias y proyectos de inversión la actualización realizada. 
Soportes presentados como evidencia de la ejecución de la acción de mejora: Se entregan los siguientes soportes de evidencia de la gestión: 
PCD-PE-006 - procedimiento modificaciones al presupuesto de inversión  
Presentación Socialización Traslados </t>
  </si>
  <si>
    <t xml:space="preserve">Se verifican los siguientes documentos dispuestos por la dependencia responsable en enlace OneDrive:
• Procedimiento Modificaciones al Presupuesto de Inversión – PCD-PE-006 Versión 2, Circular 005 del 29/01/2021. Se anota que, a la fecha, se efectuó la revisión del Sistema de Gestión, encontrando que el procedimiento se encuentra publicado en su versión 3, en la cual se revisó e identificó el acápite y ajustes mencionados en el reporte de avance de la acción de mejora.
• Presentación (formato .ppt) titulada “Traslados Presupuestales”.
Lo anterior, se observa acorde a la descripción del avance reportado por la Dirección de Análisis y Diseño Estratégico. 
</t>
  </si>
  <si>
    <t>Oportunidad de mejora para la consolidación de soportes de trazabilidad de los traslados y registros  en el traslado e incorporación de recursos</t>
  </si>
  <si>
    <t>Construir una carpeta de información donde se consoliden los actos administrativos, conceptos y demás documentos que den cuenta de la trazabilidad, fuentes y destinación de recursos</t>
  </si>
  <si>
    <t xml:space="preserve">Carpeta con la información consolidada  presupuestal relacionada a atención de emergencia_x000D_
</t>
  </si>
  <si>
    <t xml:space="preserve">Una Carpeta </t>
  </si>
  <si>
    <t>Se presenta la carpeta en el drive con los documentos que soportan los aspectos presupuestales y financieros</t>
  </si>
  <si>
    <t xml:space="preserve">Se revisa documento no controlado de entrega de evidencias en el cual se encuentra consignado enlace a carpeta digital donde se observa, entre otros documentos, normativa, informes, soportes presupuestales y contractuales relacionados con la ejecución de recursos destinados al programa Bogotá Solidaria en Casa.  Se sugiere confirmar la adecuada y completa disposición de los documentos, y el correcto funcionamiento del enlace para que el equipo auditor pueda realizar las consultas pertinentes. 
Así mismo, se recomienda revisar otros aspectos de forma del diligenciamiento del formato no controlado de entrega de evidencias.  
</t>
  </si>
  <si>
    <t xml:space="preserve">Se recibe correo electrónico de parte del Enlace para Planes de Mejoramiento de la Dirección de Nutrición y Abastecimiento, donde se da alcance a las evidencias y FNC entregados inicialmente por la dependencia, verificados en mesa de trabajo del 08/10/2021. </t>
  </si>
  <si>
    <t>Hallazgo administrativo por inconsistencias de la información reportada como flujo financiero programado en la meta No 9 “Entregar el 100 % de los apoyos destinados a población pobre, vulnerable y/o en fragilidad social en el marco de la emergencia causada por el COVID-19” del proyecto de inversión No. 1098 “Bogotá Te Nutre”, registrado en el Plan de Acción 2016-2020, frente a la relación de la contratación con cargo a dicha meta.</t>
  </si>
  <si>
    <t>Para la ejecución de esta acción de mejora se realizó la actualización al procedimiento modificaciones al presupuesto de inversión - PCD-PE-006, el cual quedo oficializado en la Circular No. 005 del 29 de enero de 2021. 
En el cual, al interior del procedimiento numeral 3 - condiciones generales, se relacionó la aclaración así: 
…. Para efectos del presente procedimiento, la descripción de actividades se representará de modo discriminado de acuerdo a las actividades necesarias para la consecución de las modificaciones externas e internas, agrupadas así; 
Modificaciones presupuestales internas, estas incluyen: 
Traslado presupuestal al interior de un mismo proyecto de inversión 
Traslado presupuestal para realizar el pago de pasivos exigibles 
Modificaciones presupuestales externas, estas incluyen: 
Adiciones de créditos 
Traslado presupuestal entre proyectos de inversión 
Ajuste por convenio o contratos entre entidades del Distrito 
Cancelación de apropiaciones 
Cambio de fuentes de financiación 
Así mismo, dentro del procedimiento en el numeral 7 - Documentos asociados, se relacionó la presentación del formato FOR-PE-017 modificación plan de acción de proyectos de inversión. 
Descripción de las actividades desarrolladas para demostrar la efectividad de esta acción de mejora y así evitar que estos problemas se vuelvan a repetir: 
Actualización del procedimiento modificaciones al presupuesto de inversión - PCD-PE-006  
Divulgación a todas las dependencias y proyectos de inversión la actualización realizada. 
Soportes presentados como evidencia de la ejecución de la acción de mejora: Se entregan los siguientes soportes de evidencia de la gestión: 
PCD-PE-006 - procedimiento modificaciones al presupuesto de inversión  
Presentación Socialización Traslados</t>
  </si>
  <si>
    <t xml:space="preserve">Por parte de la Oficina de Control Interno se verifican los siguientes documentos dispuestos por la dependencia responsable en enlace OneDrive:
• Procedimiento Modificaciones al Presupuesto de Inversión – PCD-PE-006 Versión 2, Circular 005 del 29/01/2021. Se anota que, a la fecha, se efectuó la revisión del Sistema de Gestión, encontrando que el procedimiento se encuentra publicado en su versión 3, en la cual se revisó e identificó el acápite y ajustes mencionados en el reporte de avance de la acción de mejora.
• Presentación (formato .ppt) titulada “Traslados Presupuestales”.
Lo anterior, se observa acorde a la descripción del avance reportado por la Dirección de Análisis y Diseño Estratégico. 
</t>
  </si>
  <si>
    <t xml:space="preserve">oportunidad de mejora para  reflejar la totalidad de los recursos asignados por los Decretos 095 de 2020 y 130 de 2020._x000D_
</t>
  </si>
  <si>
    <t xml:space="preserve">Construir una carpeta de información donde se consoliden los actos administrativos, conceptos y demás documentos que den cuenta de la trazabilidad, fuentes y destinación de recursos_x000D_
</t>
  </si>
  <si>
    <t>Carpeta con la información consolidada  presupuestal relacionada a atención de emergencia</t>
  </si>
  <si>
    <t xml:space="preserve">Una Carpeta _x000D_
</t>
  </si>
  <si>
    <t xml:space="preserve">Oportunidad de mejora que  muestre la ejecución de los $80.000.000.000 de los cuales se hizo traslado a la Secretaría de Hacienda_x000D_
</t>
  </si>
  <si>
    <t>Solicitar a través del comité operativo del SIstema Bogotá Solidaria en Casa la remisión de  soportes de ejecución de los recursos trasladados</t>
  </si>
  <si>
    <t>Eficacia en la solicitud de información</t>
  </si>
  <si>
    <t xml:space="preserve"># de solicitudes elevadas </t>
  </si>
  <si>
    <t>Correo informe gestión BSC ante SDH</t>
  </si>
  <si>
    <t xml:space="preserve">Por parte del equipo de la Oficina de Control Interno se lleva a cabo revisión del formato no controlado de entrega de evidencias, en el cual se realiza la presentación del hallazgo y el contexto de ejecución de la acción de mejora. Igualmente, se verifica documento PDF con trazabilidad de correos electrónicos entre la SDIS y la Secretaría Distrital de Hacienda con información en referencia a ejecución de recursos de Bogotá Solidaria en Casa. Se sugiere a la dependencia revisar las tablas que se ven cortadas o incompletas en el PDF y adjuntarlas completas. Así mismo, fortalecer en lo posible la información respecto a la ejecución y efectividad de la acción de mejora. 
</t>
  </si>
  <si>
    <t>Acción evaluada en desarrollo de la Auditoría de Desempeño Código 93 PAD 2021 - Vigencia Auditada 2020-2021. Estado auditor: cumplida inefectiva. Nuevo código de hallazgo: 3.3.1.8</t>
  </si>
  <si>
    <t xml:space="preserve">Dirección de Nutrición y Abastecimiento - Dirección Corporativa </t>
  </si>
  <si>
    <t xml:space="preserve">Oportunidad de mejora para el reporte de  la información contractual entre lo reportado en la Auditoria y el reporte de contratos de Urgencia manifiesta _x000D_
</t>
  </si>
  <si>
    <t xml:space="preserve">Diseñar e implementar formato reporte de seguimiento del cargue del informe de supervisión_x000D_
</t>
  </si>
  <si>
    <t xml:space="preserve">Formato de acción diseñado_x000D_
</t>
  </si>
  <si>
    <t xml:space="preserve"># de formatos elaborados_x000D_
</t>
  </si>
  <si>
    <t>Acta de reunión construcción del formato y formato diseñado. Formato Entrega Evidencia</t>
  </si>
  <si>
    <t>En mesa de trabajo con el equipo de la DGC, se verifica formato no controlado diseñado para efectos de contratos suscritos en el marco de Urgencia Manifiesta; acta mesa de trabajo 21/01/2021. La OCI sugiere articular con la DNA para revisar si es posible fortalecer la evidencia en cuanto a la aplicación y uso del formato y, así mismo, para la revisión y entrega del formato no controlado de entrega de evidencias.</t>
  </si>
  <si>
    <t>Acta de reunión construcción del formato y formato elaborado</t>
  </si>
  <si>
    <t>En mesa de trabajo con la DNA se verifica documento (Excel) diseñado como formato no controlado, para efectos de contratos suscritos en el marco de Urgencia Manifiesta; acta mesa de trabajo 21/01/2021. La OCI sugiere revisar la posibilidad de generar las solicitudes y trazabilidad institucional que permita que herramientas como esta tengan la aplicabilidad y adecuada implementación cuando a ello haya lugar. Se informa al Gestor de DNA que la acción había sido revisada previamente con el equipo de la DGC, con recomendación de articularse entre dependencias responsables para la entrega definitiva de los soportes, particularmente en lo que se refiere al diligenciamiento y aprobación del formato no controlado de entrega de evidencias.</t>
  </si>
  <si>
    <t>Hallazgo administrativo, por la falta de celeridad para la atención a población vulnerable.</t>
  </si>
  <si>
    <t xml:space="preserve">Oportunidad de mejora en la disposición de un documento técnico que oriente la ruta de acción para la entrega de ayudas humanitarias y que identifique con claridad los roles de los diferentes actores participantes y las condiciones requeridas para el desarrollo de las entregas.
</t>
  </si>
  <si>
    <t>Solicitar al Representante de la Entidad en el Sistema Bogotá Solidaria en Casa, la disposición de un documento que oriente la ruta de acción para la entrega de ayudas humanitarias y que identifique con claridad los roles de los diferentes actores participantes y las condiciones requeridas para el desarrollo de las entregas.</t>
  </si>
  <si>
    <t xml:space="preserve">Documento técnico solicitado </t>
  </si>
  <si>
    <t>1 solicitud de documento realizada</t>
  </si>
  <si>
    <t>Se entrega el documento técnico denominado PROCEDIMIENDO OPERACIÓN LOGÍSTICA CANAL EN ESPECIE Bogotá Solidaria con el que se orienta la ruta de acción para la entrega de ayudas humanitarias y que identifique con claridad los roles de los diferentes actores participantes y las condiciones requeridas para el desarrollo de las entregas.</t>
  </si>
  <si>
    <t xml:space="preserve">Por parte del equipo de la OCI se realiza verificación de los siguientes soportes: 
• Documento PDF título “PROCEDIMIENDO OPERACIÓN LOGÍSTICA CANAL EN ESPECIE BS” (Sic).
• Presentación (PPT) Inducción a Equipos BSC.
• Formato entrega Ayuda Humanitaria en el marco de Bogotá Solidaria en Casa.
Se sugiere a la dependencia responsable, llevar a cabo la revisión de aspectos formales del Procedimiento y mediante el formato no controlado de entrega de evidencias precisar la relación y/o relevancia de los demás soportes incluidos como evidencia de ejecución de la acción de mejora.
</t>
  </si>
  <si>
    <t xml:space="preserve">3.2.2.5 </t>
  </si>
  <si>
    <t>Hallazgo administrativo por evidenciarse ineficacia en la dispersión de los recursos monetarios contemplados como entregas de las tarjetas prepago alimentarias para garantizar la cobertura poblacional en desarrollo de la ejecución del contrato No.4467 celebrado con el Banco Davivienda e incoherencia del informe de supervisión.</t>
  </si>
  <si>
    <t xml:space="preserve">Oportunidad de mejora para identificación de los tiempos requeridos para la operación de entrega de ayudas </t>
  </si>
  <si>
    <t xml:space="preserve">Establecer acciones de articulación  con el representante en el PMU del Sistema Bogotá Solidaria en Casa  través de la convocatoria de mesas de trabajo con los diferentes actores que hacen parte de la operación para la entrega de ayudas de emergencia 
</t>
  </si>
  <si>
    <t xml:space="preserve">Mesas de trabajo para definir tiempos de operación_x000D_
</t>
  </si>
  <si>
    <t xml:space="preserve">4  mesas de trabajo _x000D_
</t>
  </si>
  <si>
    <t>Se entregan las actas de las reuniones del Comité Técnico de subsidios en especie se aborda el tema de las acciones de articulación con los diferentes actores intervinientes en la entrega de ayudas de emergencia</t>
  </si>
  <si>
    <t>De acuerdo con los soportes entregados por la Subdirección, el equipo de la OCI realiza verificación de actas de fechas 24/09/2020, 20/10/2020, 31/10/2020, 15/12/2020, 29/01/2021 y 15/04/2021, en las cuales se evidencia la definición de actividades articuladas y análisis de casos para la priorización de atención y entrega de ayudas.</t>
  </si>
  <si>
    <t>Acción evaluada en desarrollo de la Auditoría de Desempeño Código 93 PAD 2021 - Vigencia Auditada 2020-2021. Estado auditor: cumplida inefectiva. Nuevo código de hallazgo: 3.3.1.9</t>
  </si>
  <si>
    <t>Hallazgo administrativo por inadecuada programación de los recursos presupuestales que respalden el proceso de entrega y adquisición de las tarjetas prepago objeto del Contrato No.4467-2020.</t>
  </si>
  <si>
    <t>Oportunidad de mejora para la programación de recursos que respalden los procesos de entrega de ayudas de emergencia</t>
  </si>
  <si>
    <t xml:space="preserve">Incluir en  los estudios previos  los valores y cantidades definidos y aprobados para la entrega de ayudas humanitarias a personas focalizadas para atención por emergencia._x000D_
</t>
  </si>
  <si>
    <t xml:space="preserve">Estudios Previos Ajustados para contratos de emergencia
</t>
  </si>
  <si>
    <t># De estudios previos ajustados</t>
  </si>
  <si>
    <t xml:space="preserve">Se presenta los estudios previos para el proceso contractual de la vigencia 2021, en los cuales se encuentran los valores y cantidades definidos y aprobados para la entrega de ayudas humanitarias a personas focalizadas para atención por emergencia </t>
  </si>
  <si>
    <t>Por parte del equipo de la Oficina de Control Interno se lleva a cabo revisión de archivo .pdf en el cual se observan estudios previos y otros soportes relacionados con el trámite precontractual de convenio con el siguiente objeto: “Realizar la emisión y cargue de las TARJETAS MONEDERO con destino a la población pobre, vulnerable y en situación de emergencia asociada a la calamidad pública causada por el Coronavirus COVID-19 en Bogotá́, D.C. en el marco del convenio interadministrativo FONDIGER 001 de 2021 celebrado entre la Secretaría Distrital de Integración Social, IDIGER-FONDIGER y Secretaria Distrital de Hacienda”. Igualmente, se revisa formato no controlado de entrega de evidencias en el cual se señalan ajustes tenidos en cuenta en la elaboración de los mencionados documentos, encontrando que la información es coherente.</t>
  </si>
  <si>
    <t>Hallazgo administrativo con incidencia fiscal por deficiencias y riesgos establecidos en los mecanismos de control, seguimiento y conciliación de los giros presupuestales realizados en la operación de dispersión de los recursos monetarios del programa distrital “Bogotá Solidaria en Casa” según la ejecución del contrato No.4467-2020, en cuantía de CIENTO SESENTA Y DOS MILLONES TRESCIENTOS DIECISEIS MIL TRESCIENTOS NOVENTA Y NUEVE PESOS M/L ($162.316.399).</t>
  </si>
  <si>
    <t>Oportunidad de Mejora para la clara  identificación de saldos de acuerdo al uso de las tarjetas</t>
  </si>
  <si>
    <t>Elaborar informe de reporte de saldos bimensual y cruce con el operador que de cuenta de tarjetas canceladas y cargadas con los saldos excedentes</t>
  </si>
  <si>
    <t>Informe de saldos y cruce con el operador</t>
  </si>
  <si>
    <t xml:space="preserve"># de informes entregados  / # de informes  programados </t>
  </si>
  <si>
    <t>Informe de saldos y cruce    Se evidencian soportes con anexos de informes y saldos de cruces</t>
  </si>
  <si>
    <t xml:space="preserve">De acuerdo con los soportes entregados por la Subdirección de Abastecimiento, el equipo de la OCI realiza verificación aleatoria de matrices, reportes y comunicaciones entre Davivienda y la SDIS en relación con el cruce de información de tarjetas. Dado el volumen de la información, se sugiere revisar la adecuada disposición de los documentos y que las carpetas y/o archivos se organicen de manera clara y comprensible, identificando en el formato no controlado de entrega de evidencias, su correspondencia frente a las actividades o etapas desarrolladas. Respecto a los informes según la formulación de la acción de mejora, tener en cuenta aspectos formales de presentación y correspondencia frente a los periodos de corte definidos.
</t>
  </si>
  <si>
    <t xml:space="preserve">Teniendo en cuenta lo establecido en el PM  se entregan evidencia para demostrar su cumplimiento      </t>
  </si>
  <si>
    <t>Oportunidad de mejora  en la conciliación de giros de acuerdo a la dispersión de recursos</t>
  </si>
  <si>
    <t>Reportar oportunamente la conciliación de información de ejecución de recursos al liquidar el contrato con para que los saldos sean reintegrados al presupuesto de la Entidad.</t>
  </si>
  <si>
    <t>Reporte de conciliación de saldos  para reintegro a la Entidad.</t>
  </si>
  <si>
    <t xml:space="preserve">Reporte  de consolidación </t>
  </si>
  <si>
    <t>Se presentan los documentos que soportan la conciliación de información de ejecución de recursos del contrato con la información de los soportes que muestran que los saldos son reintegrados al presupuesto</t>
  </si>
  <si>
    <t>Por parte del equipo de la Oficina de Control Interno se lleva a cabo revisión de soportes aportados por la Subdirección de Abastecimiento según relación incluida en el formato no controlado de entrega de evidencias, encontrando concordancia. Se sugiere revisar si es pertinente identificar los anexos dentro de la descripción de la acción, de modo que se facilite relacionarlos con cada etapa o actividad desarrollada.</t>
  </si>
  <si>
    <t>Se presentan los documentos que muestran que los saldos son reintegrados al presupuesto</t>
  </si>
  <si>
    <t>3.2.2.8</t>
  </si>
  <si>
    <t>Hallazgo administrativo con presunta incidencia disciplinaria por ausencia de planeación y control en el manejo de los recursos para el cumplimiento de las obligaciones contractuales contraídas.</t>
  </si>
  <si>
    <t xml:space="preserve">Subdirección de Contratación y Subdirección Administrativa y Financiera
</t>
  </si>
  <si>
    <t xml:space="preserve">Falta de mecanismos alternos para solicitud de registros presupuestales en casos de inconsistencias insuperables de forma inmediata en el proceso establecido a través del sistema SEVEN.  _x000D_
</t>
  </si>
  <si>
    <t xml:space="preserve">Establecer mecanismos alternos para generar solicitudes de registros presupuestales en casos de inconsistencias insuperables de forma inmediata en el proceso establecido a través del sistema SEVEN.  </t>
  </si>
  <si>
    <t xml:space="preserve">Lineamiento formulado </t>
  </si>
  <si>
    <t xml:space="preserve">1 lineamiento </t>
  </si>
  <si>
    <t>La Subdirección de Contratación, socializo a través del Memorando No.I2021029082 los lienamientos del paso a paso para soicitud de modificaciones y solicitud de registro presupuestales SCRP</t>
  </si>
  <si>
    <t>El equipo de seguimiento  de la Oficina de la Oficina de Control Interno verificó radicado I2021029082 del 27/09/2021 con el asunto: Lineamientos para el paso a paso de solicitud de modificaciones y SCRP para adiciones, emitida por la Subdirección de Contratación dirigida a Asesores de Despacho, Subsecretario, Directores, Jefes de Oficina, Subdirectores y supervisores contractuales, y correo de socialización del 28/09/2021. 
Se sugiere generar la articulación pertinente con la Subdirección Administrativa y Financiera para realizar la revisión y consolidación definitiva de los soportes que se presentarán a la Contraloría de Bogotá D.C., así como para el diligenciamiento del formato no controlado de entrega de evidencias, con enfoque a la demostración de efectividad de la acción de mejora.</t>
  </si>
  <si>
    <t>Clara Milena Rodríguez Ruiz-Sandra Torres</t>
  </si>
  <si>
    <t>La Subdirección Administrativa y Financiera no ha presentado inconvenientes y /o dificultades en la expedición de Registros presupuestales solicitados mediante formato PCR-REG-15 generado desde el aplicativo SEVEN por parte de la Subdirección de Contratación, se adjunta lnforme de registros expedidos desde el 01 de enero de 2021 al 30 de septiembre de 2021.</t>
  </si>
  <si>
    <t>Por parte del equipo de seguimiento de la OCI se verifica documento Excel "REGISTROS CRP VIGENCIA 30 SEPT 2021", de acuerdo con lo indicado por la dependencia que reporta. Se sugiere generar la articulación pertinente con la Subdirección de Contratación para realizar la revisión y consolidación definitiva de los soportes que se presentarán a la Contraloría de Bogotá D.C., así como para el diligenciamiento del formato no controlado de entrega de evidencias, con enfoque a la demostración de efectividad de la acción de mejora.</t>
  </si>
  <si>
    <t>3.2.2.9</t>
  </si>
  <si>
    <t>Hallazgo administrativo con presunta incidencia disciplinaria por no cumplimiento de lo estipulado en los estudios económicos respecto de la idoneidad del contratista.</t>
  </si>
  <si>
    <t>Subdirección de Gestión y desarrollo del Talento Humano - Dirección de Gestión Corporativa</t>
  </si>
  <si>
    <t>1. Deficiente articulación entre dependencias involocradas en procesos contractuales conjuntos.</t>
  </si>
  <si>
    <t>1. Realizar mesas de trabajo, en la etapa precontractual, con referentes de otras dependencias involucradas en el proceso, para analizar estado de contrataciones conjuntas.</t>
  </si>
  <si>
    <t>Mesas de Trabajo en proceso de contratación conjunta</t>
  </si>
  <si>
    <t>Mesas de trabajo realizadas / Cantidad de Procesos contractuales conjuntos</t>
  </si>
  <si>
    <t>El 22 de febrero y el 14 de abril se adelantan reuniones de definición de elementos a adquirir y sus especificaciones tecnicas, revisión y avances de las areas frente a la estructuracion en la contratación conjunta de los elementos a adquirir, presentación para la viabilidad de precios de referencia, definición de condiciones de entrega de los elementos y en general todas alas actividades propopias del proceso de contratación conjunta.
Se anexan pantallazos en PDF de las 2 reuniones realizadas</t>
  </si>
  <si>
    <t>El equipo de seguimiento de la Oficina de Control Interno,  verificó los siguientes soportes:
-Correo del 11/04/2021 en el que se solicita desde la SGDTH  a las áreas misionales lo siguiente: Con el fin de iniciar proceso de cotización para la compra y distribución de elementos de cuidado,protección personal y atención de emergencias, envío características técnicas de los elementos aadquirir.Por favor, revisar las referidas características de los elementos e indicar las cantidades requeridas porparte del proyecto.Por favor tener en cuenta las características técnicas de cada ítem e informar si las mismas deben serajustadas; definir el presupuesto total con el cual se va a participar e identificar el valor estimado.(...)
-Pantallazos en PDF de las citaciones a las reuniones para compras conjuntas realizadas el 22/02/2021 y 14/04/2021.
Se sugiere  adjuntar las actas de las  reuniones.</t>
  </si>
  <si>
    <t>Recomendaciones Investigación Sumaria Veeduría Distrital 20205003339900023E</t>
  </si>
  <si>
    <t>1. Impartir instrucciones para establecer puntos de control con el fin de dar adecuada y oportuna respuesta a las peticiones, quejas, reclamos o denuncias que son recepcionadas por la entidad.</t>
  </si>
  <si>
    <t>Atención a la Ciudadanía</t>
  </si>
  <si>
    <t xml:space="preserve"> Inefectividad en los puntos de control de la oportunidad en las respuestas a peticiones ciudadanas debido  Incremento de las peticiones ciudadanas allegadas a la entidad a través del canal virtual (correo institucional), como consecuencia de la emergencia sanitaria declarada en el país por COVID 19. </t>
  </si>
  <si>
    <t>Generar alertas tempranas semanales (a través de correo electrónico) remitidas a las dependencias a fin de que se responda con oportunidad a las peticiones ciudadanas.</t>
  </si>
  <si>
    <t>1 Alerta semanal.</t>
  </si>
  <si>
    <t>No. de alertas  tempranas semanales emitidas/
No. de alertas  tempranas semanales programadas.</t>
  </si>
  <si>
    <t>Dar respuesta al  100%  de las peticiones ciudadanas en  los términos de ley</t>
  </si>
  <si>
    <t>Desde el Servicio Intregral de Atención a la Ciudadanía se remiten semanalmente alertas tempranas a las dependencias parametrizadas, como acción preventiva a fin de que se responda con oportunidad a las peticiones ciudadanas. Se relaciona vínculo de acceso a alertas emitidas durante los meses de diciembre de 2020 y enero de 2021.
Diciembre 2020. https://sdisgovco-my.sharepoint.com/:f:/g/personal/iquiceno_sdis_gov_co/EvcHAvhgWnZBqXuYdwAm2d8Bl6b648OdNjrbq-rVEwDndg?e=y2lGFe
Enero 2021. https://sdisgovco-my.sharepoint.com/:f:/g/personal/iquiceno_sdis_gov_co/EoxoZLD1t7hBh4Fj1Qo_NlMBbxuqMM2n-wNEz0g4x16QRw?e=UZC1Eb</t>
  </si>
  <si>
    <t xml:space="preserve">Se verifica muestra de alertas remitidas durante la última semana de diciembre 2020 y el mes de enero de 2021, a las dependencias de la Entidad. Allí se incluye reporte de PQRS por contestar e indicación de casos de términos de respuesta vencidos. Teniendo en cuenta el plazo de ejecución programado, la OCI sugiere mantener el envío de alertas y revisar el porcentaje de avance, en razón de la formulación de la acción y su indicador. Así mismo, se sugiere continuar con el seguimiento y enviar nuevos reportes de avance, fortaleciendo el enfoque hacia la efectividad, es decir, aportando en lo posible trazabilidad de cómo la acción contribuye a la mitigación o eliminación de la causa identificada. Avance reportado por la Subsecretaría: 100%. No obstante, de acuerdo con lo comentado en la mesa de trabajo, la dependencia ejecutora revisará si es pertinente ajustar.
Alcance, correo electrónico 08/03/2021: La Subsecretaría remite ajuste al avance porcentual, reubicándolo en 20%, lo cual se vincula al indicador y plazo de ejecución planteado para la acción de mejora. </t>
  </si>
  <si>
    <t>Desde el Servicio Intregral de Atención a la Ciudadanía se remiten semanalmente alertas tempranas a las dependencias parametrizadas, como acción preventiva, a fin de que se responda con oportunidad a las peticiones ciudadanas. Se relaciona vínculo de acceso a alertas emitidas entre febrero y la segunda semana de junio de 2021.  Cabe señalar que como resultado de las acciones preventivas (alertas tempranas) realizadas desde el SIAC durante el primer semestre del 2021 se identificó un aumento del 6,05% de oportunidad en la entrega de respuestas a peticiones ciudadanas, en relación con el segundo semestre de 2020.  
Lo anterior evidenciado en que, de 19.930 peticiones ciudadanas allegadas durante el primer semestre de 2021 se respondieron fuera de los términos de ley, 1092, es decir, el 5,48%; y durante el segundo semestre de 2020, de 25.451 peticiones con respuesta, 2.936, es decir, el 11,53%, se respondió extemporáneamente.  
 La información se toma de los dos últimos informes trimestrales del año 2020 y de base exportada del Sistema Distrital para la Gestión de Peticiones ciudadanas -Bogotá te escucha- (01 de enero 2021 al 16 de junio 2021).
https://sdisgovco-my.sharepoint.com/:f:/g/personal/iquiceno_sdis_gov_co/EtZMD3b_fJlHnbDzyO3eReoB8jTDxLCboBdmEFyZyKNd9g?e=NqImdo</t>
  </si>
  <si>
    <t xml:space="preserve">Por parte del equipo de la Oficina de Control Interno se accedió al enlace OneDrive en el cual la Subsecretaría dispuso los soportes de ejecución. De acuerdo con lo anterior, se realizó verificación aleatoria que permitió identificar correos electrónicos remitidos semanalmente a las dependencias de la entidad, durante el periodo enero a junio 2021, en concordancia con la acción de mejora formulada. Es de anotar que se observó que posterior al mencionado término el equipo SIAC de la Subsecretaría dio continuidad a la emisión de alertas semanales. 
Se sugiere diligenciar formato no controlado de entrega de evidencias, realizando una breve contextualización de la ejecución (eficacia) y efectividad (eliminación de causa) de la acción de mejora.
</t>
  </si>
  <si>
    <t xml:space="preserve"> Inefectividad en los puntos de control de la oprotunidad en las respuestas a peticiones ciudadanas debido  Incremento de las peticiones ciudadanas allegadas a la entidad a través del canal virtual (correo institucional), como consecuencia de la emergencia sanitaria declarada en el país por COVID 19. </t>
  </si>
  <si>
    <t xml:space="preserve">Expedir una  Circular  dirigida a todas las dependencias de la entidad a fin recordar el trámite oportuno de las respuestas a las peticiones ciudadanas conforme la normativa vigente.
</t>
  </si>
  <si>
    <t>1 Circular</t>
  </si>
  <si>
    <t xml:space="preserve">1 Circular remitida a las dependencias de la entidad. </t>
  </si>
  <si>
    <t xml:space="preserve">Dar respuesta al  100%  de las peticiones ciudadanas en  los términos de ley </t>
  </si>
  <si>
    <t xml:space="preserve">Desde la Subsecretaría de Integración Social se emitió la  Circular interna No. 001 de abril de 2021, a fin de recordar a todos/as los/as jefes de las dependencias y áreas de la entidad el compromiso de responder con oportunidad las peticiones ciudadanas allegadas a través de los diferentes canales de interacción dispuestos para tal fin. 
Se adunta Circular en mención y correo de envío a jefes de área y dependencia. </t>
  </si>
  <si>
    <t>Se verificó Circular 001 del 28/04/2021 con asunto: “Términos de Ley para entrega de respuestas con oportunidad a peticiones ciudadanas” y correo electrónico del 29/04/2021, mediante el cual se remitió el mencionado documento a las diferentes dependencias de la entidad. Lo anterior, se encontró coherente con la acción suscrita y el reporte de avance presentado por la dependencia responsable. Se sugiere diligenciar formato no controlado de entrega de evidencias, incluyendo el contexto de la ejecución (eficacia) y efectividad (eliminación de causa) de la acción de mejora.</t>
  </si>
  <si>
    <t>2. Impartir directrices a fin de revisar los protocolos instaurados por la Secretaría Distrital de Integración Social - SDIS para atender la pandemia del COVID-19, establecer sus fortalezas y debilidades y aplicar los correctivos necesarios donde se evidencie poca eficacia de los mismos.</t>
  </si>
  <si>
    <t>Falencias en el seguimiento de las listas de chequeo para la aplicación de los protocolos de bioseguridad determinados por la SDIS</t>
  </si>
  <si>
    <t>Aplicar un instrumento de verificacion de la implementacion de los protocolos de bioseguridad por cada una de las unidades operativas en servicio</t>
  </si>
  <si>
    <t>100% unidades operativas que se encuentren operando durante la emergencia sanitaria por la pandemia covid - 19</t>
  </si>
  <si>
    <t>(N. de unidades operativas que aplican instrumento de verificacion / total de unidades operativas que se encuentran abiertas  durante la emergencia sanitaria por la pandemia Covid 19 ) *100</t>
  </si>
  <si>
    <t>Aplicación del instrumento de verificacion, 1 vez al año por cada una de las unidades operativas en servicio durante la emergencia sanitaria por la pandemia covid - 19</t>
  </si>
  <si>
    <t>Se aplica el instrumento de verificación a cada una de las unidades operativas en servicio. Se adjuntan los instrumentos en PDF diligenciados</t>
  </si>
  <si>
    <t xml:space="preserve">El equipo de seguimiento de la Oficina de Control Interno, verificó los siguientes soportes:
Formatos del instrumento de verificación diligenciados para 19 localidades y las comisarias de Familia.
Se sugiere continuar fortaleciendo la presentación de evidencias que den cuenta de la ejecución de la acción de mejora  </t>
  </si>
  <si>
    <t xml:space="preserve">Realizar un informe semestral sobre la aplicación de los protocolos de bioseguridad que describa fortalezas, debilidades y recomendaciones para las unidades operativas </t>
  </si>
  <si>
    <t>2 informes</t>
  </si>
  <si>
    <t>2 informes que contengan las fortalezas, debilidades y recomendaciones para las unidades operativas  a las cuales se aplico el instrumento de verificacion durante el periodo</t>
  </si>
  <si>
    <t xml:space="preserve">Se realiza el informe correspondiente al primer semestre sobre la aplicación de los protocolos de bioseguridad </t>
  </si>
  <si>
    <t>El equipo de seguimiento de la Oficina de Control Interno, verificó los siguientes soportes:
INFORME DE GESTION COVID 19ENERO –JUNIO 2021, en el cual se evidencian conclusiones y recomendaciones</t>
  </si>
  <si>
    <t xml:space="preserve">Se realiza el informe correspondiente al SEGUNDO semestre sobre la aplicación de los protocolos de bioseguridad </t>
  </si>
  <si>
    <t>Con ocasión del reporte correspondiente al 17/08/2021, el equipo de seguimiento de la Oficina de Control Interno, verificó el documento “INFORME DE GESTION COVID 19 ENERO – JUNIO 2021”, en el cual se evidenciaron conclusiones y recomendaciones.
Frente al reporte remitido el 30 de noviembre de 2021 por la Subdirección de Gestión y Desarrollo del Talento Humano, el Equipo de Seguimiento evidenció el documento titulado “INFORME DE GESTION INSPECCIÓN DE PROTOCOLO DE BIOSEGURIDAD COVID 19 ENERO – OCTUBRE 2021”, con lo cual se cumple con los informes semestrales programados. El documento presenta un consolidado de las inspecciones realizadas respecto a la implementación de protocolo de bioseguridad, incluyendo un análisis de fortalezas y debilidades del proceso. Así mismo, recomendaciones frente a la continuidad del ciclo de capacitaciones en relación con el autocuidado e implementación de la normatividad legal vigente, inversión de recursos para el cuidado general de funcionarios y contratistas, y continuidad en la entrega de equipos de protección personal de bioseguridad en articulación con las demás subdirecciones de la Secretaría.</t>
  </si>
  <si>
    <t>Karina Córdoba Acero - Sandra Carolina Torres Sáez - Clara Milena Rodríguez Ruiz</t>
  </si>
  <si>
    <t>3. Establecer un programa de seguimiento por áreas de la Secretaría Distrital de Integración Social – SDIS, para determinar las dependencias a las cuales se les debe mejorar la dotación de elementos de Bioseguridad mientras persista la pandemia del COVID-19, esto con el fin de preservar la integridad de los servidores públicos, contratistas y usuarios particulares que asisten a las distintas instalaciones de la entidad.</t>
  </si>
  <si>
    <t>Falencias en la verificación de necesidades para mejorar la dotación de elementos bioseguridad de las dependencias</t>
  </si>
  <si>
    <t>Elaborar y remitir un memorando trimestralmente a todas las dependencias, para  verificar que las necesidades de dotación de elementos de bioseguridad se encuentren cubiertas</t>
  </si>
  <si>
    <t>Todas las dependencias de la SDIS</t>
  </si>
  <si>
    <t>4 Memorandos</t>
  </si>
  <si>
    <t>4 Memorandos elaborados y remitidos a todas las dependencias</t>
  </si>
  <si>
    <t>Se remiten dos (2) memorandos para para  verificar que las necesidades de dotación de elementos de bioseguridad se encuentren cubiertas</t>
  </si>
  <si>
    <t xml:space="preserve">De acuerdo con la información presentada por la dependencia responsable se identifican los siguientes soportes: memorandos I2021013417 de 30/04/2021, I2021019340 del 30/06/2021, I2021del 20/09/2021 e I2021036420 del 26/11/2021, todos con asunto: “Solicitud reporte elementos de Bioseguridad”, los cuales se remitieron por la Subdirección de Gestión y Desarrollo del Talento Humano a las dependencias de la Entidad, conforme lo establecido en la acción de mejora.
Ahora bien, es de sugerir por parte del Equipo de Seguimiento de la Oficina de Control Interno, revisar la pertinencia de evidenciar seguimiento frente a la respuesta de las mencionadas comunicaciones con el fin de identificar la necesidad o no de dotar o fortalecer la dotación de elementos de bioseguridad en las dependencias.
</t>
  </si>
  <si>
    <t>Se remiten dos (2) memorandos para para  verificar que las necesidades de dotación de elementos de bioseguridad se encuentren cubiertas (tercer y cuarto trimestre</t>
  </si>
  <si>
    <t>De acuerdo con la información presentada por la dependencia responsable se identifican los siguientes soportes: memorandos I2021013417 de 30/04/2021, I2021019340 del 30/06/2021, I2021028356 del 20/09/2021 e I2021036420 del 26/11/2021, todos con asunto: “Solicitud reporte elementos de Bioseguridad”, los cuales se remitieron por la Subdirección de Gestión y Desarrollo del Talento Humano a las dependencias de la Entidad, conforme lo establecido en la acción de mejora.</t>
  </si>
  <si>
    <t>4. Implementar con la oficina de control interno un programa de seguimiento en las distintas dependencias de la entidad, con el fin de establecer el estado y suficiencia de los bienes dispuestos para el depósito de material potencialmente peligroso, para que en caso de ser necesario se recomiende la disposición de mayor cantidad de estos bienes para la prevención y seguridad de los servidores públicos y usuarios particulares de la Secretaría.</t>
  </si>
  <si>
    <t>Gestión Ambiental</t>
  </si>
  <si>
    <t>Oportunidad de mejora para la verificación y seguimiento del uso, estado y cantidad suficiente de los contenedores para la separación de los residuos de EPP para prevenir el riesgo de contagio por el COVID-19 de conformidad al protocolo para la DISPOSICIÓN DE LOS RESIDUOS DE ELEMENTOS DE PROTECCIÓN PERSONAL EN EL MARCO DE LA PANDEMIA COVID-19 en las unidades operativas y administrativas de la Secretaria Distrital de Integración Social.</t>
  </si>
  <si>
    <t>Realizar en cada una de las unidades operativas y administrativas de la Secretaria Distrital de Integración Social, mediante el proceso de intervención ambiental, la verificación y seguimiento del uso, estado y cantidad suficiente de los contenedores para la separación de los residuos de EPP para prevenir el riesgo de contagio por el COVID-19.</t>
  </si>
  <si>
    <t>100% de las unidades operativas y administrativas de la SDIS</t>
  </si>
  <si>
    <t>(Numero de unidades operativas y administrativas de la SDIS con intervención ambiental / Numero de unidades operativas y administrativas de la SDIS) * 100</t>
  </si>
  <si>
    <t>Contar con el diagnóstico de los contenedores para la separación de los residuos de EPP para prevenir el riesgo de contagio por el COVID-19 de las unidades operativas y administrativas de la SDIS.</t>
  </si>
  <si>
    <t>Teniendo en cuenta la acción de mejora, se realizó por parte de la Dirección de Gestión Corporativa - Equipo de Gestión ambiental un total de 625 intervenciones ambientales,  en el 100%de las unidades operativas activas y programadas, en este proceso de intervención ambiental se realizó en cada una de estas unidad, la verificación y seguimiento del uso, estado y cantidad suficiente de los contenedores para la separación de los residuos de EPP para prevenir el riesgo de contagio por el COVID-19, tal como se puede evidenciar en las 625 actas y listas de asistencia de la intervención y la matriz de diagnóstico con la consolidación de los resultados.</t>
  </si>
  <si>
    <t xml:space="preserve">De conformidad con la información aportada por la Dirección de Gestión Corporativa mediante correo electrónico del 30/11/2021 y enlace OneDrive, el equipo de seguimiento de la Oficina de Control Interno llevó a cabo verificación aleatoria de una muestra de actas (formato no controlado “Matriz de Intervención Ambiental” en las que se pudo identificar las actividades de intervención del Equipo de Gestión Ambiental en las unidades operativas de la SDIS, realizadas en los meses de febrero a septiembre de 2021. Igualmente, se evidenció documento Excel identificado como “GA Verificacion Contenedores de EPP Covid 19 SDIS 2020”, en el cual se observó registro consolidado de información de las unidades operativas, en referencia a los siguientes ítems: “DISPOSICIÓN ADECUADA EPP COVID19”, “CUMPLIMIENTO PROTOCOLO DISPOSICIÓN DE RESIDUOS EPP EN EL MARCO DEL COVID 19 PTC-GA-001" y “CUMPLIMIENTO PROTOCOLO DISPOSICIÓN DE RESIDUOS EPP EN EL MARCO DEL COVID 19 PTC-GA-001 ¿Los contenedores de la unidad operativa cumplen con las condiciones óptimas para un buen funcionamiento?”.
De acuerdo con la verificación realizada, se concluye que el reporte y evidencias presentados guardan coherencia con la acción de mejora formulada. Ahora bien, se sugiere revisar la posibilidad de que, a partir de los resultados obtenidos de las intervenciones ambientales, se analice y documente si es necesaria la implementación de medidas para dotar o fortalecer la dotación existente en las unidades operativas, con el fin de dar manejo adecuado a los materiales potencialmente peligrosos. En caso de que acciones en este sentido ya hayan sido ejecutadas, se sugiere presentar la evidencia correspondiente.
</t>
  </si>
  <si>
    <t>5. Remitir copia a la Oficina de control Disciplinario de la Secretaría Distrital de Integración Social - SDIS de la revisión de los casos radicados en el sistema distrital de quejas y soluciones “Bogotá Te Escucha”, donde se evidenció que en 16 casos la respuesta fue emitida fuera de los términos establecidos en la Ley, lo cual constituye una posible violación del artículo 31 de la 1755 de 2015, por parte de los servidores públicos encargados del trámite de las respuestas correspondientes.</t>
  </si>
  <si>
    <t xml:space="preserve">Debido al Incremento de las peticiones ciudadanas allegadas a la entidad a través del canal virtual (correo institucional), como consecuencia de la emergencia sanitaria declarada en el país por COVID 19, se emitieron respuestas a peticiones ciudadanas fuera de terminos 
</t>
  </si>
  <si>
    <t>Remitir copia a la Oficina de control Disciplinario de la Secretaría Distrital de Integración Social - SDIS de la revisión de los casos radicados en el sistema distrital de quejas y soluciones “Bogotá Te Escucha”, donde se evidenció que en 16 casos la respuesta fue emitida fuera de los términos establecidos en la Ley.</t>
  </si>
  <si>
    <t>Casos radicados en el sistema distrital de quejas y soluciones “Bogotá Te Escucha”, donde se evidencia   respuestas  emitidas fuera de los términos establecidos en la Ley.</t>
  </si>
  <si>
    <t xml:space="preserve">No. de Respuestas fuera de termino revisdaas remitidas /
No.de Respuestas fuera de termino evidenciadas </t>
  </si>
  <si>
    <t>Remitir copia a la Oficina de control Disciplinario de la Secretaría Distrital de Integración Social, el informe  del 100% de los casos radicados en el sistema distrital de quejas y soluciones “Bogotá Te Escucha”, donde se evidenció que las respuestas fueron emitidas fuera de los términos establecidos en la Ley.</t>
  </si>
  <si>
    <t>El Subsecretario a través del Servicio Integral de Atención a la Ciudadanía, reportó a la Oficina de Control Interno y a la Oficina de Asuntos Disciplinarios el informe de respuestas a peticiones ciudadanas fuera de términos de ley. En este orden de ideas, se relaciona  vínculo de acceso a las evidencias que soportan el envío de las respuestas a peticiones fuera de términos identificadas por la Veeduría Distrital, a saber: Matriz de verificación de las respuestas  en mención, con las observaciones pertinenetes; además de los informes de respuestas fuera de términos remitidos por el Subsecretario a la Oficina de Asuntos Disciplinarios y  a la Oficina de Control Interno, correspondientes al segundo, tercero y cuarto trimestre de 2020. Este reporte corresponde al anexo 4 y 4,1 del informe trimestral de SIAC.</t>
  </si>
  <si>
    <t>De acuerdo con el reporte enviado por la Subsecretaría, a través del SIAC se presentó a la Oficina de Asuntos Disciplinarios informe de respuestas a peticiones ciudadanas fuera de términos de ley, con corte 1 de octubre a diciembre 15 de 2020. No obstante, según lo verificado en la mesa de trabajo, los soportes correspondientes no se encuentran adjuntos en la carpeta compartida en One Drive. Por lo tanto, la dependencia llevará a cabo la revisión pertinente y dará alcance para la entrega de las evidencias de la acción de mejora a la OCI. En tal sentido, se acordará y programará nueva mesa de trabajo para verificación y retroalimentación si a ello hay lugar.
Alcance, correo electrónico 08/03/2021: La Subsecretaría presenta evidencias respecto al reporte de respuesta extemporánea a Peticiones, dirigida a la OAD.</t>
  </si>
  <si>
    <t xml:space="preserve">
10.1.5
</t>
  </si>
  <si>
    <t>Auditoría a Discapacidad</t>
  </si>
  <si>
    <t>Durante la etapa de revisión documental a la información aportada por el Proyecto de Discapacidad mediante correo electrónico del 15/10/2020 con asunto “Solicitud de información Estándares - Auditoría de Discapacidad” y correo electrónico del 26/10/2020 con asunto “Remisión Documentos Estándares y Gestión Documental - Auditoría Discapacidad”, el Proyecto de Discapacidad remitió los siguientes documentos:
•	Equipo Técnico Estándares Discapacidad Avalado.
•	Plan de Trabajo Estándares Discapacidad 24092020.
•	Resultados Evalu. Estándares Discapacidad - Centros Crecer.
•	Resultados Evalu. Estándares Discapacidad - Centros Avanzar.
•	Resultados Evalu. Estándares Discapacidad - Centros Integrarte Externo.
•	Resultados Evalu. Estándares Discapacidad - Centros Integrarte Interno.
•	Formato Informe Preliminar Autoevaluación.
•	Anexo Técnico Estándares Servicios Discapacidad Ajustado 29082019 (1).
•	Instrumento Evaluación Estándares-2019
Así las cosas, el equipo auditor observó que, el documento denominado “Formato Informe Preliminar Autoevaluación”, presenta inconsistencias dado que la tabla de contenido no guarda coherencia con el desarrollo del mencionado informe, así mismo, no se encuentra suscrito por los evaluadores. Por otra parte, el documento denominado “Instrumento Evaluación Estándares-2019.”, se observó sin diligenciar, también, se evidenció el documento denominado  “Anexo Técnico Estándares Servicios Discapacidad Ajustado 29082019 (1).” con anotaciones de ajuste y finalmente se verificaron los formatos de resultados de evaluación de estándares de los servicios Centros Crecer ,Centro Integrarte Interno  y Centro Integrarte Externo, sin embargo, a la fecha el Proyecto de Discapacidad solo cuenta con estándares de calidad oficiales para el servicio Centros Crecer, adoptado mediante Resolución 0799 de julio de 2013; en la caracterización del proceso de Diseño e Innovación de los Servicios Sociales (CRT-DIS-001) versión 0 Fecha: Circular 019 del 05/06/2019, se establece en la etapa del hacer, la actividad orientada a  “Formular estándares de calidad de los servicios sociales”, lo anterior, tipifica un potencial incumplimiento al (producto/salida) “Anexo técnico o estándares de calidad”, de la caracterización del proceso Diseño e Innovación de los Servicios Sociales (CRT-DIS-001) versión: 0 Fecha: Circular 019 del 05/06/2019.</t>
  </si>
  <si>
    <t xml:space="preserve">Debido a la emergencia sanitaria COVID-19, la actualización de la linea estrategica del proyecto y la flexiblización de los servicios que se viene adelantando, se hace necesario actualizar los estándares de calidad de acuerdo con el procedimiento establecido  </t>
  </si>
  <si>
    <t xml:space="preserve">2
</t>
  </si>
  <si>
    <t>Gestionar ante las instancias definidas en la entidad la oficialización de los estándares de calidad para los servicios del discapacidad actualizados</t>
  </si>
  <si>
    <t xml:space="preserve">1. Solicitud de oficialización de los estándares de calidad para los servicios del discapacidad actualizados
2. No de Solicitudes de oficialización de los estándares de calidad para los servicios del discapacidad actualizados efectuadas ante las instancias definidas en la entidad  / No de Solicitudes de oficialización de los estándares de calidad para los servicios del discapacidad resueltas por las instancias definidas en la entidad
</t>
  </si>
  <si>
    <t xml:space="preserve">Solicitud de oficialización de los estándares de calidad para los servicios del discapacidad actualizados resuelta por las instancias definidas en la entidad
</t>
  </si>
  <si>
    <t xml:space="preserve">Dirección Poblacional - Proyecto de Discapacidad </t>
  </si>
  <si>
    <t>Se inició la gestión con la primera mesa de trabajo realizada con la SDES. Así mismo, se llevó a cabo una mesa con el equipo del Proyecto de Discapacidad, en la cual se definió el plan de trabajo y el equipo técnico responsable, desde el proyecto, de revisar y actualizar los estándares de calidad</t>
  </si>
  <si>
    <t xml:space="preserve">Acta de seguimiento 28/05/2021.Acta del 11 de mayo 2021 para revisar el estado del proceso de formulación de estándares del “servicio de inclusión integral para personas con discapacidad, sus cuidadores-as y sus familias” en las modalidades centros crecer, centros avanzar, centros integrarte atención interna e integrarte atención externa.
Presentación Estándares Servicios Discapacidad, Con un avance en su eficacia del 30%. 
</t>
  </si>
  <si>
    <t>Carlos Trujillo -Sandra Torres</t>
  </si>
  <si>
    <t>Se hizo seguimiento a la proyección de la Resolución para la viabilidad jurídica de los estándares de calidad del proyecto de Discapacidad. A la fecha, el documento el documento se encuentra en revisión por parte de la coordinación del proyecto; una vez sea avalado, surtirá la revisión por parte de la Dirección Poblacional, en cumplimiento a lo planeado con el equipo de la SDES y de la Subsecretaría.</t>
  </si>
  <si>
    <t xml:space="preserve">Se realiza seguimiento el día 02/09/2021 a las evidencias reportadas a la OCI: 
•	Consolidado anexo estándares discapacidad
•	Correo enviado por la SDES
•	Estándares Crecer Avanzar e Integrarte Final
•	Resolución estándares PROYECTO 1113 31012020 CON AJUSTES
Se hizo seguimiento a la proyección de la Resolución para la viabilidad jurídica de los estándares de calidad del proyecto de Discapacidad. A la fecha, el documento el documento se encuentra en revisión por parte de la coordinación del proyecto; una vez sea avalado, surtirá la revisión por parte de la Dirección Poblacional, en cumplimiento a lo planeado con el equipo de la SDES y de la Subsecretaría. por lo tanto, se percibe un avance del 60%. </t>
  </si>
  <si>
    <t>Harvey Mora-Carlos Trujillo</t>
  </si>
  <si>
    <t>Se evidencia memorando  I2021033785 del 08/11/2021 solicitando ampliación en el plazo de ejecución de la acción de mejora y fue respondido por la SDES mediante memorando   I2021035710 de 23/11/2021 ampliando el plazo en 180 días asi mismo con el alcance con memorando I2021037430 con fecha 2021-12-03  con asunto :Alcance aprobación Solicitud ampliación del plazo de ejecución de acciones de mejora Auditoria a Discapacidad del 09/12/2020- Alcance Memorando I2021035710</t>
  </si>
  <si>
    <t>10.2.3</t>
  </si>
  <si>
    <t>Una vez seleccionada la muestra citada en el numeral 7.6 de la metodología del presente informe, se llevó a cabo el análisis a la información aportada por el Proyecto de Discapacidad, mediante correo electrónico del 29/10/2020, con asunto “Respuesta solicitud información Auditoría a Discapacidad Historias Sociales” y teniendo como referente la muestra representativa de participantes seleccionados para el servicio social Centro Crecer, el equipo auditor  analizó los expedientes de historia social evidenciando que, de veintidós (22) historias sociales, seis (6)  elaboraron el Plan de Atención Individual – PAI  en un tiempo mayor a 15 días hábiles del ingreso del participante al servicio, por consiguiente, se incumple con lo establecido en el Manual de Orientaciones Técnicas y Metodológicas para el Servicio Social Centros Crecer, Código: MNL-PSS-004, Versión:0, Ruta de Acción Orientaciones Técnica y Metodológicas para la implementación en el servicio, el cual indica “Plan de atención  individual Una vez se registra la activación del niño, niña, adolescente o joven en el sistema SIRBE, el equipo profesional construye por áreas los objetivos de trabajo a corto, mediano y largo plazo definidos a partir del perfil del participante en un tiempo no mayor a 15 DÍAS HÁBILES una vez se ingresa al servicio.”, lo anterior, se puede observar en el siguiente cuadro: Ver tabla 10 informe final</t>
  </si>
  <si>
    <t xml:space="preserve">Falta de cumplimiento de los tiempos establecidos en el Manual de Operación Tecnico del servicio social Centros Crecer, para la elaboracion del Plan de Atención Individual 
</t>
  </si>
  <si>
    <t xml:space="preserve">Realizar una jornada de nivelación conceptual con el talento humano vinculado a Centros Crecer acerca de la línea técnica del servicio 
</t>
  </si>
  <si>
    <t xml:space="preserve">1. Nivelación conceptual con el talento humano vinculado al servicio del Centros Crecer
2. No. De jornadas de Nivelación conceptual con el talento humano vinculado al servicio del Centros Crecer efectuadas / No de Jornadas de  Nivelación conceptual con el talento humano vinculado al servicio del Centros Crecer programadas
</t>
  </si>
  <si>
    <t>Jornadas de nivelación conceptual</t>
  </si>
  <si>
    <t>Presentación en Power point de inducción Inducción Plan de Desarrollo Distrital / Proyecto 7771
Presentación en Power point de modelo integrado de planeación y gestión sistema de gestión,
planilla de asistencia a capacitación 27 asistentes. Presentación en Power point de MIPG. Con
un avance del 25% en su eficacia.</t>
  </si>
  <si>
    <t>No Satisfactorio</t>
  </si>
  <si>
    <t>Se evidencian los soportes de una jornada de nivelación conceptual, en la cual se socializó el manual de orientaciones técnicas y metodológicas para la Modalidad Centros Crecer MNL-PSS-004; así mismo, se evidencia el formulario google con la asistencia de 171 personas de dicha modalidad. Se evidencia el formato Excel con las respuestas a siete (7) preguntas realizadas a través de un pretest y un postest. Por último se evidencia la presentación realizada durante la jornada.
Se evidencia memorando  I2021033785 del 08/11/2021 solicitando ampliación en el plazo de ejecución de la acción de mejora y fue respondido por la SDES mediante memorando   I2021035710 de 23/11/2021 ampliando el plazo en 90 días</t>
  </si>
  <si>
    <t>3.3.1</t>
  </si>
  <si>
    <t xml:space="preserve">Auditoría de Desempeño Código 104 PAD 2020 – Vigencia Auditada 2020
“Auditoria de Desempeño “Evaluación de la Ejecución de Gastos de Funcionamiento Vigencia 2020 y Seguimiento al Plan de Mejoramiento”
</t>
  </si>
  <si>
    <t>Hallazgo Administrativo por registrarse inconsistencias entre las apropiaciones presupuestales de los compromisos asumidos en el rubro presupuestal SUELDO BÁSICO, con relación a los registros presentados en el módulo de NÓMINA según el Listado de Personal y Costos de Planta de Funcionamiento de la SDIS.</t>
  </si>
  <si>
    <t xml:space="preserve"> Se realizan posesiones de los servidores públicos o se solicitan novedades administrativas con posterioridad a la fecha de radicación del pago de la nomina, según calendario de la Tesorería Distrital</t>
  </si>
  <si>
    <t>Suscribir y divulgar un acto administrativo que contenga el cronograma con fechas máximas de posesiones y recepción de novedades administrativas que afecten la nómina, con el fin de evitar inconsistencias</t>
  </si>
  <si>
    <t>Acto administrativo cronograma de posesiones y recepción de novedades de nómina suscrito y divulgado</t>
  </si>
  <si>
    <t>Un acto administrativo suscrito y divulgado</t>
  </si>
  <si>
    <t>Se elabora la circular 017 del 10 de mayo de 2021, acto adtivo que contiene el cronograma de posesiones y recepción de novedades de nómina, debidamente firmado y divulgado mediante correo electronico dirigido a todos los servidores publicos de la entidad.
Se adjunta circular suscrita en PDF y copia del correo electronico de divulgación</t>
  </si>
  <si>
    <t>El equipo de seguimiento de la Oficina de Control Interno verificó el siguiente soporte: CIRCULAR No.017 DE 10 MAYO 2021  con el asunto: CRONOGRAMA  DE  POSESIONES  Y REITERACIÓN NOVEDADES ADMINISTRATIVAS QUE AFECTEN LA NÓMINA–VIGENCIA 2021.  Se sugier aportar el soporte de la socialización</t>
  </si>
  <si>
    <t>Realizar conciliaciones mensuales mediante cruces entre la información generada por el Sistema de Información PREDIS y la generada por el sistema Interno de Nómina.</t>
  </si>
  <si>
    <t>Conciliación Mensual de Nómina</t>
  </si>
  <si>
    <t>(No. De nóminas conciliadas/No. De nóminas liquidadas)*100</t>
  </si>
  <si>
    <t>Se realizan conciliaciones mensuales mediante cruces entre la información generada por el Sistema de Información PREDIS (ahora BOGDATA) y la generada por el sistema Interno de Nómina Kactus, correspondientes al primer cuatrimestre (ene-abr/2021)
Se adjunta un archivo de excel con las 4 conciliaciones realizadas correspondientes a los meses de enero a abril de 2021, a pesar que la meta coresponde a 1 conciliación</t>
  </si>
  <si>
    <t>El equipo de seguimiento de la Oficina de Control Interno verificó los siguientes soportes: archivo en Excel con las conciliaciones  de los factores de nómina realizadas entre el aplicativo KACTUS y BOGDATA para los meses de enero, febrero, marzo y abril de 2021</t>
  </si>
  <si>
    <t>Se realizan conciliaciones mensuales mediante cruces entre la información generada por el Sistema de Información PREDIS (ahora BOGDATA) y la generada por el sistema Interno de Nómina Kactus, correspondientes a los períodos (mayo-junio/2021)
Se adjunta un archivo de Excel con las 2 conciliaciones realizadas correspondientes a los meses de mayo a junio de 2021, a pesar que la meta corresponde a 1 conciliación</t>
  </si>
  <si>
    <t>El equipo de seguimiento de la Oficina de Control Interno verificó los siguientes soportes: archivo en Excel con las conciliaciones  de los factores de nómina realizadas entre el aplicativo KACTUS y BOGDATA para los meses de  mayo y junio  de 2021</t>
  </si>
  <si>
    <t>Se realizan conciliaciones mensuales mediante cruces entre la información generada por el Sistema de Información PREDIS (ahora BOGDATA) y la generada por el sistema Interno de Nómina Kactus, correspondientes a los períodos (julio-septiembre/2021)
Se adjunta un archivo de Excel con las 2 conciliaciones realizadas correspondientes a los meses de julio a septiembre de 2021, a pesar que la meta corresponde a 1 conciliación</t>
  </si>
  <si>
    <t>El equipo de seguimiento de la Oficina de Control Interno verificó los siguientes soportes: archivo en Excel con las conciliaciones  de los factores de nómina realizadas entre el aplicativo KACTUS y BOGDATA para los meses de  julio, agosto y septiembre  de 2021. Se recomienda continuar con la implementación de la acción  de mejora.</t>
  </si>
  <si>
    <t>Se realizan conciliaciones mensuales mediante cruces entre la información generada por el Sistema de Información PREDIS (ahora BOGDATA) y la generada por el sistema Interno de Nómina Kactus, correspondientes al período (octubre/2021)
Se adjunta un archivo de Excel con la conciliación realizada correspondiente al mes de octubre de 2021.</t>
  </si>
  <si>
    <t>El equipo de seguimiento de la Oficina de Control Interno verificó los siguientes soportes: archivo en Excel con las conciliaciones  de los factores de nómina realizadas entre el aplicativo KACTUS y BOGDATA actualizada con la información del mes de octubre de 2021. Se recomienda continuar con la implementación de la acción  de mejora.</t>
  </si>
  <si>
    <t>Se realizan conciliaciones mensuales mediante cruces entre la información generada por el Sistema de Información PREDIS (ahora BOGDATA) y la generada por el sistema Interno de Nómina Kactus, correspondientes a los períodos (noviembre y diciembre/2021)
Se adjunta un archivo de Excel con la conciliación realizada correspondiente a los meses de noviembre y diciembre de 2021.</t>
  </si>
  <si>
    <t>El equipo de seguimiento de la Oficina de Control Interno verificó los siguientes soportes: archivo en Excel con las conciliaciones  de los factores de nómina realizadas entre el aplicativo KACTUS y BOGDATA actualizada con la información delos meses de noviembre y diciembre de 2021. Se evidencia el cumplimiento de la acción de mejora y se recomienda mantener esta actividad.</t>
  </si>
  <si>
    <t>Generar un informe mensual que contenga el análisis de las conciliaciones mensuales realizadas entre la información generada por el Sistema de Información PREDIS y la generada por el sistema Interno de Nómina.</t>
  </si>
  <si>
    <t>Informe Mensual de Conciliaciones</t>
  </si>
  <si>
    <t>Un informe mensual con el análisis de la conciliación realizada</t>
  </si>
  <si>
    <t>Se Generan los informes mensuales con el análisis de las conciliaciones realizadas entre la información generada por el Sistema de Información PREDIS (hoy BOGDATA) y la generada por el sistema Interno de Nómina Kactus correspondientes al primer cuatrimestre (ene-abr/2021)
Se adjuntan cuatro archivos PDF con los informes correspondientes a los meses de enero a abril de 2021.</t>
  </si>
  <si>
    <t>El equipo de seguimiento de la Oficina de Control Interno verificó los siguientes soportes: informes de conciliación INFORMACION REPORTES APLICATIVO KACTUS Vs. APLICATIVO SDH, para los siguientes conceptos:  sueldo básico, gastos de representación, prima de antigüedad, prima técnica, prima semestral, salario de vacaciones, prima de vacaciones y cesantías, de los meses de enero, febrero, marzo y abril de 2021.</t>
  </si>
  <si>
    <t>Se Generan los informes mensuales con el análisis de las conciliaciones realizadas entre la información generada por el Sistema de Información PREDIS (hoy BOGDATA) y la generada por el sistema Interno de Nómina Kactus correspondientes a los períodos (mayo-junio/2021)
Se adjuntan cuatro archivos PDF con los informes correspondientes a los meses de mayo y junio de 2021.</t>
  </si>
  <si>
    <t>El equipo de seguimiento de la Oficina de Control Interno verificó los siguientes soportes: informes de conciliación INFORMACION REPORTES APLICATIVO KACTUS Vs. APLICATIVO SDH, para los siguientes conceptos:  sueldo básico, gastos de representación, prima de antigüedad, prima técnica, prima semestral, salario de vacaciones, prima de vacaciones y cesantías, de los meses de mayo y junio  de 2021.</t>
  </si>
  <si>
    <t>Se Generan los informes mensuales con el análisis de las conciliaciones realizadas entre la información generada por el Sistema de Información PREDIS (hoy BOGDATA) y la generada por el sistema Interno de Nómina Kactus correspondientes a los períodos (julio - septiembre/2021)
Se adjuntan cuatro archivos PDF con los informes correspondientes a los meses de julio y septiembre de 2021.</t>
  </si>
  <si>
    <t>El equipo de seguimiento de la Oficina de Control Interno verificó los siguientes soportes: informes de conciliación INFORMACION REPORTES APLICATIVO KACTUS Vs. APLICATIVO SDH, para los siguientes conceptos:  sueldo básico, gastos de representación, prima de antigüedad, prima técnica, prima semestral, salario de vacaciones, prima de vacaciones y cesantías, de los meses de julio, agosto y septiembre  de 2021. en estos informes se presentan las observaciones y aclaraciones para concepto, para el caso de sueldo básico se registra lo siguiente: "Para  el  concepto SUELDO  BASICO, el  aplicativo  BOGDATA,  acumula  en  este concepto y los arroja como un solo valor: las incapacidades, licencias de maternidad y  paternidad,  salario  de  vacaciones,  vacaciones  en  dinero  y  todos  los  ajustes  y reintegros que se presenten en el periodo, por los anteriores conceptos. El aplicativo KACTUS  los  discrimina  por  cada  concepto,  tal  como  se  muestra  en  el  cuadro  de conciliaciones."  . El equipo de seguimiento sugiere continuar con la implementación de la acción.</t>
  </si>
  <si>
    <t>Se Generan los informes mensuales con el análisis de las conciliaciones realizadas entre la información generada por el Sistema de Información PREDIS (hoy BOGDATA) y la generada por el sistema Interno de Nómina Kactus correspondientes al período (octubre/2021).
Se adjunta archivo PDF con el informe correspondientes al mes de octubre de 2021.</t>
  </si>
  <si>
    <t>El equipo de seguimiento de la Oficina de Control Interno verificó los siguientes soportes: informes de conciliación INFORMACION REPORTES APLICATIVO KACTUS Vs. APLICATIVO SDH, para los siguientes conceptos:  sueldo básico, gastos de representación, prima de antigüedad, prima técnica, prima semestral, salario de vacaciones, prima de vacaciones y cesantías, del mes de octubre  de 2021. en estos informes se presentan las observaciones y aclaraciones para concepto, para el caso de sueldo básico se registra lo siguiente: "Para  el  concepto SUELDO  BASICO,  el  aplicativo  BOGDATA,  acumula  en  este conceptoy los arroja como un solo valor: las incapacidades, licencias de maternidad y  paternidad,  salario  de  vacaciones,  vacaciones  en  dinero  y  todos  los  ajustes  y reintegros que se presenten en el periodo, por los anteriores conceptos. El aplicativo KACTUS  los  discrimina por  cada  concepto,  tal  como  se  muestra  en  el  cuadro  de conciliaciones."  . El equipo de seguimiento sugiere continuar con la implementación de la acción.</t>
  </si>
  <si>
    <t>Se Generan los informes mensuales con el análisis de las conciliaciones realizadas entre la información generada por el Sistema de Información PREDIS (hoy BOGDATA) y la generada por el sistema Interno de Nómina Kactus correspondientes a los períodos (noviembre y diciembre/2021)
Se adjunta archivos PDF con los informes correspondientes a los meses de noviembre y diciembre/2021.</t>
  </si>
  <si>
    <t>El equipo de seguimiento de la Oficina de Control Interno verificó los siguientes soportes: informes de conciliación INFORMACION REPORTES APLICATIVO KACTUS Vs. APLICATIVO SDH, para los siguientes conceptos:  sueldo básico, gastos de representación, prima de antigüedad, prima técnica, prima semestral, salario de vacaciones, prima de vacaciones y cesantías, de los  meses de noviembre y diciembre  de 2021. en estos informes se presentan las observaciones y aclaraciones para concepto, para el caso de sueldo básico se registra lo siguiente: "Para  el  concepto SUELDO  BASICO,  el  aplicativo  BOGDATA,  acumula  en  este conceptoy los arroja como un solo valor: las incapacidades, licencias de maternidad y  paternidad,  salario  de  vacaciones,  vacaciones  en  dinero  y  todos  los  ajustes  y reintegros que se presenten en el periodo, por los anteriores conceptos. El aplicativo KACTUS  los  discrimina por  cada  concepto,  tal  como  se  muestra  en  el  cuadro  de conciliaciones."  . Se evidencia el cumplimiento de la acción, el equipo de seguimiento sugiere mantener la aplicaciòn de esta actividad</t>
  </si>
  <si>
    <t>Elaborar y ejecutar un plan de trabajo que sea aprobado por la Subdirectora de gestión y Desarrollo de Talento Humano, que permita fortalecer las competencias de los colaboradores de la Subdirección de Gestión y Desarrollo del Talento Humano, en el uso del Sistema de Información Interno KACTUS.</t>
  </si>
  <si>
    <t>Plan de trabajo para fortalecer las competencias en Kactus aprobado por la Subdirectora de GDTH</t>
  </si>
  <si>
    <t>Un plan de trabajo aprobado y ejecutado</t>
  </si>
  <si>
    <t>Se elabora el Plan de trabajo y el  Cronograma de capacitaciones, estos son aprobados por la Subdirectora de Gestión y Desarrollo de Talento Humano, para fortalecer las competencias de los colaboradores del Equipo de Nómina en el uso del Sistema de Información Interno KACTUS. Por otra parte se ejecutan las Capacitaciones del mes de enero y abril de 2021, se adjuntan actas No 1 y 2
Se adjuntan en PDF los archivos de Plan de Trabjo, Cronograma de Capacitaciones y Actas de reunion</t>
  </si>
  <si>
    <t>Por parte del equipo de seguimiento, se verificaron los siguientes soportes: Cronograma-Plan de Trabajo para el fortalecimiento de competencias en el Sistema KACTUS, para el equipo de la Subdirecciòn de Gestiòn y Desarrollo del Talento Humano, suscrito por la Subdirectora de la SGDTH,  acta de la reunión del  26/01/2021 con el tema: Socialización Sistema Kactus, y acta de la reunión  del 27/04/2021  con los temas: Socialización ProcesoTrabajo Suplementario –Digital Ware Kactus y Socialización ProcesoCesantías–Digital Ware Kactus.  Se recomienda continuar con el fortalecimiento de las competencias del equipo de la SGDTH, responsable del manejo de la nómina de la SDIS, en el sistema KACTUS.</t>
  </si>
  <si>
    <t>Se da cumplimiento al Plan de trabajo y al  Cronograma, aprobados, para fortalecer las competencias de los colaboradores del Equipo de Nómina en el uso del Sistema de Información Interno KACTUS, correspondientes a los meses de mayo y junio, se adjuntan actas No 3 y 4
Se adjuntan en PDF los archivos de Plan de Trabajo, Cronograma de fortalecimiento de competencias y Actas de reunión</t>
  </si>
  <si>
    <t>Por parte del equipo de seguimiento, se verificaron los siguientes soportes: Acta del 28/05/2021 con el tema: Socialización Proceso Incapacidades –Digital Ware Kactus  y acta del 28/06/2021 con el tema: Socialización del proceso de liquidación y pago de seguridad social y parafiscales de los funcionarios de planta de la Secretaría de Integración Social.  Se recomienda continuar con el fortalecimiento de las competencias del equipo de la SGDTH, responsable del manejo de la nómina de la SDIS, en el sistema KACTUS.</t>
  </si>
  <si>
    <t>Se da cumplimiento al Plan de trabajo y al  Cronograma, aprobados, para fortalecer las competencias de los colaboradores del Equipo de Nómina en el uso del Sistema de Información Interno KACTUS, correspondientes a los meses de julio, agosto y septiembre, se adjuntan 3 actas de reunion en PDF.</t>
  </si>
  <si>
    <t>Por parte del equipo de seguimiento, se verificaron los siguientes soportes: Acta de reunión del 28/07/2021 con el tema: Socialización  del  proceso  de  liquidación  y  pago  de  vacaciones de losfuncionarios de planta de la Secretaría de Integración Social, acta  de reunión del 30/08/2021 con el tema: Capacitación   sobre deducciones   de   retención   en   la  fuente,   liquidación de prestaciones sociales, derechos de petición, devengados e inclusión novedades en Kactus,  y acta de reunión del  01/10/2021 con el tema: Capacitación sobre Primas técnicas y Embargos e inclusión novedades en Kactus.  Se recomienda continuar con el fortalecimiento de las competencias del equipo de la SGDTH, responsable del manejo de la nómina de la SDIS, en el sistema KACTUS.</t>
  </si>
  <si>
    <t>Se da cumplimiento al Plan de trabajo y al  Cronograma, aprobados, para fortalecer las competencias de los colaboradores del Equipo de Nómina en el uso del Sistema de Información Interno KACTUS, correspondiente al mes de octubre, se adjunta 1 acta de reunión en PDF con la cual se da cierre a esta acción.</t>
  </si>
  <si>
    <t xml:space="preserve">Por parte del equipo de seguimiento, se verificó el siguiente soporte: Acta de reunión del 28/10/2021 con el tema: Capacitación  sobre  Pasivocol,  Depuración  deuda  presunta  y  real  con  fondo “Colpensiones”, Libranzas, Presupuesto, PAC y Revisión de nómina., de acuerdo a los soportes presentados por la Subdirección  de Gestiòn y Desarrollo del Talento Humano, en los anteriores seguimientos y en el presente, se evidencia el cumplimiento de la acción. El equipo de seguimiento sugiere mantener actividades de fortalecimiento de competencias  al equipo de nómina. </t>
  </si>
  <si>
    <t>3.3.12</t>
  </si>
  <si>
    <t>Hallazgo Administrativo por ineficacia del punto de control de registro de los inventarios suministrados por la Subdirección de Plantas físicas.</t>
  </si>
  <si>
    <t xml:space="preserve">oportunidad de mejora en los controles de pagos de servicios públicos </t>
  </si>
  <si>
    <t>Actualizar el procedimiento de pago de servicios públicos</t>
  </si>
  <si>
    <t>procedimiento  actualizado</t>
  </si>
  <si>
    <t>Un documento</t>
  </si>
  <si>
    <t>En atención a lo establecido en la acción de mejora se realizó la actualización del Procedimiento de pago de servicios públicos en su totalidad haciendo especial énfasis en la actividad número 2 del flujograma y el numeral 3 - a. de las condiciones generales, donde se fortalece y se hace más eficiente para así obtener un control mas preciso de la inclusión y exclusión de los bienes por parte de la Subdirección de Plantas Físicas. Como evidencia se anexa el procedimiento de pago de servicios públicos PCD-GL-008 oficializado en el Sistema de Gestión. (https://sig.sdis.gov.co/images/documentos_sig/procesos/gestion_logistica/procedimientos/20211130_pcd_gl_008_v0_procedimiento_pago_de_servicios_publicos.docx)</t>
  </si>
  <si>
    <t>El equipo de seguimiento de la Oficina de Control Interno verifica el Procedimiento Pago de Servicios Públicos PCD-GL-008 actualizado y adoptado en el Sistema de Gestión mediante circular 053 del 30/11/2021. Igualmente, se confirma que el documento se encuentra debidamente publicado en la página Web de la Entidad - Manual del Sistema de Gestión, Mapa de Procesos, Proceso Gestión Logística. Por lo tanto, se encuentra consistencia entre los soportes y el planteamiento de la acción de mejora, el plazo establecido y el reporte entregado por la dependencia. 
Se consulta al equipo de la Subdirección Administrativa y Financiera si se ha realizado socialización del procedimiento, a lo cual Juan Carlos Muñoz informa las actividades realizadas en ese sentido, así como otros puntos de control que la dependencia viene trabajando en relación con el pago de servicios públicos.  Por parte de la OCI se sugiere revisar la pertinencia de fortalecer las evidencias con soportes de la socialización realizada y diligenciar y presentar el formato no controlado de entrega de evidencias, realizando un contexto adecuado en cuanto a la eficacia y efectividad de la acción de mejora.</t>
  </si>
  <si>
    <t>3.3.13</t>
  </si>
  <si>
    <t>Hallazgo Administrativo por evidenciarse usuarios diferentes entre las facturas de servicio generado frente a las certificaciones de pago MC-14 registrada en la Cuenta Contrato No. 49048911 del servicio de Acueducto y Alcantarillado.</t>
  </si>
  <si>
    <t xml:space="preserve">Subdirección Administrativa y Financiera </t>
  </si>
  <si>
    <t xml:space="preserve">Deficiencia en la información consignada en la certificaciones de pago MC 14 relacionada con el nombre cliente de la factura acueducto y alcantarillado </t>
  </si>
  <si>
    <t>Complementar la información registrada en el formato MC 14.  identificando, " la SDIS - nombre unidad operativa" .</t>
  </si>
  <si>
    <t>Complemento de la información diligenciada</t>
  </si>
  <si>
    <t xml:space="preserve">Formatos MC 14  complementados con información </t>
  </si>
  <si>
    <t>Se adjunta memorando No I2021016721 por medio del cual el Subdirector Administrativo y Financiero da indicaciones al  Grupo de Servicios Públicos sobre el diligenciamiento del formato MC-14 el cual debe contener en adelante en el campo de objeto  del contrato la indicación d la Unidad Operativa  a la cual se le está realizando el proceso de pago del servicio público, adicional se remiten como 3 soportes de pagos de facturas de servicios públicos donde se evidencia que se está cumpliendo con la indicación
Adicional se adjuntan 3 formatos MC-14 diligenciados como se indicó en el memorando en mención, cumplimendo así con la efectividad de la acción de mejora</t>
  </si>
  <si>
    <t>Se evidencia memorando con radicado I2021016721 del 03/06/2021, mediante el cual el Subdirector Administrativo y Financiero se dirige al Grupo de Servicios Públicos con el fin de dar lineamientos frente al diligenciamiento del formato MC-14, código FOR-GF-016 del Sistema de Gestión. Así mismo, se observa muestra compuesta por 3 pagos realizados, donde se evidencia trazabilidad del diligenciamiento del formato mencionado. Por parte de la OCI se sugiere revisar la posibilidad y pertinencia de ampliar la muestra de formatos MC-14 diligenciados según la acción de mejora propuesta, y diligenciar el formato no controlado de entrega de evidencias.</t>
  </si>
  <si>
    <t xml:space="preserve">En atención a las recomendaciones de la Oficina de Control Interno, nos permitimos adjuntar 7 formatos MC-14 más diligenciados con el fin de demostrar la efectividad de la acción planteada  </t>
  </si>
  <si>
    <t>Mediante correo electrónico del 17/09/2021, el Subdirector Administrativo y Financiero da alcance a las evidencias inicialmente aportadas y verificadas, indicando lo siguiente: "...nos permitimos remitir documento adicional (7 formatos MC-14 debidamente diligenciados)...".</t>
  </si>
  <si>
    <t>3.3.14</t>
  </si>
  <si>
    <t>Hallazgo Administrativo por evidenciarse altos niveles de consumo del servicio público de acueducto y alcantarillado en las Unidades Operativas el Castorcito, San Cayetano y Los Pinos de la Localidad de Suba</t>
  </si>
  <si>
    <t xml:space="preserve">Deficiencia en los soportes de justificación emitidos por las  unidades operativas frente alto  consumo registrado del servicio de acueducto y alcantarillado. </t>
  </si>
  <si>
    <t>Emitir circular  a las unidades operativas con los lineamientos para la remisión  de justificación y soportes cuando se evidencien  niveles de consumo  superiores al promedio cuatrimestral.</t>
  </si>
  <si>
    <t xml:space="preserve">una circular </t>
  </si>
  <si>
    <t xml:space="preserve">Una circular emitida a las unidades operativas </t>
  </si>
  <si>
    <t>Se adjunta Circular No 025 del 3 d ejunio de 2021 por medio del cual el Subdirector Administrativo y Financiero da recomendaciones a los Subdirectores Locales de la SDIS respecto de la facturación de los servicios públicos a cargo de la  Secretaria Distrital de Integración Social, adicional se remite en formato PDF soporte de la notificación que se realiza a los Subdirectores Locales</t>
  </si>
  <si>
    <t xml:space="preserve">Se verifica Circular 025 del 03/06/2021 suscrita por el Subdirector Administrativo y Financiero, dirigida a los Subdirectores Locales de la SDIS, con asunto: “Recomendaciones en la facturación de los servicios públicos a cargo de la Secretaria Distrital de Integración Social”. En el documento se evidencian los lineamientos en relación con el envío de las justificaciones que solicite el grupo de servicios públicos de acuerdo con las posibles variaciones en el consumo promedio. Igualmente, la SAF entrega como soporte captura de pantalla de correo electrónico del 04/06/2021, mediante el cual se socializó la Circular citada previamente. Por parte de la OCI se sugiere realizar y documentar el seguimiento respecto al cumplimiento de los lineamientos dados en la Circular, y diligenciar el formato no controlado de entrega de evidencias, realizando la contextualización del desarrollo de la acción de mejora y su efectividad. </t>
  </si>
  <si>
    <t>3.3.15</t>
  </si>
  <si>
    <t>Hallazgo Administrativo por el inadecuado manejo dado a los recursos de Caja Menor para atender el pago de los servicios públicos de las Unidades Operativas de la SDIS.</t>
  </si>
  <si>
    <t xml:space="preserve"> El recibo tardío de las facturas de cobro </t>
  </si>
  <si>
    <t>Expedir circular informativa dando lineamientos  a las unidades operativas para la entrega en tiempo de las facturas de cobro de servicios públicos que lleguen al predio.</t>
  </si>
  <si>
    <t xml:space="preserve">1. Circular Informativa a las unidades operativas  </t>
  </si>
  <si>
    <t xml:space="preserve">Expedición de  Una Circular a las unidades operativas  </t>
  </si>
  <si>
    <t xml:space="preserve">Se verifica Circular 025 del 03/06/2021 suscrita por el Subdirector Administrativo y Financiero, dirigida a los Subdirectores Locales de la SDIS, con asunto: “Recomendaciones en la facturación de los servicios públicos a cargo de la Secretaria Distrital de Integración Social”. En el documento se evidencian los lineamientos en relación con la remisión oportuna de las facturas de servicios públicos con los debidos soportes para el correspondiente trámite. Por otra parte, se evidencia captura de pantalla de correo electrónico del 04/06/2021, mediante el cual se socializó la Circular en mención. Por parte de la OCI se sugiere realizar y documentar el seguimiento respecto al cumplimiento de los lineamientos dados en la Circular, y diligenciar el formato no controlado de entrega de evidencias, realizando la contextualización del desarrollo de la acción de mejora y su efectividad. </t>
  </si>
  <si>
    <t xml:space="preserve">Falta de cuenta del cliente para realizar pago por disponibilidad -  </t>
  </si>
  <si>
    <t xml:space="preserve">Remitir oficio  a las empresas de servicios públicos solicitando la  creación y  apertura de cuenta bancaria para el respectivo abono en cuenta de pago en línea. </t>
  </si>
  <si>
    <t>Oficio de solicitud a las empresas</t>
  </si>
  <si>
    <t xml:space="preserve">Expedición de oficio a empresas de servicios públicos que se requieran </t>
  </si>
  <si>
    <t>Teniendo en cuenta que la única empresa prestadora de servicios públicos que no cuenta con servicio de pago por transferencia electrponica es la empresa Aguas de la Sabana de Bogotá S.A E.S. P, se remite correo electrónico por medio del cual se indica tal situación y se solicitan documentos  con el fin de realizar los pagos de servicios públicos mediante transferencia electrónica (abono en cuenta),sin embargo, la empresa informó que "ASB no tiene habilitado como medio de recaudo del servicio público las transferencias bancarias", por lo cual y por tratarse de un asunto que no depende de la SDIS se sigue realizando el pago de manera manual, se adjunta copia de correo electrónico por medio del cual se realiza el trámite respectivop.</t>
  </si>
  <si>
    <t xml:space="preserve">Se verifica cadena de correos electrónicos de 8 de marzo de 2021, en la cual se evidencia la solicitud realizada a la empresa de servicios públicos y la respuesta obtenida. La evidencia guarda relación con el planteamiento de la acción de mejora y se encuentra dentro del plazo de ejecución. 
Dado el hallazgo y la causa identificada para el mismo, se hace mención de la importancia de la adecuada planeación y delimitación del alcance de las acciones de mejora en su etapa de formulación, y se brindan recomendaciones en cuanto a la efectividad de las mismas. Del mismo modo, se sugiere diligenciar y presentar formato no controlado de entrega de evidencias. </t>
  </si>
  <si>
    <t>3.3.16</t>
  </si>
  <si>
    <t>Hallazgo Administrativo por diferencia en la información presentada en los registros presupuestales frente a la relación de facturas para pago por caja menor.</t>
  </si>
  <si>
    <t>Deficiencia de control en la verificación y soportes de los pagos realizados</t>
  </si>
  <si>
    <t xml:space="preserve">Remitir  memorando  al área financiera, solicitando  soportes  de los pagos realizados por servicios públicos. </t>
  </si>
  <si>
    <t xml:space="preserve">Remisión de Memorando </t>
  </si>
  <si>
    <t xml:space="preserve">Un memorando </t>
  </si>
  <si>
    <t>Teniendo en cuenta que se habían realizado acercamientos entre Financiera y el Grupo de Servicios Públicos por tratarse de grupos de la misma área se realizó reunión por medio de la cual desde Financiera se dio capacitación, usuario y clave para el acceso y la consulta del aplicativo de consulta de los pagos de servicios públicos con el fin de contar con la consulta y gestión por parte del grupo de servicios públicos, al evidenciar esta situación no se considero necesario realizar el memorando; para lo cual se adjunta acta de reunión de fecha 7 de enero de 2021.</t>
  </si>
  <si>
    <t>3.3.17</t>
  </si>
  <si>
    <t>Hallazgo Administrativo por suministro incompleto de información durante la ejecución, referente a la no presentación de informes semanales, estipulado en los Controles Administrativos.</t>
  </si>
  <si>
    <t>1. Los informes enviados por la oficina de correspondencia se están enviando mensualmente y no semanalmente como lo sugiere el anexo técnico del contrato.</t>
  </si>
  <si>
    <t xml:space="preserve">1. Informar formalmente al proveedor servicios postales nacionales que la entrega de los informes debe ser con periodicidad semanal y mensual.
</t>
  </si>
  <si>
    <t xml:space="preserve">1. Memorando informativo 
</t>
  </si>
  <si>
    <t>Un  memorando informativo</t>
  </si>
  <si>
    <t>1. S2021045983.
2. Solicitud informes semanales a 472.
3. Acta Reunión Secretaría de Integración Social 21 diciembre.
4. Acuerdo-ACTA PLAN DE MEJORA DOCUMENTAL.</t>
  </si>
  <si>
    <t>Se verifica oficio S2021045983 del 25/05/2021, mediante el cual el Subdirector Administrativo y Financiero comunica a la empresa contratista sobre la entrega de los informes asociados a la ejecución del contrato de correspondencia; acta de reunión de 21/12/2020, en la que el numeral 5 se relaciona con el tema de presentación de informes; acta de reunión de 23/12/2020 tema "Formulación  plan  de  mejoramiento componente Gestión  Documental, auditoría  de desempeño  evaluación  de  la  ejecución  de  gastos  de  funcionamiento   vigencia   2020   y seguimiento al plan de mejoramiento”.</t>
  </si>
  <si>
    <t>1. Los informes enviados por la oficina de correspondencia se están enviando mensualmente y no semanalmente como lo sugiere el anexo técnico del contrato</t>
  </si>
  <si>
    <t>Realizar los informes con periodicidad semanal</t>
  </si>
  <si>
    <t>Informes semanales</t>
  </si>
  <si>
    <t>Doce (12) informes semanales</t>
  </si>
  <si>
    <t>1. Informes Semanales Noviembre 2020.
2. Informes Semanales Diciembre 2020.
3. Informes Semanales Enero 2021.
4. Informes Semanales Marzo 2021.</t>
  </si>
  <si>
    <t>Se evidencian documentos formato Excel denominados informes semanales noviembre y diciembre de 2020, enero y marzo de 2021. Por parte de la OCI se sugiere diligenciar el formato no controlado de entrega de evidencias, realizando las precisiones que se consideren pertinentes, entre ellas, si los mencionados informes semanales se verifican en los informes mensuales de supervisión.</t>
  </si>
  <si>
    <t>3.3.18</t>
  </si>
  <si>
    <t>Hallazgo Administrativo con presunta incidencia disciplinaría por deficiencias en la función de supervisión de lo establecido en cuanto al modelo, cilindraje y SOAT de las motos para el servicio de mensajería.</t>
  </si>
  <si>
    <t>1. Al revisar el cumplimiento de los medios de transporte (Motos)  se encuentra que 5 no cumplen con el anexo técnico, que exige, que deben ser de modelos 2015 o superiores.
2. En la revisión general de las motos, estas cumplían con el cilindraje, mínimo de 124 CC, y al cambiar de modelo 2 de los motorizados adquirieron motos de cilindraje inferior, 99 CC y 112 CC
3. Si bien se cuenta con la información del SOAT de las motos, por un error administrativo no fue cargada para algunas de las motos</t>
  </si>
  <si>
    <t>1. Solicitar al proveedor servicios postales nacionales el cumplimiento de la totalidad de las condiciones, entre ellas modelo, cilindraje y SOAT, de las motos como está estipulado en el anexo técnico.</t>
  </si>
  <si>
    <t xml:space="preserve"> Informe de gestión con evidencias del cumplimiento</t>
  </si>
  <si>
    <t>Un (1) Informe de gestión con evidencias del cumplimiento</t>
  </si>
  <si>
    <t>1. Informe Gestión Cto3229-2020.
2. Acuerdo-S2020125480.
3. Acta Reunión SDIS 21122020.
4. Acta Plan Mejora 23122020.
5. Acta Reunión 15012021.
6. CAMBIO DE MOTO FREDY ADRIAN URREA ROMERO.
7. RE_ CAMBIO DE MOTO JHON FREDY LINARES.</t>
  </si>
  <si>
    <t xml:space="preserve">Se verifican los siguientes documentos: acta de reunión de 15/01/2021, la cual en el numeral 2 se refiere al tema de cumplimiento de medios de transporte (motos). Acta de reunión de 23/12/2020 "Formulación plan de mejoramiento componente Gestión Documental, auditoría de desempeño “Evaluación de la ejecución de gastos de funcionamiento vigencia 2020 y seguimiento al plan de mejoramiento". Acta de reunión de 21/12/2020. Respecto del tema, en el ítem compromisos se solicita "Realizar el cambio de los dos motorizados que no cumplen con las especificaciones hasta la terminación del contrato". Memorando S2020125480 de 07/12/2020 con asunto "Requerimiento Contrato 3229 - 2020, cumplimiento Anexo Técnico Numeral 2.7.2.1 Medio de Transporte (Motos)" dirigido a la empresa de servicios postales. Informe de gestión contrato 3229 –2020 correspondiente al mes de abril de 2021. La OCI sugiere diligenciar el formato no controlado de entrega de evidencias, realizando una adecuada descripción de las evidencias y de la ubicación de la información que dé cuenta del cumplimiento de los compromisos y la subsanación de las inconsistencias relacionadas con el hallazgo formulado por el Ente de Control. </t>
  </si>
  <si>
    <t>3.3.19</t>
  </si>
  <si>
    <t>Hallazgo administrativo por la no claridad en la información relacionada con el pago de auxiliares de correspondencia</t>
  </si>
  <si>
    <t>La no relación discriminada en el informe de supervisión como tarifa mensual por auxiliar de correspondencia el valor de $2.720.073 y por
mensajero a pie $2.300.827.</t>
  </si>
  <si>
    <t xml:space="preserve">1. Informar y solicitar al proveedor servicios postales nacionales, discriminar el valor a pagar del mensajero a pie y los auxiliares en la factura dejando constancia de las novedades en el campo de las observaciones y los informes pertinentes. 
</t>
  </si>
  <si>
    <t>1. Memorando informativo</t>
  </si>
  <si>
    <t>Un (1) memorando informativo</t>
  </si>
  <si>
    <t>1. S2021045983.
2. Acuerdo-Acta Plan de Mejora Documental.
3. Informe de supervisión CTO 3229 pago No. 8
4. MC-14 CONTRATO 3229-2020 pago 8
5. Informe de supervisión CTO 3229 pago No. 9
6. MC-14 CONTRATO 3229-2020 pago 9
7. Informe de supervisión CTO 3229 pago No. 12
8. MC-14 CONTRATO 3229-2020 pago 12</t>
  </si>
  <si>
    <t xml:space="preserve">La Subdirección Administrativa y Financiera adjunta los siguientes documentos: oficio S2021045983 del 25/05/2021, mediante el cual el Subdirector solicita a la empresa contratista el cumplimiento del anexo técnico del contrato. Acta de reunión de 23/12/2020. Copias de tres informes de supervisión y de 3 formatos MC-14 diligenciados respecto a pagos realizados en el marco del contrato No. 3229 de 2020. La OCI sugiere diligenciar el formato no controlado de entrega de evidencias, realizando la descripción de las evidencias y de la ubicación de la información que dé cuenta del cumplimiento de los compromisos y la subsanación de las inconsistencias relacionadas con el hallazgo identificado por la Contraloría de Bogotá D.C. </t>
  </si>
  <si>
    <t>3.3.2</t>
  </si>
  <si>
    <t>Hallazgo Administrativo por diferencia reportada entre los valores del concepto “Gastos de Representación” presentados por SDIS y los valores causados, según informe del Sistema de Presupuesto Distrital PREDIS.</t>
  </si>
  <si>
    <t>Se realizan conciliaciones mensuales mediante cruces entre la información generada por el Sistema de Información PREDIS (ahora BOGDATA) y la generada por el sistema Interno de Nómina Kactus, correspondientes al primer trimestre (ene-mar/2021)
Se adjunta un archivo de excel con las 3 conciliaciones realizadas correspondientes a los meses de enero a marzo de 2021, a pesar que la meta coresponde a 1 conciliación</t>
  </si>
  <si>
    <t>Se Generan los informes mensuales con el análisis de las conciliaciones realizadas entre la información generada por el Sistema de Información PREDIS (hoy BOGDATA) y la generada por el sistema Interno de Nómina Kactus correspondientes al primer trimestre (ene-mar/2021)
Se adjuntan tres archivos PDF con los informes correspondientes a los meses de enero a marzo de 2021.</t>
  </si>
  <si>
    <t>El equipo de seguimiento de la Oficina de Control Interno verificó los siguientes soportes: informes de conciliación INFORMACION REPORTES APLICATIVO KACTUS Vs. APLICATIVO SDH, para los siguientes conceptos:  sueldo básico, gastos de representación, prima de antigüedad, prima técnica, prima semestral, salario de vacaciones, prima de vacaciones y cesantías, de los meses de enero, febreo, marzo y abril de 2021.</t>
  </si>
  <si>
    <t>El equipo de seguimiento de la Oficina de Control Interno verificó los siguientes soportes: informes de conciliación INFORMACION REPORTES APLICATIVO KACTUS Vs. APLICATIVO SDH, para los siguientes conceptos:  sueldo básico, gastos de representación, prima de antigüedad, prima técnica, prima semestral, salario de vacaciones, prima de vacaciones y cesantías, de los meses de julio, agosto y septiembre  de 2021. en estos informes se presentan las observaciones y aclaraciones para concepto, para el caso de sueldo básico se registra lo siguiente: "Para  el  concepto SUELDO  BASICO, el  aplicativo  BOGDATA,  acumula  en  este conceptoy los arroja como un solo valor: las incapacidades, licencias de maternidad y  paternidad,  salario  de  vacaciones,  vacaciones  en  dinero  y  todos  los  ajustes  y reintegros que se presenten en el periodo, por los anteriores conceptos. El aplicativo KACTUS  los  discrimina  por  cada  concepto,  tal  como  se  muestra  en  el  cuadro  de conciliaciones."  . El equipo de seguimiento sugiere continuar con la implementación de la acción.</t>
  </si>
  <si>
    <t>Se elabora el Plan de trabajo y el  Cronograma de capacitaciones, estos son aprobados por la Subdirectora de Gestión y Desarrollo de Talento Humano, para fortalecer las competencias de los colaboradores del Equipo de Nómina en el uso del Sistema de Información Interno KACTUS. Por otra parte se ejecuta la Capacitación del mes de enero/2021 y se adjunta el acta No 1
Se adjuntan en PDF los archivos de Plan de Trabjo, Cronograma de Capacitaciones y Acta de reunion</t>
  </si>
  <si>
    <t xml:space="preserve">Se da cumplimiento al Plan de trabajo y al  Cronograma, aprobados, para fortalecer las competencias de los colaboradores del Equipo de Nómina en el uso del Sistema de Información Interno KACTUS, correspondientes a los meses de julio, agosto y septiembre, se adjuntan 3 actas de reunion en PDF </t>
  </si>
  <si>
    <t>Por parte del equipo de seguimiento, se verificaron los siguientes soportes: Acta de reunión del 28/07/2021 con el tema: Socialización  del  proceso  de  liquidación  y  pago  de  vacaciones de losfuncionarios de planta de la Secretaría de Integración Social, acta  de reunión del 30/08/2021 con el tema: Capacitación   sobre deducciones   de   retención   en   la  fuente,   liquidación de prestaciones sociales, derechosde petición, devengados e inclusión novedades en Kactus,  y acta de reunión del  01/10/2021 con el tema: Capacitación sobre Primas técnicas y Embargos e inclusión novedades en Kactus.  Se recomienda continuar con el fortalecimiento de las competencias del equipo de la SGDTH, responsable del manejo de la nómina de la SDIS, en el sistema KACTUS.</t>
  </si>
  <si>
    <t>3.3.20</t>
  </si>
  <si>
    <t>Hallazgo Administrativo, porque en los estudios previos y en el pliego de condiciones el plazo de vigencia, establecido es desde el 11 de marzo de 2020 hasta el 11 de marzo de 2021, fecha diferente a la determinada en el contrato el cual quedó desde el 16 marzo de 2020 hasta el 16 de marzo de 2021.</t>
  </si>
  <si>
    <t>Debilidad en la información de la transcripción del documento pliego de condiciones en cuanto al termino inicio de vigencia.</t>
  </si>
  <si>
    <t>Socializar a las diferente áreas técnicas los lineamientos de supervisión de contratos.</t>
  </si>
  <si>
    <t>Socialización</t>
  </si>
  <si>
    <t xml:space="preserve">Socializar a las diferente áreas técnicas los lineamientos de supervisión de contratos. </t>
  </si>
  <si>
    <t>La Subdirección Administrativa y Financiera solicitó ajuste de la acción de mejora.</t>
  </si>
  <si>
    <t>La dependencia responsable solicitó modificación y prórroga de la acción, la cual fue autorizada por la Contraloría de Bogotá D.C. Texto acción anterior: "Relacionar en todos los informes de supervisión las novedades del personal". Plazo inicial: 30/06/2021</t>
  </si>
  <si>
    <t>Con el fin de evidenciar cumplimiento a la acción el 24 de mayo de 2021 el Grupo de Contratación realizó socialización de Buenas prácticas para la Supervisión de persona jurídica, para lo cual se adjunta: 1. El listado de asistencia que se tomó al final de la jornada lo diligenciaron 86 colaboradores de la Entidad, (se adjunta base de datos). 2. El pre - test que se tomó al inicio de la jornada, lo realizaron 93 colaboradores de la Entidad. 3. El post - test que se tomó al final de la jornada, lo realizaron 63 colaboradores de la Entidad. y 4. El memorando No. I2021014686 con el cual se convocó a las diferentes áreas.</t>
  </si>
  <si>
    <t xml:space="preserve">Se evidencia comunicación I2021014686 del 13/05/2021 suscrita por la Subdirectora de Contratación, mediante la cual se convoca a Subsecretario, directores, subdirectores, jefes de oficina, supervisores y apoyos a la supervisión a la socialización “Buenas prácticas frente a la supervisión de contratos suscritos con Persona Jurídica” el 24/05/2021, a través de la plataforma Teams. Se observa listado de asistencia según descarga de la mencionada herramienta, y documentos de estadística de pruebas de conocimiento pre y post. Gloria Riaño, Gestora de la Dirección de Gestión Corporativa señala que en los próximos días y por iniciativa de la Secretaria de la Entidad, se prevé la realización de un evento similar. Teniendo en cuenta que la acción de mejora aún cuenta con plazo, desde la OCI se sugiere que, si el nuevo evento se desarrolla dentro de ese término y se encuentra pertinente la inclusión de soportes sobre su ejecución, los pueden enviar a la OCI como alcance a la evidencia aquí revisada. </t>
  </si>
  <si>
    <t>3.3.23</t>
  </si>
  <si>
    <t>Hallazgo Administrativo con presunta incidencia disciplinaría, en el contrato 7974. Respecto de la adenda No.1 del día 24 de abril de 2019, mediante la cual, entre otros aspectos, redujo el plazo de un (1) año de 365 días a 260 días, sin justificación alguna.</t>
  </si>
  <si>
    <t>Debilidad en la aplicación de los lineamientos de supervisión en los contratos</t>
  </si>
  <si>
    <t>Socializar lineamientos de supervisión con las diferentes áreas técnicas</t>
  </si>
  <si>
    <t>Memorando de lineamientos</t>
  </si>
  <si>
    <t>Memorando enviado por AZdigital a las diferentes áreas técnicas</t>
  </si>
  <si>
    <t>La Subdirectora de Contratación a traves del memorando No.I2021018777 y correo electronico, socializo a los diferentes directivos el protocolo de supervisión con sus respectivos formatos en la plataforma SIG</t>
  </si>
  <si>
    <t>Se verifica por parte del equipo de seguimiento de la OCI, los siguientes soportes:
Memorando I2021018777 del 25/06/2021 con el asunto: Socialización del Manual de Contratación y Supervisión, protocolo de supervisión y formatos, dirigido a Directivos y referentes de contratación.
Correo del 25/06/2021 con la socialización del memorando.
Desde el equipo de seguimiento se sugiere continuar implementado la actividad de socialización de la documentación asociada a la labor de supervisión, así como adjuntar los documentos actualizados</t>
  </si>
  <si>
    <t>3.3.24</t>
  </si>
  <si>
    <t>Hallazgo Administrativo con incidencia fiscal y presunta incidencia disciplinaría en el Contrato No. 7974, por valor de $137.620.184 por cambio de las condiciones del Contrato No. 7974 de 2020, en el plazo estipulado inicialmente</t>
  </si>
  <si>
    <t>Se verifica por parte del equipo de seguimiento de la OCI, los siguientes soportes:
Memorando I2021018777 del 25/06/2021 con el asunto:Socialización del Manual de Contratación y Supervisión, protocolo de supervisión y formatos, dirigido a Directivos y referentes de contratación.
Correo del 25/06/2021 con la socialización del memorando.
Desde el equipo de seguimiento se sugiere continuar implementado la actividad de socialización de la documentación asociada a la labor de supervisión, así como adjuntar los documentos actualizados</t>
  </si>
  <si>
    <t>3.3.25</t>
  </si>
  <si>
    <t>Hallazgo Administrativo en el Contrato No. 7974, por eliminación de la cláusula penal e incumplimiento, cuando estas no se consideran cláusulas excepcionales dentro del contrato</t>
  </si>
  <si>
    <t xml:space="preserve">Falta de unificación de criterios al momento de aplicar  la  normativa en clausulas contractuales </t>
  </si>
  <si>
    <t xml:space="preserve">Realizar dos mesas de trabajo con  la Subdirección de Contratación y el personal jurídico de la Subdirección Administrativa y Financiera,   para la unificación de criterios en la aplicación de clausulas contractuales </t>
  </si>
  <si>
    <t>Dos mesas de trabajo en la vigencia 2021</t>
  </si>
  <si>
    <t>Se realizan 2 socializaciones entre el Grupo de Contratación y la Subdirección Administrativa por medio de las cuales se trataron asuntos respecto de la unificación de criterios al momento de aplicar la normativa en cláusulas contractuales, celebradas el 24 de agosto y el 3 de septiembre, para lo cual se adjuntan las respectivas actas</t>
  </si>
  <si>
    <t>Se verifican actas de mesas de trabajo realizadas el 24/08/2021 y 03/09/2021 en las cuales se observa el tratamiento de la temática planteada en la acción de mejora, con participación de colaboradores de la Subdirección de Contratación, Subdirección Administrativa y Financiera y Dirección de Gestión Corporativa. Se evidencia que en el acta del 03/09/2021 se registró seguimiento a la inclusión de las cláusulas penales y de incumplimiento en los documentos de procesos contractuales. Lo anterior se observa consistente respecto al planteamiento y plazo de la acción de mejora, así como al reporte cualitativo remitido por la dependencia.
Se sugiere, para próximas oportunidades en cuanto al diligenciamiento de las actas, tener en cuenta que el fin del desarrollo de las acciones no es en sí mismo el hallazgo sino el logro de mejoras en la gestión y la optimización del control interno institucional. Por otra parte, se sugiere diligenciar y presentar formato no controlado de entrega de evidencias.</t>
  </si>
  <si>
    <t>3.3.26</t>
  </si>
  <si>
    <t>Hallazgo Administrativo con presunta incidencia disciplinaría, Contrato No. 7974 porque No se publicó en la plataforma denominada SECOP los documentos del proceso.</t>
  </si>
  <si>
    <t>3.3.27</t>
  </si>
  <si>
    <t>Hallazgo Administrativo Contrato No. 7974, debido a que no existe un acto administrativo o una directriz que especifique cuál es la población beneficiaria y/o los cargos asegurados con la póliza objeto del contrato.</t>
  </si>
  <si>
    <t xml:space="preserve"> Subdirección Administrativa y Financiera y Dirección de Gestión Corporativa</t>
  </si>
  <si>
    <t xml:space="preserve">Debilidad en la información de los cargos asegurados </t>
  </si>
  <si>
    <t>Elaborar un documento de información que especifique la población beneficiaria.</t>
  </si>
  <si>
    <t>Documento de información</t>
  </si>
  <si>
    <t xml:space="preserve">Documento enviado por correo electrónico a las diferentes áreas técnicas </t>
  </si>
  <si>
    <t>Se adjuntan los siguientes documentos: 1.Comunicación de la firma Delima Marsh por medio de la cual se indican cuales son los cargos asegurados que amparan el seguro de responsabiliad civil servidores públicos .
2.Se adjunta memorando I2021008991 por medio del cual la Directora de Gestión Corporativa informa a la Subdirección Administrativa los cargos que debían ser amparados por la póliza en atención al grado de responsabilidad.
3. Correo electrónico de socialización.</t>
  </si>
  <si>
    <t>Se evidencia comunicación de Delima Marsh (intermediario de seguros) del 13 de noviembre de 2020 con asunto “CARGOS ASEGURADOS POLIZA RESPONSABILIDAD CIVIL SERVIDORES PUBLICOS”, en la cual informa que “…bajo la póliza citada se deben asegurar los cargos directivos de la entidad que toman decisiones, el objeto de esta póliza es amparar a los directivos de la entidad que por su toma decisiones inherentes a su cargo pueden cometer faltas, por las cuales se inicien procesos disciplinarios o fiscales etc. Y puedan ocasionar un detrimento patrimonial a la entidad. Memorando con radicado I2021008991 del 11/03/2021, mediante el cual la Directoria de Gestión Corporativa solicita al Subdirector Administrativo y Financiero el trámite para la adquisición de póliza de responsabilidad civil para 43 servidores públicos, según listado adjunto a la comunicación. Captura de pantalla de correo electrónico del 30/07/2021. 
Por parte de la OCI, se sugiere revisar la pertinencia de incluir soportes que den cuenta de la construcción interna de un documento que responda al compromiso establecido en la acción de mejora, y/o si es posible, incluir el listado de cargos al que se refiere el memorando del I2021008991 del 11/03/2021. Así mismo, se sugiere diligenciar y remitir a la OCI el formato no controlado de entrega de evidencias.</t>
  </si>
  <si>
    <t>Luego del seguimiento por parte de la Oficina de Control Interno y por sugerencia se adjunta: 1. Copia de la póliza No. 930-87-99-40000000-158 de seguros de responsabilidad civil servidores públicos en la cual se incluyen los cagos asegurados</t>
  </si>
  <si>
    <t>Mediante correo electrónico del 26/08/2021, el Subdirector Administrativo y Financiero da alcance a las evidencias inicialmente aportadas y verificadas, indicando lo siguiente: "...de manera atenta nos permitimos remitir documento adicional (copia de la póliza), así como el instrumento diligenciado".</t>
  </si>
  <si>
    <t>3.3.28</t>
  </si>
  <si>
    <t>Hallazgo Administrativo en el Contrato No. 7974: por deficiencias en la programación y aumento de los valores de la póliza de responsabilidad civil servidores públicos.</t>
  </si>
  <si>
    <t xml:space="preserve"> Subdirección Administrativa y Financiera</t>
  </si>
  <si>
    <t>Desinformación en el aumento de los valores de la póliza RCSP</t>
  </si>
  <si>
    <t xml:space="preserve">Elaborar y remitir un documento con la información del incremento de los valores de la póliza de RCSP. </t>
  </si>
  <si>
    <t>Documento enviado por correo electrónico a las diferentes áreas técnicas</t>
  </si>
  <si>
    <t xml:space="preserve">Se adjuntan los siguientes documentos:
1. Comunicación de DELIMA MARSH por medio de la cual indica los cargos asegurados y que a mayor número de cargos asegurados en esta póliza, el valor de 
la misma se incrementará proporcionalmente y demás variables.
2. Correo electrónico de socialización 
</t>
  </si>
  <si>
    <t>Se verifica comunicación de Delima Marsh (intermediario de seguros) del 19 de enero de 2021 con asunto “CARGOS ASEGURADOS POLIZA RESPONSABILIDAD CIVIL SERVIDORES PUBLICOS”, en la cual informa lo siguiente:
“…a mayor número de cargos asegurados en esta póliza, el valor de la misma se incrementará proporcionalmente.
Así mismo hay más variables que influyen en el valor de la prima, como lo son la siniestralidad que presenta la póliza, las condiciones de mercado y la situación política y económica de nuestro país”.
Igualmente, se evidencia captura de pantalla de correo electrónico del 30/07/2021.
De parte de la OCI, teniendo en cuenta el planteamiento de la acción de mejora, se sugiere revisar si es pertinente fortalecer las evidencias y verificar la trazabilidad de un documento o comunicación interna (elaborada por la Entidad) que dé cuenta del compromiso establecido. Finalmente, se sugiere diligenciar y presentar el formato no controlado de entrega de evidencias.</t>
  </si>
  <si>
    <t xml:space="preserve">Atendiendo la sugerencia de grupo de OCI, en reunión de seguimiento se adjunta: 1. correo por medio del cual se realiza solicitud de información incremento de póliza RCSP al corredor de seguros </t>
  </si>
  <si>
    <t>Mediante correo electrónico del día de hoy, 26/08/2021, el Subdirector Administrativo y Financiero da alcance indicando la inclusión del siguiente documento dentro de los soportes de ejecución de la acción: "...correo por medio del cual se realiza la solicitud al corredor de seguros respecto de incremento de las pólizas".</t>
  </si>
  <si>
    <t>3.3.29</t>
  </si>
  <si>
    <t>Hallazgo Administrativo Contrato No. 7613 de 2020, por la falta de planeación en la ejecución presupuestal, deficiencias en los procedimientos contractuales, demoras en los desembolsos, incumplimiento de las funciones de la Comisión de Personal y de las cláusulas del contrato.</t>
  </si>
  <si>
    <t>No se cuenta con la programación de reuniones de seguimiento a la ejecución del contrato 7613 de 2020</t>
  </si>
  <si>
    <t>Realizar reuniones mensuales con los apoyos a la supervisión, con el fin de realizar seguimiento a la ejecución presupuestal y pago oportuno de facturas.  Estas reuniones se programarán mientras la vigencia del contrato.</t>
  </si>
  <si>
    <t>Reuniones de seguimiento presupuestal</t>
  </si>
  <si>
    <t>Actas de reunión mensual de seguimiento a la ejecución presupuestal, mientras el contrato se encuentre vigente.</t>
  </si>
  <si>
    <t>Se realizan reuniones de seguimiento a la ejecución del contrato 7613 de 2020, las cuales se llevan a cabo de enero a junio de 2021, mes en el cual culmina el contrato. Se adjuntan las actas en PDF</t>
  </si>
  <si>
    <t xml:space="preserve">El equipo de seguimiento de la Oficina de Control Interno, verificó los siguientes soportes:
Actas de seguimiento de la facturación  para  el Contrato 7613 de 2020   Compensar, para los meses de enero a junio de 2021.
Se sugiere  continuar con la presentación de evidencias que den cuenta de los resultados de la implementación de los controles establecidos.
</t>
  </si>
  <si>
    <t>3.3.3</t>
  </si>
  <si>
    <t>Hallazgo Administrativo por falta de conciliación entre los valores registrados en el informe del Sistema de Presupuesto Distrital PREDIS y el informe generado por SDIS en archivo “Personal y Costos de nómina”, con relación al concepto Factores Salariales Especiales, Subcuenta “Prima de Antigüedad”.</t>
  </si>
  <si>
    <t>3.3.4</t>
  </si>
  <si>
    <t>Hallazgo Administrativo por falta de conciliación entre los valores registrados en el informe del Sistema de Presupuesto Distrital PREDIS y el informe generado por SDIS en archivo “Personal y Costos de nómina”, con relación al concepto Factores Salariales Especiales, Subcuenta “Prima de Técnica”.</t>
  </si>
  <si>
    <t>3.3.5</t>
  </si>
  <si>
    <t>Hallazgo Administrativo por diferencias reportadas entre los valores del concepto “Prima Semestral” presentados por la Secretaría Distrital de Integración Social SDIS y los valores causados, según informe del Sistema de Presupuesto Distrital PREDIS.</t>
  </si>
  <si>
    <t>3.3.6</t>
  </si>
  <si>
    <t>Hallazgo Administrativo por evidenciarse saldos sin reintegros correspondientes a las liquidaciones realizadas por concepto del rubro SALARIO VACACIONES en la Nómina de la Planta de Funcionamiento de la entidad.</t>
  </si>
  <si>
    <t xml:space="preserve"> Un acto administrativo suscrito y divulgado</t>
  </si>
  <si>
    <t>3.3.7</t>
  </si>
  <si>
    <t>Hallazgo Administrativo por diferencias presentadas en el rubro PRIMA DE VACACIONES registradas en los Informes correspondientes al “Discriminado de Prestaciones Sociales” y en el Informe del “Formato Listado de Planta de Personal y Costos”.</t>
  </si>
  <si>
    <t>3.3.8</t>
  </si>
  <si>
    <t>Hallazgo Administrativo por presentarse incongruencias de los valores girados por concepto de CESANTÍAS registrado en la Nómina de Gastos de Funcionamiento.</t>
  </si>
  <si>
    <t>Se elabora la circular 017 del 10 de mayo de 2021, acto adtivo que contiene el cronograma de posesiones y recepción de novedades de nómina, debidamente firmado y divulgado mediante 2 correos electronicos dirigidos a todos los servidores publicos de la entidad.
Se adjunta circular suscrita en PDF y copia del correo electronico de divulgación</t>
  </si>
  <si>
    <t>3.3.9</t>
  </si>
  <si>
    <t>Hallazgo Administrativo por encontrar inconsistencias y diferencias entre las direcciones registradas en las Unidades Operativas de la Secretaría Distrital de Integración Social SDIS y las facturas de consumo del servicio de Energía.</t>
  </si>
  <si>
    <t xml:space="preserve">Deficiencia en la actualización de las direcciones de algunos de  los predios  de las unidades operativas  </t>
  </si>
  <si>
    <t>Solicitar  a la  empresa de servicios públicos de energía la actualización de las direcciones a que haya lugar.</t>
  </si>
  <si>
    <t xml:space="preserve">Documento de solicitud de actualización </t>
  </si>
  <si>
    <t xml:space="preserve">Dos solicitudes </t>
  </si>
  <si>
    <t>Se remiten 2 memorandos a la empresa de energía ENEL CODENSA solicitando la actualización de las direcciones correspondientes a las siguientes unidades operativas:
- SLIS ARBORIZADORA ALTA - C.D.C. ARBORIZADORA ALTA / JI ARBORIZADORA ALTA
- SALÓN SAN FRANCISCO
- MANUELA BELTRAN MIS PEQUEÑAS TRAVESURAS
- SAN FRANCISCO
- JJ RONDON ALTO DE LA CRUZ
- JID-BELLA VISTA KR 68G
Así mismo se viene realizando el seguimiento para la gestión en atención a lo estipulado en la solicitud y a los cambios que puedan suscitarse en los predios donde funcionan las unidades operativas.
Como evidencia se anexan memorandos remitidos a la empresa de energía</t>
  </si>
  <si>
    <t>Tras la revisión de los archivos compartidos mediante correo electrónico del 01/12/2021, el equipo de seguimiento de la Oficina de Control Interno identificó que los dos documentos PDF que se aportan como evidencia por parte de la Subdirección Administrativa y Financiera, corresponden al radicado S2021103789 del 19/11/2021. Por lo tanto, se sugiere verificar y anexar evidencia de la solicitud faltante.
Se sugiere, en lo posible, evidenciar el seguimiento respecto a la efectividad de las solicitudes realizadas (respuesta de la empresa de servicios públicos y/o cambio de las nomenclaturas de los predios en las facturas). Una vez se tenga la evidencia completa, diligenciar y presentar formato no controlado de entrega de evidencias.</t>
  </si>
  <si>
    <t xml:space="preserve">Auditoría de Desempeño Código 103 PAD 2020 – Vigencia Auditada 2019-2020
“Evaluación Metas 3, 6, 8 y 9 del Proyecto 1103 "Espacios de Integración Social”
</t>
  </si>
  <si>
    <t>Hallazgo administrativo por inconsistencias en la información reportada de las metas, así como información deficiente e incompleta que afectan la confiabilidad y veracidad de información frente al cumplimiento de la Meta No. 3.</t>
  </si>
  <si>
    <t xml:space="preserve">Subdirección de Diseño, Evaluación y Sistematización </t>
  </si>
  <si>
    <t xml:space="preserve">Oportunidad de mejora en la interpretación de la lectura de los reportes de SEGPLAN sobre metas producto y de gestión de los proyectos de inversión por parte de los usuarios de la información. </t>
  </si>
  <si>
    <t xml:space="preserve">Elaborar y socializar un manual de lectura de de los reportes de SEGPLAN sobre metas producto y de gestión de los proyectos de inversión por parte de los usuarios de la información. </t>
  </si>
  <si>
    <t>Manual de lectura de reportes de SEGPLAN elaborado y socializado</t>
  </si>
  <si>
    <t>Número de manuales de reportes elaborados y socializados</t>
  </si>
  <si>
    <t>Se remiten las siguientes evidencias en cumplimiento a las acciones definidas para el hallazgo 3.2.1_ 3:
1. Memorando de Solicitud para la creación del Manual de lectura de informes de SEGPLAN
2. Manual de lectura de informes SEGPLAN
3. Memorando de socialización a los directivos de la entidad del Manual de lectura de informes de SEGPLAN
4. Presentación en power point con la socialización del Manual de lectura de informes de SEGPLAN
5. Listado de asistencia de la reunión de socialización del Manual de lectura de informes de SEGPLAN
Adicionalmente y como parte de la efectividad de esta acción de mejora se aplicó el método de evaluación PRE y POST, el cual busca evidenciar el avance o fortalecimiento de los conocimientos de los asistentes aplicacando esta evaluación, de la cual se remite el pretest, el post test y el archivo en excel con los resultados de los asistentes que aplicaron ambas evaluaciones.
6.1 Pre- test  realizado en la reunión de socialización del Manual de lectura de informes de SEGPLAN
6.2 Post- test  realizado en la reunión de socialización del Manual de lectura de informes de SEGPLAN</t>
  </si>
  <si>
    <t>Por parte del equipo de seguimiento de la Oficina de Control Interno se verifica carpeta dispuesta en enlace OneDrive, encontrando que los soportes que allí reposan se encuentran acordes al reporte cualitativo presentado y corresponden al plazo de ejecución de la acción de mejora. 
Se encuentra coherencia entre el avance cuantitativo y los soportes verificados según el planteamiento de la acción de mejora. Ahora bien, considerando la temática del hallazgo, se sugiere analizar la posibilidad de continuar los ejercicios de socialización y retroalimentación del manual, en la medida que estos permitan fortalecer tanto el manejo, como la lectura de los reportes SEGPLAN. Así mismo, se sugiere diligenciar el formato no controlado de entrega de evidencias, enfatizando en la efectividad de la acción de mejora.</t>
  </si>
  <si>
    <t>Hallazgo administrativo por incumplimiento en las funciones del supervisor del Contrato de Interventoría No 8973 de 2018</t>
  </si>
  <si>
    <t>Debilidad en el ejercicio de la gestión documental por la falta de firma en algunos expedientes por parte del apoyo a la supervisión del contrato de interventoría de reparaciones locativas</t>
  </si>
  <si>
    <t>Solicitar a la Subdirección de contratación, el expediente físico de interventoría No. 8973 de 2018, con el fin de revisar y gestionar la subsanación de las observaciones realizadas por el equipo auditor</t>
  </si>
  <si>
    <t>Memorando de solicitud de expediente contractual</t>
  </si>
  <si>
    <t>1 Memorando de solicitud de expediente contractual realizado</t>
  </si>
  <si>
    <t>Debilidad por parte de la entidad, en la estandarización de un formato la presentación de los informes mensuales o finales de carácter técnico, relacionados con contratos de obras públicas</t>
  </si>
  <si>
    <t>Establecer formato controlado para la presentación de los informes mensuales y/o finales de los contratistas de interventoría de obra pública</t>
  </si>
  <si>
    <t>Formato de informe mensual y/o final</t>
  </si>
  <si>
    <t>Formato de informe mensual y/o final formulado</t>
  </si>
  <si>
    <t>Hallazgo Administrativo con presunta incidencia disciplinaria por falta de la estructura de costos para establecer el valor de la Administración de los Recursos por parte de FINDETER en incumplimiento del objeto del Contrato Interadministrativo No 9318 de 2017, para la construcción de tres (3) Jardines Infantiles y un (1) Centro Crecer en el Distrito Capital.</t>
  </si>
  <si>
    <t>Debilidad en la discriminación de los componentes que contienen el valor de la cuota de gerencia o asistencia técnica según sea el caso de los convenios interadministrativos suscritos por la SDIS</t>
  </si>
  <si>
    <t>Formato modelo de estructura de componentes de gerencia o asistencia técnica realizado</t>
  </si>
  <si>
    <t>Hallazgo Administrativo con presunta incidencia disciplinaria, por la indebida inversión de recursos para la culminación del Frente de obra Centro Crecer Campo Alegre, en ocasión del contrato Interadministrativo No 9318 de 2018.</t>
  </si>
  <si>
    <t>Debilidad en el acompañamiento a la ejecución de los convenios interadministrativos suscritos para la ejecución de diseños u obra, sin que ello genere coadministración</t>
  </si>
  <si>
    <t>Formular manual de supervisión e interventoría para contratos de obra, con el fin de establecer los lineamientos de seguimiento y acompañamiento a la supervisión a través de comités periódicos.</t>
  </si>
  <si>
    <t>Manual de supervisión e interventoria de obras</t>
  </si>
  <si>
    <t>Manual de supervisión e interventoria de obras formulado</t>
  </si>
  <si>
    <t>Hallazgo administrativo por deficiencias en la supervisión del Contrato No. 7568 de 2019, toda vez que se evidenciaron falencias en el ejercicio de la supervisión, que concluye con el Incumplimiento de las obligaciones contractuales.</t>
  </si>
  <si>
    <t>Deficiencia en el manejo de la información entregada al contratista PROCOMERCIO</t>
  </si>
  <si>
    <t>Realizar  oficio al contratista remitiendo información pertinente respecto de los mantenimientos  realizados</t>
  </si>
  <si>
    <t xml:space="preserve">Un oficio enviado:
oficio remitido con la información </t>
  </si>
  <si>
    <t xml:space="preserve">Oficio remisión información enviado </t>
  </si>
  <si>
    <t>Mediante oficio Rad:S2021054696 dirigido a Isley Barrios Coordinadora Administrativa, se requiere al contratista Procomercio respecto a la información de los mantenimientos realizados y y en proceso de ejecución. Cabe resaltar que existe un contacto muy estrecho con la coordinadora administrativa quien es la persona encargada de proveer la información, así mismo se realizan visitas técnicas para corroborar el estado de los mantenimientos preventivos y correctivos.Se anexa oficio remisorio con la información de los mantenimientos</t>
  </si>
  <si>
    <t xml:space="preserve">Se verifica acta de fecha 04/06/2021 con asunto: “Mesa de trabajo revisión medidas correctivas”; oficio S2021054696 del 21/06/2021 dirigido a Procomercio, con asunto: “Supervisión a los seguimientos a la ejecución de actividades de intervención y requerimiento de adecuación a las rutas de evacuación y al plan de emergencias”. En los mencionados documentos se observan las gestiones de seguimiento por la supervisión en lo referente a labores de mantenimiento. Por parte de la OCI, se sugiere mantener el seguimiento a los compromisos, conservando la trazabilidad y registros que correspondan. Así mismo, diligenciar el formato no controlado de entrega de evidencias, realizando la contextualización del desarrollo de la acción de mejora y su efectividad. </t>
  </si>
  <si>
    <t>Falta de seguimiento a los Informes de Mantenimiento de los ascensores</t>
  </si>
  <si>
    <t xml:space="preserve">Realizar mesa de trabajo con el contratista procomercio para determinar acciones correctivas </t>
  </si>
  <si>
    <t>Una mesa de trabajo:
Mesa de trabajo con acciones correctivas definidas</t>
  </si>
  <si>
    <t>Mesa de trabajo realizada</t>
  </si>
  <si>
    <t xml:space="preserve">El pasado 4 de junio se realizó una mesa de trabajo presencial en la que se definieron acciones correctivas y que adicionalmente ya se están llevando a cabo, respecto al mantenimiento de los ascensores y demás actividades programadas.
Se anexa acta acuerdo 20210708 - 135154 mesa de trabajo con los compromisos establecidos y las acciones correctivas definidas respecto al mantenimiento de los ascensores </t>
  </si>
  <si>
    <t>Se verifica acta de fecha 04/06/2021 con asunto: “Mesa de trabajo revisión medidas correctivas”, en la cual se evidencian gestiones de seguimiento y verificación realizadas por la supervisión a labores de mantenimiento realizadas por el contratista Procomercio. Por parte de la OCI, se sugiere mantener el seguimiento a los compromisos, conservando la trazabilidad y registros que correspondan. Así mismo, diligenciar el formato no controlado de entrega de evidencias, realizando la contextualización del desarrollo de la acción de mejora y su efectividad.</t>
  </si>
  <si>
    <t>Hallazgo administrativo con presunta incidencia disciplinaria por inconsistencias en la información reportada de las metas, así como información deficiente e incompleta que afectan la confiabilidad y veracidad de información frente al cumplimiento de la Meta No. 6.</t>
  </si>
  <si>
    <t>Subdirección de Plantas Físicas
Subdirección de Diseño, Evaluación y Sistematización</t>
  </si>
  <si>
    <t>En cumplimiento de los lineamientos emitidos por la Secretaría Distrital de hacienda, la Entidad suspendió el 20% de  los recursos del proyecto, que implicó la desfinanciación para la ejecución del proyecto de obra de reforzamiento estuctural y/o restitución del CDC Ma. Goretty</t>
  </si>
  <si>
    <t>Gestionar los recursos con la Secretaría Distrital de Planeación, para la ejecución del proyecto de obra de María Goretti</t>
  </si>
  <si>
    <t>Ficha de formulación de proyecto de inversión en MGA</t>
  </si>
  <si>
    <t>Número de Fichas de formulación de proyecto de inversión en MGA elaboradas</t>
  </si>
  <si>
    <t xml:space="preserve">Desde la Subdirección de Plantas Físicas la Secretaría Distrital de Integración Social ha desarrollado el proceso para la financiación del proyecto CDC María Goretti, a través del Sistema General de Regalías – SGR, dando cumpliendo a la fecha con los requerimientos realizados por la Secretaría de Planeación y la Secretaría de Cultura y a partir de los cuales se logró que la Alcaldesa Mayor de Bogotá, expidiera el Decreto 173 de 12 de mayo de 2021, “Por el cual se prioriza, se aprueba, se designa ejecutor del proyecto de inversión con cargo a los recursos del Sistema General de Regalías, identificado con BPIN 2020000050046 “Restitución de un Centro de Desarrollo Comunitario ubicado en la localidad de Barrios Unidos suministrando espacios adecuados inclusivos y seguros para el desarrollo integral en Bogotá” y se incorporan recursos en el Capítulo Presupuestal Independiente del SGR del Bienio 2021-2022” por la suma de veintiún mil millones de pesos M/cte ($21.000.000.000).  
Actualmente se adelantan las gestiones ante la Secretaría de Planeación y el Ministerio de Hacienda, para obtener los usuarios mediante los cuales se realizará el seguimiento a la ejecución del proyecto. </t>
  </si>
  <si>
    <t>Se verifica documento MGA con la siguiente descripción de proyecto: “Restitución de un Centro de Desarrollo Comunitario ubicado en la localidad de Barrios Unidos, suministrando espacios adecuados, inclusivos y seguros para el desarrollo social integral en Bogotá”. Así mismo, se revisa el Decreto No. 173 del 12/05/2021, expedido por la Alcaldía Mayor de Bogotá D.C.
Soportes que se encuentran concordantes frente a la descripción de la acción de mejora y al reporte cualitativo presentado por la dependencia.
Teniendo en cuenta la mención que se realiza en el reporte cualitativo acerca de la gestión con el fin de obtener los usuarios para el seguimiento a la ejecución del proyecto, se sugiere verificar y conservar soporte de la trazabilidad y resultado de dicha gestión, en caso de que el evaluador consulte o solicite evidencia de ello.  De igual manera, para la entrega definitiva de los soportes al Organismo de Control, se sugiere generar la articulación necesaria entre las dependencias responsables con el fin de revisar y aprobar conjuntamente el contenido del formato no controlado de evidencias y cualquier otro aspecto al que haya lugar.</t>
  </si>
  <si>
    <t>Hallazgo administrativo por inconsistencias en la información reportada de las metas, así como información deficiente e incompleta que afectan la confiabilidad y veracidad de información frente al cumplimiento de la meta 8.</t>
  </si>
  <si>
    <t>Debilidad en la especificación  de la línea base de equipamientos objeto de intervención de la meta asociada al mantenimiento de infraestructura, para determinar el avance porcentual de la misma en cada vigencia.</t>
  </si>
  <si>
    <t>Establecer en la hoja de vida de conteo de metas del proyecto 7565, la línea base y estado de las intervenciones para determinar el cumplimiento de la meta "Realizar mantenimiento al 60% de equipamientos de la SDIS"</t>
  </si>
  <si>
    <t>Hoja de vida de conteo de metas</t>
  </si>
  <si>
    <t>Una Hoja de vida de conteo de metas actualizada</t>
  </si>
  <si>
    <t>En el marco de las competencias de la Subdirección de Plantas Físicas – SDIS, se informa que, se estableció en la hoja de vida de conteo de la meta 7 “Realizar mantenimiento al 60% de equipamientos de la SDIS” del proyecto 7565, ...(...) Es necesario mencionar que el número de equipamientos correspondientes al 60% podrán variar en cada vigencia, conforme se actualice la línea base de predios, y solo serán reportados como avance del cumplimiento de la meta, aquellas intervenciones que su estado sea FINALIZADO... (...), la cual fue remitida mediante memorando I2021025237 del 24 de agosto de 2021.</t>
  </si>
  <si>
    <t>Por parte del equipo de seguimiento de la OCI se verifican los siguientes documentos: 
• Formato Hoja de Vida Conteo de Metas – Meta 7
• Memorando I2021025237
De acuerdo con la verificación de los soportes descritos, se encuentra que estos corresponden a la gestión descrita para dar cumplimiento a la acción de mejora y a su plazo de ejecución.</t>
  </si>
  <si>
    <t>Hallazgo administrativo con presunta incidencia disciplinaria por deficiencias en el control sobre la gestión documental de la entidad, evidenciadas en los Contratos de Arrendamientos Nos 7568, 6600 de 2019 y en el Contrato de Obra Pública No 8943 de 2019.</t>
  </si>
  <si>
    <t xml:space="preserve">Subdirección de Contratación </t>
  </si>
  <si>
    <t>Debilidad en la entrega de los documentos contractuales organizados en orden cronológico, por parte de los supervisores de los contratos</t>
  </si>
  <si>
    <t>Socializar memorando con instrucciones documentales por parte del equipo de gestión documental de la Subdirección de contratación a las diferentes áreas técnicas</t>
  </si>
  <si>
    <t>socialización de Memorando de instrucciones</t>
  </si>
  <si>
    <t>1 memorando de socialización</t>
  </si>
  <si>
    <t xml:space="preserve">La subdireccion de Contratación socializo a través del memorando No. I2021036380 la actualización del Instructivo de conformación, organización y administración de los expedientes contractuales. Dicho documento se encuentra publicado en el siguiente enlace: https://sig.sdis.gov.co/index.php/es/gestion-documental-documentos-asociados  -   denominado: “Conformación, Organización y Administración de Expedientes Contractuales - Código: INS-GD-003” 
</t>
  </si>
  <si>
    <t>Hallazgo administrativo con presunta incidencia disciplinaria por incumplimiento de la función de supervisión: los formatos SDS - informes semanales de interventoría incorporados en el Expediente Físico de Interventoría No 8974 de 2018, no cuentan con la firma y el aval del supervisor de SDIS; algunos informes mensuales de interventoría no están firmados.</t>
  </si>
  <si>
    <t>Solicitar a la Subdirección de contratación, el expediente físico de interventoría No. 8974 de 2018, con el fin de revisar y gestionar la subsanación de las observaciones realizadas por el equipo auditor</t>
  </si>
  <si>
    <t>Hallazgo administrativo por que los informes mensuales de interventoría e informe final, no reflejan el consolidado de avance físico por cada uno de los frentes de obras, así mismo en cuanto seguimiento sobre atrasos y otros; no evidencian informe financiero detallado por frente mes a mes. Incumplimiento de obligaciones al recibo de las obras (elevador no está en funcionamiento).</t>
  </si>
  <si>
    <t>Debilidad por parte de la entidad, en la estandarización de un formato para la presentación de los informes mensuales o finales de carácter técnico, relacionados con contratos de obras públicas</t>
  </si>
  <si>
    <t>10.1.1.</t>
  </si>
  <si>
    <t>Auditoría interna a la planeación estratégica.</t>
  </si>
  <si>
    <t>Revisión a compromisos – Comité Institucional de Gestión y Desempeño.
De acuerdo con revisión documental de la información aportada por la Subdirección de Diseño, Evaluación y Sistematización, en calidad de líder del proceso de planeación estratégica, mediante correos electrónicos del 25/02/2021 con asunto “Solicitud de información - Auditoría interna a la planeación estratégica” y del 27/04/2021 con asunto “Comunicación informe preliminar de auditoría interna a la planeación estratégica”, se observó que, desde la secretaría técnica del comité institucional de gestión y desempeño, se adelantan acciones que contribuyen al seguimiento de los compromisos establecidos en sesiones de la instancia en mención, como es el caso de la administración del  archivo Excel denominado “tablero de control”, así mismo, se evidenciaron tres (3) comunicaciones mediante correos electrónicos, así: (i) seguimiento a compromisos del comité institucional de gestión y desempeño 2020 del 14/01/2021, (ii) Seguimiento a compromisos del comité anterior, enviado desde el usuario lsaabedraa@sdis.gov.co, del 15/07/2021, (iii) seguimiento a compromisos del comité anterior enviado desde el usuario lsaabedraa@sdis.gov.co del 19/12/2019. Lo anterior, en cumplimiento a lo establecido en el numeral 8 Funciones de la secretaría técnica del comité de gestión y desempeño, Art. 9 de la Resolución SDIS 355 de 2020, sin embargo, no se aportan evidencias que permitan identificar el seguimiento a los compromisos desde el Comité Institucional de Gestión y Desempeño, como instancia, situaciones que conllevarían a un potencial incumplimiento de lo preceptuado en el artículo 5 Funciones del Comité Institucional de Gestión y Desempeño de la Resolución SDIS 652 de 2020, la cual estableció en el numeral 24 "Solicitar información relevante sobre el desarrollo, seguimiento y decisiones tomadas en los comités que existan en la Secretaría por disposición de carácter legal así como los avances del seguimiento a compromisos y acuerdos adquiridos (...)". (Subrayado fuera del texto original) 
Debido a lo anterior, se podrían llegar a generar riesgos institucionales frente al oportuno cumplimiento de los objetivos planteados, en la instancia decisora en mención.</t>
  </si>
  <si>
    <t>Planeación Estratégica</t>
  </si>
  <si>
    <t>Por oportunidad de mejora en la interpretación de la función asignada al Comité Institucional de Gestión y Desempeño, respecto a la forma en que se hacen los seguimientos a compromisos</t>
  </si>
  <si>
    <t>10.1.1-2</t>
  </si>
  <si>
    <t>Incluir dentro de todas las sesiones del Comité Institucional de Gestión y Desempeño el seguimiento a compromisos, como un punto permanente de la agenda.</t>
  </si>
  <si>
    <t>Sesiones del CIGD con seguimiento a compromisos:
(Número de sesiones del CIGD con seguimiento a compromisos / Número total de sesiones realizadas del CIGD)*100</t>
  </si>
  <si>
    <t>Porcentaje de las sesiones programadas con seguimiento realizado</t>
  </si>
  <si>
    <t>10.1.2.</t>
  </si>
  <si>
    <t>Aprobación del plan estratégico institucional.
En desarrollo de la etapa de revisión documental a la información aportada por la Subdirección de Diseño, Evaluación y Sistematización, en calidad del líder del proceso de planeación estratégica, mediante correos electrónicos del 25/02/2021 con asunto: "Solicitud de información - Auditoría a la Planeación Estratégica", y del 18/03/2021 con asunto: "Extensión de solicitud de información - Auditoría interna a la planeación estratégica" el equipo auditor identificó que, en ejecución del procedimiento de formulación y seguimiento de la plataforma estratégica y del plan estratégico institucional (PCD-PE-009) del 28/06/2019, el Comité Institucional de Gestión y Desempeño aprobó el plan estratégico institucional, mediante acta No. 01 del 29/01/2021, punto 6 del orden del día "Presentación y aprobación Plan estratégico institucional".
Ante lo cual, se evidenció un potencial incumplimiento a lo preceptuado en la Ley 190 de 1995, Articulo 48 en lo que respecta a: "(...) todas las entidades públicas de la Rama Ejecutiva deberán establecer a más tardar el treinta y uno (31) de diciembre de cada año, los objetivos a cumplir para el cabal desarrollo de sus funciones durante el año siguiente, así como los planes que incluyan los recursos presupuestados necesarios y las estrategias que habrán de seguir para el logro de esos objetivos, de tal manera que los mismos puedan ser evaluados de acuerdo con los indicadores de eficiencia que se diseñen para cada caso (...). Situación que podría generar riesgos institucionales en términos de oportunidad y pertinencia, frente a la articulación de las tres (3) modalidades de planeación (Plan Estratégico Sectorial, Plan Estratégico Institucional y Plan de Acción Anual).</t>
  </si>
  <si>
    <t>Oportunidades de mejora encontradas en el actual procedimiento de formulación y seguimiento de la plataforma estratégica y del plan estratégico institucional (PCD-PE-009).</t>
  </si>
  <si>
    <t>10.1.2-2</t>
  </si>
  <si>
    <t>Diseñar, adoptar e implementar una herramienta que permita el control de los temas estratégicos y continuos a cargo de la DADE y la SDES.</t>
  </si>
  <si>
    <t>Herramienta de control implementada</t>
  </si>
  <si>
    <t>Una herramienta de control de los temas estratégicos de DADE/SDES implementada</t>
  </si>
  <si>
    <t>Oportunidades de mejora en la aplicación e implementación de los procedimientos: "Formulación y seguimiento de la plataforma estratégica y del plan estratégico institucional" (PCD-PE-009) y "Formulación y seguimiento del plan de acción institucional integrado" (PCD-PE-002).</t>
  </si>
  <si>
    <t>10.1.2-3</t>
  </si>
  <si>
    <t>Diseñar e implementar una estrategia de fortalecimiento, orientada a la aplicación de los procedimientos: "Formulación y seguimiento de la plataforma estratégica y del plan estratégico institucional" (PCD-PE-009) y procedimiento "Formulación y seguimiento del plan de acción institucional integrado" (PCD-PE-002).</t>
  </si>
  <si>
    <t>Estrategia de fortalecimiento implementada</t>
  </si>
  <si>
    <t>Una estrategia de aplicación de los dos procedimientos implementada</t>
  </si>
  <si>
    <t>10.2.1.</t>
  </si>
  <si>
    <t xml:space="preserve">Metodología para la construcción e implementación de la plataforma estratégica y plan estratégico institucional.
Durante revisión documental a la información aportada por la Subdirección de Diseño, Evaluación y Sistematización, en calidad del líder del proceso de planeación estratégica, mediante correos electrónicos del 25/02/2021 con asunto: "Solicitud de información-Auditoría a la Planeación Estratégica" y del 05/04/2021 con asunto “Soportes adicionales - Auditoria a la Planeación estratégica institucional”, se observó que, en correo electrónico del 14/10/2020, con asunto: "Revisión plataforma estratégica 2020-2024" la Subdirectora de Diseño, Evaluación y Sistematización, solicitó hacer "la reflexión sobre la razón de ser de la entidad, el objeto para el cual fue creada, los derechos que garantiza y los problemas y necesidades sociales que está llamada a resolver (Misión), así como el futuro deseado de la Secretaria Distrital de Integración Social (Visión)", no obstante, en la presentación PPT "Planeación estratégica sectorial e institucional 2020-2024 agosto SDIS"  la cual fue aportada como metodología definida e implementada para la actualización de la plataforma estratégica en la entidad, no permite reconocer (i) el análisis del propósito para la cual fue creada la entidad (ii) documento de coherencia institucional. Asimismo, en lo que respecta al plan estratégico institucional, dicha presentación PTT no permite reconocer los elementos de: "a) las recomendaciones del equipo directivo y sus equipos de trabajo, b) la evaluación y retroalimentación ciudadana realizada en las actividades de rendición de cuentas, c) los resultados de las auditorías internas y externas, d) los resultados de la evaluación de la gestión de riesgos y de las acciones realizadas ante su materialización, e) resultados de la evaluación de la gestión financiera, f) la medición del desempeño en periodos anteriores, g) medición de la satisfacción de los grupos de valor en periodos anteriores" de acuerdo con lo definido en el procedimiento formulación y seguimiento de la plataforma estratégica y del plan Estratégico Institucional (PCD-PE-009) versión 0 del 28/06/2019, numeral 3.1, viñeta 6. Así como tampoco consideró la existencia de: (i) Revisar y ajustar los elementos estratégicos: Misión, visión y objetivos estratégicos determinando cual es el valor público que debe generar, (ii) Involucrar a la ciudadanía y grupos de interés en el diagnóstico y formulación de los planes, programas o proyectos de la entidad. Priorizados por el ciudadano, tal como lo orienta la Guía Distrital para la Planeación de la Gestión Distrital - junio de 2019, numeral 7.1.1.
Dicha situación, refleja un incumplimiento a lo establecido en procedimiento formulación y seguimiento de la plataforma estratégica y del Plan Estratégico Institucional (PCD-PE-009) versión 0 del 28/06/2019, numeral 3.1 viñeta 4 que define: "(...) a) el análisis del propósito para la cual fue creada la entidad, (...), asimismo, a lo descrito en el numeral 4.1. Formulación de la plataforma estratégica, actividad 3 "Realizar la coherencia institucional de los elementos que conforman la plataforma estratégica" la cual, conlleva a producir un activo de información nombrado "Documento de coherencia institucional" que de acuerdo con lo conceptuado en el glosario del documento en mención equivale a "Se concibe como la alineación de todos los elementos estratégicos de las entidades y organismos Distritales, con el propósito de lograr una administración armónica". Así como a lo establecido en el, numeral 3.1. viñeta 6 "Para la identificación de las metas, indicadores y productos del plan estratégico institucional se debe tener en cuenta: (...), así como a lo orientado en la Guía Distrital para la Planeación de la Gestión Distrital - junio de 2019, numeral  7.1.1, en donde cita: " (...) las entidades tienen total autonomía para la formulación e implementación de la misma, pero deberán asegurar la existencia de unos mínimos, que son los siguientes: (i) Revisar y ajustar los elementos estratégicos: Misión, visión y objetivos estratégicos (...), (ii) Involucrar a la ciudadanía y grupos de interés en el diagnóstico y formulación de los planes, programas o proyectos de la entidad (...)", así como a lo documentado. (Subrayado fuera del texto original). </t>
  </si>
  <si>
    <t>Oportunidades de mejora en las herramientas que operativizan el procedimiento de formulación y seguimiento de la plataforma estratégica y del plan estratégico institucional (PCD-PE-009).</t>
  </si>
  <si>
    <t>10.2.1-2</t>
  </si>
  <si>
    <t>10.2.1-3</t>
  </si>
  <si>
    <t>Diseñar e implementar una estrategia de fortalecimiento, orientada a la aplicación de los procedimientos: "Formulación y seguimiento de la plataforma estratégica y del plan estratégico institucional" (PCD-PE-009) y  "Formulación y seguimiento del plan de acción institucional integrado" (PCD-PE-002) .</t>
  </si>
  <si>
    <t>10.2.2.</t>
  </si>
  <si>
    <t>Aprobación, adopción y divulgación de la plataforma estratégica institucional
Analizada la información allegada por la Subdirección de Diseño, Evaluación y Sistematización, en calidad del líder del proceso de planeación estratégica, mediante correo electrónico del 25/02/2021 con asunto: "Solicitud de información-Auditoría a la Planeación Estratégica", se observó que, en acta No. 14 del 24/11/2020,  del Comité Institucional de Gestión y Desempeño, punto 6 del orden del día "Aprobación de la plataforma estratégica y plan estratégico", la Directora de Análisis y Diseño Estratégico explicó que "para la misión y visión de la entidad se propone mantener las actuales teniendo en cuenta que fueron formuladas a largo plazo, sin embargo, se enviará esta propuesta por correo electrónico al equipo directivo para recibir sus aportes hasta el 27 de noviembre de 2020 (...)", en consecuencia, se fijó el siguiente compromiso: "Enviar   por correo electrónico   la   propuesta   de   Planeación Estratégica y Plan Estratégico a los miembros del Comité para su revisión, comentarios y aportes", de lo cual, no se aportaron evidencias que den cuenta de la revisión, comentarios y aportes allegados por el equipo directivo al respecto. 
Por otra parte, en acta No. 16 del 30/12/2020, del Comité Institucional de Gestión y Desempeño, punto 5 del orden del día "Aprobación de objetivos estratégicos institucionales" , la Directora de Análisis y Diseño Estratégico sometió "a aprobación los Objetivos Estratégicos Institucionales,  y  los  miembros  del  Comité Institucional  de  Gestión  y  Desempeño manifiestan su aprobación (...)", sin embargo y quedando fuera del punto del orden del día, para los  elementos complementarios de la plataforma estratégica (misión y visión), no se evidenció aprobación. Adicionalmente, al presente ejercicio auditor se aportó un proyecto de resolución "Por la cual se adoptan la misión, visión y objetivos estratégicos de la Secretaría Distrital de Integración Social", como evidencia para la adopción de la plataforma estratégica, sin embargo, al ser un "proyecto" no permite reconocer la firmeza del citado acto administrativo, por consiguiente, el equipo auditor consultó la página web de la entidad (19/03/2021), identificando la publicación de la misión, visión y objetivos estratégicos (divulgación de la plataforma estratégica), así como la publicación de la Resolución 1346 del 30/09/2016 "Por la cual se adoptan la misión, visión y objetivos estratégicos de la Secretaría Distrital de Integración Social", notando una divergencia entre los objetivos estratégicos publicados y los contenidos en dicho acto administrativo.
Posterior a ello, y acudiendo al beneficio de la auditoría “corrección” en respuesta al informe preliminar, el cliente de la auditoría, aportó la Resolución SDIS 456 del 05/04/2021 “Por la cual se adopta la Misión, Visión y Objetivos Estratégicos de la Secretaría Distrital de Integración Social”; sin embargo, el acta de la sesión del Comité Institucional de Gestión y Desempeño del 25/03/2021, en la cual presentan la propuesta de actualización de la visión institucional, se encuentra en trámite de firmas, concluyendo que la resolución se expidió y publico con anterioridad a la suscripción del acta, lo cual, evidencia un incumplimiento a la secuencia lógica de actividades establecidas en el procedimiento formulación y seguimiento de la plataforma estratégica y del plan estratégico institucional (PCD-PE-009) versión 0 del 28/06/2019,numeral 4.1, actividad 5 del flujograma "¿Se aprueba la plataforma estratégica?, actividad 8 del flujograma "Elaborar los actos administrativos que adoptan la plataforma estratégica" y actividad 9 "Aprobar los actos administrativos de adopción de la plataforma estratégica”.</t>
  </si>
  <si>
    <t>Oportunidades de mejora en las herramientas que operativizan el procedimiento formulación y seguimiento de la plataforma estratégica y del plan estratégico institucional</t>
  </si>
  <si>
    <t>10.2.2-2</t>
  </si>
  <si>
    <t>10.2.2-3</t>
  </si>
  <si>
    <t>Diseñar e implementar una estrategia de fortalecimiento orientada a la aplicación de los procedimientos: "Formulación y seguimiento de la plataforma estratégica y del plan estratégico institucional" (PCD-PE-009) y "Formulación y seguimiento del plan de acción institucional integrado" (PCD-PE-002).</t>
  </si>
  <si>
    <t>10.2.3.</t>
  </si>
  <si>
    <t>Seguimiento semestral a la plataforma estratégica y plan estratégico institucional.
En desarrollo de la etapa de revisión documental a la información aportada por la Subdirección de Diseño, Evaluación y Sistematización, en calidad del líder del proceso de planeación estratégica, mediante correo electrónico 25/02/2021 con asunto: "Solicitud de información-Auditoría a la Planeación Estratégica",  se observó que, en las dieciséis (16) actas del Comité Institucional de Gestión y Desempeño aportadas al presente ejercicio auditor, que resultaron de sesiones adelantadas por dicha instancia durante la vigencia 2020, no se identificaron los seguimientos semestrales para la vigencia 2020 a la plataforma estratégica y plan estratégico institucional por parte de la Dirección de Análisis y Diseño Estratégico, de acuerdo como lo establece el numeral 3.2, viñetas 1 y 3 del procedimiento de formulación y seguimiento de la plataforma estratégica y del plan estratégico Institucional (PCD-PE-009) versión 0 del 28/06/2019. Situación que permite concluir un incumplimiento a lo establecido en el procedimiento de Formulación y Seguimiento de la Plataforma Estratégica y del Plan Estratégico Institucional (PCD-PE-009) versión 0 del 28/06/2019, numeral 3.2  que cita: " La Dirección de Análisis y Diseño Estratégico realizará seguimiento semestral a la plataforma estratégica y al plan estratégico institucional de la SDIS." y "Los resultados del seguimiento a la plataforma estratégica y al plan estratégico institucional serán presentados en el Comité Institucional de Gestión y Desempeño (…)" como a su vez, a lo definido en la Guía Distrital para la Planeación de la Gestión Distrital - 2019, numeral 7.1.5 que cita: "(...) corresponde a la oficina asesora de planeación de cada entidad, coordinar el proceso de seguimiento de la gestión institucional (...).</t>
  </si>
  <si>
    <t>Oportunidades de mejora en las herramientas que operativizan el procedimiento formulación y seguimiento de la plataforma estratégica y del plan estratégico institucional (PCD-PE-009).</t>
  </si>
  <si>
    <t>10.2.3-2</t>
  </si>
  <si>
    <t>Oportunidades de mejora en la aplicación e implementación de los procedimientos: "Formulación y seguimiento de la plataforma estratégica y del plan estratégico institucional" (PCD-PE-009) y "Procedimiento Formulación y seguimiento del plan de acción institucional integrado" (PCD-PE-002).</t>
  </si>
  <si>
    <t>10.2.3-3</t>
  </si>
  <si>
    <t>Diseñar e implementar una estrategia de fortalecimiento orientada a la aplicación de los procedimientos: "Formulación y seguimiento de la plataforma estratégica y del plan estratégico institucional" (PCD-PE-009) y  "Formulación y seguimiento del plan de acción institucional integrado" (PCD-PE-002).</t>
  </si>
  <si>
    <t>10.2.4.</t>
  </si>
  <si>
    <t>Seguimiento al plan de acción institucional integrado.
De acuerdo con la revisión documental, sobre la información aportada por la Subdirección de Diseño, Evaluación y Sistematización, en calidad de líder del proceso de planeación estratégica,  mediante  correo electrónico del 25/02/2021 con asunto "Solicitud de Información -Auditoría a la Planeación Estratégica"  el equipo auditor observó que, de las dieciséis (16) actas aportadas como evidencia al presente ejercicio auditor, tan solo en el acta No. 14 del 24/11/2020,  del Comité Institucional de Gestión y Desempeño, punto 2 del orden del día "Seguimiento al cumplimiento de metas sociales y financieras–Subdirección de Diseño, Evaluación y Sistematización", se socializó el seguimiento al plan acción institucional y metas sociales sin embargo, no se aportaron evidencias de cumplimiento en lo relacionado con la presentación de resultados del seguimiento al plan de acción institucional durante las demás sesiones del citado comité, situación que permite observar un incumplimiento a lo establecido en el procedimiento Formulación y seguimiento del plan de acción institucional (PCD-PE-002) versión 0 vigente hasta el 18/11/2020 que cita: “ Presentar los resultados del seguimiento al plan de acción institucional en el Comité Institucional de Gestión y Desempeño (trimestral)” y por consiguiente, en el procedimiento formulación y seguimiento del plan de acción institucional integrado  (PCD-PE-002) versión 1 del 19/11/2020 que establece “Presentar los resultados del seguimiento al plan de acción institucional Integrado en el Comité Institucional de Gestión y Desempeño (trimestral)" (Subrayado fuera del texto original).</t>
  </si>
  <si>
    <t xml:space="preserve">oportunidad de mejora en los puntos de control para garantizar la oportunidad en la presentación de los resultados del Plan de Acción institucional Integrado en el marco del Comité institucional de Gestión y Desempeño </t>
  </si>
  <si>
    <t>10.2.4-2</t>
  </si>
  <si>
    <t xml:space="preserve">Realizar la implementación del procedimiento del formulación y seguimiento al Plan de acción institucional integrado (PCD-PE-002), actualizado, en lo relacionado con la presentación de los resultados del seguimiento al PAII, en el marco del Comité Institucional de Gestión y Desempeño,  de los seguimientos con corte a 30 de septiembre y 31 de diciembre de 2021 </t>
  </si>
  <si>
    <t xml:space="preserve">Número de seguimientos al PAII presentados en el marco del Comité Institucional de Gestión y Desempeño </t>
  </si>
  <si>
    <t xml:space="preserve">Dos seguimientos al PAII presentados en el marco del Comité Institucional de Gestión y Desempeño </t>
  </si>
  <si>
    <t>10.1.1.1</t>
  </si>
  <si>
    <t>Auditoría a la Subdirección para la Vejez – Proyectos 1099-7770- Envejecimiento digno activo y feliz-Compromiso con el envejecimiento activo y una Bogotá cuidadora.</t>
  </si>
  <si>
    <t>En las muestras auditadas de los Centros de Protección Social y Centros Día se aportaron activos de información que dieron cuenta de la evaluación trimestral del estado nutricional de los participantes y de las dietas terapéuticas. Sin embargo, dichas evidencias fueron presentadas en documentos no controlados, lo cual representa un posible incumplimiento al procedimiento de control de documentos PCD-GS-003 versión 0, del 07-30-2019; toda vez que en ellos se registran datos sensibles como la evaluación del estado nutricional de los participantes y como fue explicado en respuesta al informe preliminar de la auditoría, se controla la valoración Integral de la Capacidad Funcional de la Persona Mayor, así como el tamizaje desde el área de Nutrición.</t>
  </si>
  <si>
    <t>Oportunidad de mejora en la formalización del formato de valoración nutricional de los participantes de los servicios Centro Día y Bienestar y Cuidado</t>
  </si>
  <si>
    <t>Tramitar la formalización del documento de valoración integral de la capacidad funcional de los participantes del Servicio Integral de Bienestar Integral y Cuidado y el servicio social Centro Día en coordinación con la Dirección de Nutrición y Abastecimiento.</t>
  </si>
  <si>
    <t>Formalización formato valoración integral</t>
  </si>
  <si>
    <t>(Un documento oficializado en el sistema de gestión institucional / Un documento identificado para oficializar en el sistema de gestión institucional)*100.</t>
  </si>
  <si>
    <t>10.1.1.2</t>
  </si>
  <si>
    <t xml:space="preserve">En la muestra auditada a los Centros de Protección Social, se evidenció que, de los 8 participantes seleccionados, a dos (2) de ellos se les suministran medicamentos para tratar hiperlipidemias, pero en sus historias sociales no aparecen los diagnósticos asociados a dicha patología, lo anterior equivale al 25% de la muestra de participantes que no tenían actualizados sus diagnósticos médicos en las historias sociales.
Lo anterior representa riesgo en la adherencia del estado de salud de los participantes, por parte de los funcionarios de los Centros de Protección, que podría redundar en una administración mecánica de los medicamentos que se le suministran a los participantes y podría pasar por alto lo establecido en el requisito indispensable 3.1.1.7 del IUV “Instrumento único de verificación” versión 1.0 de fecha 20-12-2012 , el cual propende por garantizar la administración de medicamentos y  la  adhesión a los tratamientos  de las personas mayores.
</t>
  </si>
  <si>
    <t xml:space="preserve">Oportunidad de mejora en la actualización del componente de salud en la historia social de los participantes del Servicio Integral de Bienestar y Cuidado. </t>
  </si>
  <si>
    <t>Realizar una estrategia con el talento humano de los Centros vinculados al servicio de Bienestar y Cuidado para favorecer el cumplimiento y autocontrol de los tiempos de actualización del componente de salud en las historias sociales.</t>
  </si>
  <si>
    <t>Actualización historias sociales</t>
  </si>
  <si>
    <t>Informe ejecución estrategia</t>
  </si>
  <si>
    <t>10.1.2.1</t>
  </si>
  <si>
    <t xml:space="preserve"> Durante la vigencia 2020 desde mediados del mes de marzo, con ocasión de la implementación de las medidas de protección tendientes a disminuir el riesgo de contagio del Covid -19; el servicio social Centro Día, cambió su modalidad de servido de alimentos presencial, por entrega de paquete alimentario mensual a los participantes (ver imagen adjunta). Dicho paquete es genérico para todos los participantes y no considera la entrega diferencial de dichas ayudas acorde con las recomendaciones nutricionales de los participantes con enfermedades base diagnosticadas. Lo anterior, podría poner en riesgo la salud de los participantes, toda vez, que su adherencia a las dietas sugeridas, se podría ver limitada a lo entregado en el paquete alimentario, potencialmente incumpliendo el requisito indispensable 1.1.1.3 del IUV “Instrumento único de verificación” versión 1.0 de fecha 20-12-2012 el cual establece la institución debe contar con dietas terapéuticas acordes a las patologías presentadas por las personas mayores, elaboradas por un profesional Nutricionista-Dietista.</t>
  </si>
  <si>
    <t>Oportunidad de mejora en la diversificación de modalidades de entrega de los apoyos nutricionales, de acuerdo con las particularidades de las personas mayores del servicio Centros Día.</t>
  </si>
  <si>
    <t>Crear e implementar una modalidad de apoyo nutricional que permita el acceso a alimentos acordes con el estado de salud de las personas mayores participantes del servicio Centros Día.</t>
  </si>
  <si>
    <t>Nueva modalidad apoyo nutricional Centros Día</t>
  </si>
  <si>
    <t>Informe de ejecución nueva modalidad apoyo nutricional</t>
  </si>
  <si>
    <t>10.1.2.2</t>
  </si>
  <si>
    <r>
      <t xml:space="preserve"> </t>
    </r>
    <r>
      <rPr>
        <sz val="10"/>
        <rFont val="Arial"/>
        <family val="2"/>
      </rPr>
      <t xml:space="preserve">El equipo auditor en revisión documental de las evidencias aportadas por la Subdirección para la Vejez, mediante memorando Rad: I2021008847 de fecha 2021-03-10, observó que el 89% de los Centros Día, no cuentan con el concepto higiénico sanitario vigente expedido por la autoridad competente, con fecha de expedición no mayor a un (1) año. Analizados los conceptos aportados, se pudo determinar que el porcentaje promedio de cumplimiento de dichos conceptos (expirados) fue del 84%. Lo anterior, incumple con el numeral 1.2.1. </t>
    </r>
    <r>
      <rPr>
        <i/>
        <sz val="10"/>
        <rFont val="Arial"/>
        <family val="2"/>
      </rPr>
      <t xml:space="preserve">Estándar de Nutrición y Salubridad- Condiciones Higiénico Sanitarias; del IUV “Instrumento Único de Verificación” Versión 1.0 de fecha 20-12-2012, así como con la ley 9 de 1979.  </t>
    </r>
  </si>
  <si>
    <t>Insuficiente gestión para lograr las visitas por parte de las Subredes de la Secretaría de Salud a los Centros Día con el fin de actualizar los conceptos higiénico sanitarios de manera oportuna</t>
  </si>
  <si>
    <t>Realizar seguimiento bimestral a la gestión de las Subdirecciones Locales para la Integración Social tendiente a la consecución del concepto higiénico sanitario de los Centros Día de cada localidad.</t>
  </si>
  <si>
    <t>Actualización conceptos higiénico sanitarios</t>
  </si>
  <si>
    <t>(Número de conceptos higiénico sanitarios con vigencia inferior a un año/Número de Centros Día existentes)*100.</t>
  </si>
  <si>
    <t>10.1.3.1</t>
  </si>
  <si>
    <t>Realizados los análisis a los listados suministrados con Rad I2021008847 del 10/03/2021 por parte de la Subdirección para la Vejez, como respuesta a la solicitud de información del equipo auditor con radicado I2021007635 del 28 de febrero de 2021, se identificó lo siguiente: (Ver cuadro 10 Informe Final). De acuerdo con la anterior tabla, se puede evidenciar que para 135 beneficiaros se registró como motivo de egreso “No aplica” el cual, de acuerdo al Procedimiento Egreso Servicios Sociales / Apoyos / Modalidades, Código: PCD-PSS-014, Versión 4, del 16/02/2021, no corresponde a un motivo de egreso del servicio, lo cual puede generar deficiencias en la calidad del dato de la información registrada y potenciales riesgos en la asignación del servicio.</t>
  </si>
  <si>
    <t>No existe un motivo específico para reflejar las transiciones de los participantes entre los servicios y modalidades para personas mayores, por lo que el Sistema de Información de Registro de Beneficiarios - SIRBE arroja "No aplica".</t>
  </si>
  <si>
    <t xml:space="preserve">Solicitar la parametrización de los motivos de actuación del Sistema de Información de Registro de Beneficiarios - SIRBE, para reflejar las transiciones de los participantes entre servicios o modalidades </t>
  </si>
  <si>
    <t>Solicitud ajuste parametrización SIRBE</t>
  </si>
  <si>
    <t xml:space="preserve">Formato de solicitud de modificación de parametrización del Sistema de Información de Registro de Beneficiarios - SIRBE </t>
  </si>
  <si>
    <t>1. memorando I2021016595 con fecha de radicacion 02/06/2021 ASUNTO: Solicitud parametrización SIRBE Subdirección para la Vejez.
2. FOR-PE-032 Bitacora_de_servicios - SUBVEJEZ (2)
3. FOR-PE-035 Formato Solicitud Req. Parametrizacion - SUB VEJEZ (1) (1)
4. Memorando I2021019167 (1)
5. SOLICITUD PARAMETRIZACION SUB VEJEZ</t>
  </si>
  <si>
    <t>Revisadas las evidncias aportadas, se da cumplimiento a la acción formulada en términos de eficacia.</t>
  </si>
  <si>
    <t>Rosalba Gosdillo
German Espinosa</t>
  </si>
  <si>
    <t>10.1.3.3</t>
  </si>
  <si>
    <t xml:space="preserve">En la revisión efectuada a la ejecución de los contratos suscritos para atender la meta 1 de los proyectos 1099 y 7770 se observaron oportunidades de mejora en la labor de supervisión, representada en situaciones como:  
· Publicación en SECOP de documentos que no corresponden a la ejecución, como el caso del convenio 11149 de 2014 suscrito con COMPENSAR, donde se publica alguna información correspondiente al contrato 11195-2014.
· No se publican documentos e informes de ejecución y supervisión. (Ejemplo contratos de prestación de servicios profesionales nro. 441, 8821, 9298, 1369, 11187, 2701, 14548, 1171, 2701, 10799, 14548, 10403 de 2020). No contar con los documentos que soporten la ejecución de cada una de las actividades desarrolladas por los contratistas podría generar posible inobservancia de las obligaciones establecidas en el numeral 3.2. - Funciones y obligaciones del supervisor y/o interventor- establecidas en el manual de contratación y supervisión de la SDIS- código MNL-GEC-001- versión 0- memo I2019036869 de 26/08/2019. 
· Para el caso del convenio de asociación 3002 de 2020 suscrito con FIDUAGRARIA, de acuerdo con la solicitud realizada por la OCI sobre los informes de supervisión, mediante correo electrónico institucional del 09/04/2021 se aportó por parte de la Subdirección para la Vejez documentos correspondientes a los formatos “actas de comité o reunión” - “Actas de comité programa Colombia Mayor”, suscritas el 21/04/2020 y 31/07/2020, en las cuales no se evidencia el cumplimiento de lo establecido en el Manual de Contratación y Supervisión- Código MNL –GEC-001-versión 0 del 26/08/2019, en el acápite 3.2 -funciones y obligaciones del supervisor y/o interventor. Adicionalmente, en las actas se evidencia la asistencia de profesionales de la Subdirección y no el funcionario designado como supervisor, sin tener claridad si actúan en calidad de apoyo a la supervisión.
· Para el caso del convenio 11149 de 2014, se designó como supervisor al Subdirector para la Vejez, y según el reglamento operativo del convenio se establece la conformación de un comité operativo para realizar seguimiento a la ejecución, el cual se reunirá mínimo una vez al mes o de acuerdo a las necesidades que se deriven del convenio comité y del cual hace parte el Subdirector para la Vejez. De acuerdo con la solicitud realizada por el equipo auditor de los informes de supervisión de este convenio, la Subdirección mediante carpeta OneDrive compartida por correo electrónico institucional el día 09/04/2021, aportó 4 actas de reunión correspondientes a los meses de enero, febrero, mayo y octubre de 2020, informando que no se realizaron más seguimientos en la vigencia 2020. Las actas de reunión se suscriben por profesionales de la subdirección y no por el supervisor del convenio, no siendo clara la forma en que este ha desarrollado la labor de supervisión y seguimiento según lo pactado en la cláusula novena del convenio, donde se designa como supervisor por parte de la SDIS al Subdirector para la Vejez y se establece que “El supervisor por parte de la Secretaría Distrital de Integración Social –SDIS ejercerá la labor encomendada de acuerdo con lo establecido en los documentos del Manual de Contratación de la misma y en particular los relacionados con la ejecución, supervisión y liquidación del convenio”.
Lo anterior podría generar riesgos asociados a debilidades en la ejecución contractual, al no contar con los soportes que den cuenta de la correcta labor de supervisión adelantada por la SDIS, generando debilidad en la trazabilidad de la gestión y en la información y documentación contractual, de acuerdo con lo establecido en el Manual de Contratación y Supervisión código MNL- GEC- 001- versión 0 del 26/08/2019, en lo relacionado con las funciones y obligaciones del supervisor. 
</t>
  </si>
  <si>
    <t>La supervisores y apoyos a la supervisión no subieron la información en el SECOP de manera oportuna</t>
  </si>
  <si>
    <t>Cargar la información en el SECOP, e Implementar una accion o punto de control de seguimiento mensual, para que todos los contaratos supervisados por la Subdirección para la Vejez  den cuenta de la publicación en el SECOP de manera oportuna.</t>
  </si>
  <si>
    <t>Punto de control cargue información supervisión en SECOP</t>
  </si>
  <si>
    <t>Seguimiento mensual al cargue de información de supervisión a los contratos supervisados por la Subdirección para la Vejez.</t>
  </si>
  <si>
    <t>10.1.3.4</t>
  </si>
  <si>
    <t xml:space="preserve">De la revisión realizada a los Informes Únicos de apoyos económicos de los meses de junio, julio, agosto, septiembre de 2020 suministrados por la Subdirección para la Vejez, se identificaron oportunidades de mejora en los registros de información. A modo de ejemplo se presenta lo evidenciado para el mes de junio de 2020:
Se identificaron 776 casos de No Autorizados, de los cuales al cruzarse con lo reportado en la Información del estado y saldo de tarjeta PROCESSA corte de 13/07/2020, se estableció que 64 casos tienen registrada la tarjeta como activa, pero que tienen asociada una fecha de bloqueo de vigencias anteriores, es así que a continuación se relacionan los casos con fecha de bloqueo de la tarjeta de la vigencia 2011:  (Ver cuadro 12 Informe Final).
 Así mismo, se identificaron 10 casos no autorizados por saldo alto, con estado de tarjeta inactiva, fecha de bloqueo de 0/01/1900 y con saldos en la tarjeta:(Ver cuadro 13 Informe Final).
De acuerdo a lo anterior y dado que el Reporte Único Consolidado es el producto asociado a la actividad 20. “Realice cruces de bases de datos (saldos altos, estados de tarjetas, reportes de novedades, inhumados, bases consolidados pensionados, Agustín Codazzi, Colombia Mayor, Notariado y Registro, entre otros)”, del procedimiento de creación, reexpedición y entrega de mecanismo para el retiro del Apoyo Económico, Código: PCD-PS-TA-568, Versión 1 del 22 de abril de 2016; se evidencian debilidades en la gestión de la información al presentarse inconsistencias en lo datos registrados en la plataforma PROCESSSA, frente al estado de las tarjetas de abono de apoyos económicos, lo cual podría generar riesgos en el seguimiento  de los casos no autorizados de abono, por parte de las Subdirección para la Vejez y las Subdirecciones Locales. 
</t>
  </si>
  <si>
    <t xml:space="preserve">Las fechas de corte de los informes único y de la validación de los autorizados y no autorizados son diferentes.
Los bloqueos y desbloqueos de tarjetas se realizan a diario. 
</t>
  </si>
  <si>
    <t>Elaborar y remitir el informe único dos días habiles posterior a la validación de Autorizados y no autorizados.
Realizar los bloqueos de los no autorizados el siguiente dia hábil a la validación.</t>
  </si>
  <si>
    <t>Informe Unico</t>
  </si>
  <si>
    <t>Seguimiento mensual a los bloqueos de casos no autorizados</t>
  </si>
  <si>
    <t>10.1.3.5</t>
  </si>
  <si>
    <t xml:space="preserve">De acuerdo con la solicitud realizada por el equipo auditor, el día 20/04/2021 se remitió a través de correo electrónico institucional por parte de la Coordinadora del servicio de Apoyos Económicos, la información correspondiente a los formatos de reportes contables de cartera con corte a 30/03/2020. Se observa en el formato “reporte de cartera en cobro coactivo” del 06/04/2021, que a la fecha existe un saldo de cartera por valor de $95.491.808, correspondiente a 49 procesos de cobro coactivo de cartera detectada en las vigencias 2013, 2014, 2015 y 2016. 
En el formato “reporte de cartera en cobro persuasivo” se observó que a la fecha existe un saldo por valor de $ 176.277.640, correspondiente a un total de 956 procesos de cobro persuasivo de cartera detectada en las vigencias 2013, 2014, 2016, 2017, 2018, 2019, 2020 y 2021.
Según la información presentada por la Subdirección para la Vejez en el “Informe Gestión de Cartera Vigencia 2020”, en el año 2020 se presentaron 1.540 cobros indebidos por valor de $254.290.431, de los cuales 162 casos fueron depurados logrando el recaudo de $20.743.538; 109 casos fueron depurados en el Comité Técnico de Sostenibilidad del Sistema Contable- CTSSC por valor de $20.839.676, quedando 153 casos en trámite de concepto ante la Oficina Asesora Jurídica para determinar el trámite pertinente a seguir, y 1.116 casos en seguimiento por parte de la Subdirección. 
Frente a la gestión de cobro coactivo para las vigencias 2018, 2019 y 2020 no se evidencia remisión de casos para cobro coactivo. 
A cierre de diciembre de 2020 se reportó un valor pendiente de $164.306.705 por cobro persuasivo. Según el reporte contable del 6 de abril de 2021 existe un saldo de $176.277.640 por cobrar, representando un aumento del 6.79% en los 3 primeros meses del año 2021, por valor $11.970.935. 
El siguiente cuadro presenta información básica sobre la gestión de cartera por cobros indebidos de apoyos económicos:  (Ver cuadro 14 Informe Final) En el cuadro se puede observar que en cada vigencia se presenta un aumento de casos de cobro indebido, frente a una disminución de casos depurados. 
Respecto de las Subdirecciones Locales, se observó que Rafael Uribe Uribe, Ciudad Bolívar, Bosa, Kennedy y Santa Fe son las localidades donde se presentó mayor número de cobros indebidos en la vigencia 2020. Las que presentan cartera con más antigüedad, de vigencias 2015 y 2016 son Ciudad Bolívar, Rafael Uribe Uribe, Suba, Usme y Santafé. 
Respecto de la gestión de cobro de cartera, la Subdirección cuenta con recurso humano contratado para adelantar dicha labor, sin embargo, en la revisión de los informes de ejecución de los contratos suscritos para tal fin se evidenció que algunos contratistas deben asumir otros roles relacionados con atención al usuario, apoyo a operativos, acompañamiento a las actividades de tropa social, entre otros, dificultando que haya dedicación completa en el marco de las obligaciones a gestionar los procesos de cobro dirigidos a la recuperación de los dineros. 
Ahora bien, en relación con las causas detectadas de cobros indebidos en el servicio de apoyos económicos, en reunión realizada el día 05/04/2021 con la Coordinadora del servicio de apoyos económicos se informó que la Subdirección para la Vejez ha evidenciado que estas corresponden en su mayoría al fallecimiento de la persona beneficiaria, donde un tercero autorizado retira el apoyo económico representando aproximadamente un 75% de los casos. La segunda causa es la dificultad para realizar el cruce de bases de datos de personas que adquieren un derecho pensional, especialmente los que corresponden a las fuerzas militares y los fondos privados, situación derivada de la no entrega de bases de datos, amparada en temas normativos como la restricción de acceso a la información; con la única entidad que se facilita el cruce para detectar derechos adquiridos de pensión es con Colpensiones.
Aunque la Subdirección para la Vejez aporta activos de información que dan cuenta de las continuas acciones para mitigar el riesgo permanente que se deriva de la situación descrita, la efectividad de las mismas continúa siendo un reto por superar en el marco del procedimiento gestión de cartera de los proyectos sociales- código PCD-GJ-003- versión 1 de 20/12/2019, así como el de evitar demoras en el trámite de la gestión de recuperación de cartera del servicio de apoyos económicos realizada por la entidad para dar cumplimiento a los  términos establecidos en el procedimiento en mención.
</t>
  </si>
  <si>
    <t>No efectividad en la depuración y recuperación de los valores, identificados con cobros indebidos.</t>
  </si>
  <si>
    <t>Solicitar el ajuste del procedimiento de gestión de cartera, elaborar los protocolos e instructivos específicos para el servicio de apoyos económicos.</t>
  </si>
  <si>
    <t>% de avance en la actualización de los documentos del servicio de apoyos economicos.</t>
  </si>
  <si>
    <t>(Número de documentos del servicio de apoyos económocos actualizados/Número de documentos del servicio de apoyos económicos identificados por actulizar)*100</t>
  </si>
  <si>
    <t>10.1.3.6</t>
  </si>
  <si>
    <t xml:space="preserve">En la información aportada el día 08/04/2021 mediante carpeta compartida One Drive por parte de la Subdirección para la Vejez, en relación con el giro de los recursos a entregar a través del convenio de asociación #11149 de 2014 para el apoyo económico A, B, y B desplazados, se observó que el documento denominado “certificado de cumplimiento convenio 11149-2014” -versión 1- fecha 16/07/2009, formato no controlado, mediante el cual la Subdirección certifica el valor de los recursos que serán girados a la Caja de Compensación Familiar Compensar para el abono del apoyo económico, son documentos que se suscriben por parte de profesionales contratistas de la Subdirección.
La misma situación se observó en los documentos que se adjuntan en las órdenes de pago que se expiden para que la SDIS pueda realizar los giros con destino a FIDUAGRARIA de los recursos de cofinanciación del Programa Colombia Mayor, en atención al convenio de asociación nro. 3002 de 2020, donde el documento “certificado de cumplimiento convenio 3002 de 2020”, a través del cual se hace la validación del número de personas y subsidios que se encuentran programados en la nómina del respectivo mes y se establece el valor a girar, son suscritos por profesionales de la Subdirección para la Vejez vinculados a través de contrato de prestación de servicios, y no por el supervisor del contrato.
Aunque estos certificados se encuentran soportados con lo proyectado en las respectivas resoluciones de giro suscritas por el ordenador del gasto, es un documento donde la entidad certifica que los valores a girar corresponden a las coberturas de los apoyos económicos A, B, y B desplazados, y al programa cofinanciado D, y se garantiza el pago de esos apoyos y el pago de los abonos pendientes por otorgar; así, por tratarse de documentos donde se certifica el giro de recursos públicos, y que son remitidos a la Subdirección Financiera para los respectivos pagos, estos deben ser suscritos por el supervisor del convenio en atención a las funciones propias de ese rol. Si bien es cierto que pueden ser elaborados por los contratistas, quien debe avalarlos es el supervisor del contrato. 
Lo anterior podría generar inobservancia del numeral 3.2. - Funciones y/o obligaciones del supervisor y/o interventor- código MNL-GEC-001 versión 0, memo Int. I2019036869 del 26/08/2019, numeral 21, donde se indica: “Elaborar, suscribir y enviar los informes de supervisión y/o interventoría a la Subdirección de Contratación, con la periodicidad y con la información mínima exigida, con lo cual se permitirá conocer el avance, recomendaciones y dificultades en la ejecución del contrato o convenio” 
</t>
  </si>
  <si>
    <t>La supervisora firma los MC14 para autorizar el giro,  y la certificación del proceso de validación y verificación de información para el caargue del apoyoe cconómico es realizada por el equipo de trabajo como soporte únicamente para el supervisor.</t>
  </si>
  <si>
    <t>Firmar certificaciones aprobadas para el pago de Apoyos Económicos por parte de la supervisión de los convenios.</t>
  </si>
  <si>
    <t>Número de certificaciones aprobadas para el pago de apoyo economicos a los convenios.</t>
  </si>
  <si>
    <t>10.1.4.1</t>
  </si>
  <si>
    <t xml:space="preserve"> De acuerdo con la ejecución presupuestal suministrada por la Subdirección Administrativa y Financiera, y la Información entregada por las Subdirecciones de Diseño Evaluación y Sistematización y Vejez sobre la ejecución en cada uno de los proyectos de inversión que utilizaron recursos estampilla pro-personas mayores para la vigencia 2020, así como, temas relacionados con la norma[1] que regula la destinación de estos recursos, la Oficina de Control Interno realizó un análisis a los recursos asignados, su distribución y ejecución, conforme lo establece la normativa aplicable, observando que:  (ver cuadro 15 Informe Final) Teniendo en cuenta la información precedente, respecto a la ejecución presupuestal en las fuentes de financiación, se evidenció lo siguiente:
· La fuente 1-100-I012 VA-Estampilla pro-personas mayores representó el mayor nivel de participación de la apropiación disponible con un 67,10% del total asignado, así mismo, presentó la ejecución más baja con un 75,92%; es decir, de los $78.468.657.000 asignados se dejaron de ejecutar $18.892.745.674. 
· En cuanto a las otras 2 fuentes 1-200-I012 RB-Estampilla pro-personas mayores y 1-300-I010 REAF-Estampilla pro-personas mayores, presentaron una ejecución del 99,32% y 96,03% respectivamente. Sin embargo, entre estas dos fuentes, se asignaron $38.468.632.000, de los cuales se dejaron de ejecutar $609.399.987. 
En consideración a lo anterior, se evidenció que del presupuesto disponible en la vigencia 2020 por concepto estampilla pro-personas mayores correspondiente a $116.937.289.000, no se ejecutaron $19.502.145.661. Lo cual, denota un riesgo por debilidades en la planeación y la ejecución de los recursos asignados en particular los de estampilla pro-personas mayores que tienen una destinación específica según lo señalado en el artículo 149 del Acuerdo 761 de 2020 del Concejo de Bogotá. 
B). De otra parte, al realizar comparación con respecto a la ejecución de los recursos asignados para estampilla pro-personas mayores durante la vigencia de 2019, se observó una situación similar a la ocurrida en 2020. Ver cuadro No.16
Si bien es cierto durante la vigencia 2020 el presupuesto y la ejecución de los recursos estampilla pro-personas mayores aumentó, se evidenció recurrencia frente a la falta de oportunidad en la ejecución de los recursos disponibles. Lo anterior, denota oportunidades de mejora en la planeación y aplicación de los recursos, los cuales deben ser objeto de verificación y análisis por parte de la Entidad, a fin de lograr el cumplimiento en la aplicación de estos, tal como lo dispone el artículo 149 del Acuerdo 761 de 2020 del Concejo de Bogotá, que señala: “Destinación. Los recursos generados y recaudados por concepto de la “Estampilla para el Bienestar del Adulto Mayor”, serán destinados a la construcción, instalación, mantenimiento, adecuación, dotación y funcionamiento de Centros de Bienestar o Centros de Protección Social, Centros Día y otras modalidades de atención, así como el desarrollo de programas y servicios sociales dirigidos a las personas adultas mayores del Distrito. El producto de dichos recursos se destinará en un 70% para la financiación de los Centros Día y otras modalidades de atención, así como el desarrollo de programas y servicios sociales dirigidos a las personas adultas mayores del Distrito y el 30% restante, al financiamiento de los Centros de Bienestar o Centros de Protección Social del adulto mayor, en los términos previstos en la ley 1276 de 2009, sin perjuicio de los recursos adicionales que puedan gestionarse a través de otras fuentes como el Sistema General de Regalías, el Sistema General de Participaciones, el sector privado y la cooperación internacional, principalmente...”
· La apropiación disponible para la vigencia 2020 fue de $116.937.289.000, la cual presenta las siguientes fuentes de financiación y ejecución, ver cuadro no.15 
</t>
  </si>
  <si>
    <t xml:space="preserve">Oportunidad de mejora en el control permanente de la programación de los recursos de estampilla para el bienestar del adulto mayor </t>
  </si>
  <si>
    <t>Enviar correos electrónicos de alerta mensual a las áreas involucradas con la gestión de recursos de la estampilla para el bienestar del adulto mayor, sobre la programación de porcentajes en cumplimiento con la distribución por norma de estos recursos.</t>
  </si>
  <si>
    <t>Correos electrónicos de alerta sobre la distribución de recursos de estampilla</t>
  </si>
  <si>
    <t>10.1.5.1</t>
  </si>
  <si>
    <t>Relacionado con el Alcance de la auditoría de verificar la atención a las PQRS cargadas a los servicios de la Subdirección para la Vejez, en el periodo comprendido entre el 1 de enero al 31 de diciembre de 2020. El equipo auditor abordó como fuente de información , los reportes trimestrales del SIAC “ Servicio Integral de Atención a la ciudadanía” Anexo #1 peticiones por dependencia, subsistema y tipología, publicados en la página web de la Entidad https://www.integracionsocial.gov.co/index.php/nuestra-gestion?start=1 . De dicho análisis se evidencia que: El número total de PQRS cargadas a los servicios sociales de la Subdirección para la Vejez, asciende a 2017, de los cuales la mayoría corresponden a “Derechos de petición de interés particular” (720), en el servicio social centros de protección para adulto mayor. Le sigue en orden descendente “Derechos de petición de interés particular” (485), en el servicio social apoyos económicos para adulto mayor; en tercer lugar “consulta” (287) en el servicio social centros de protección para adulto mayor. Las cifras de PQRS publicadas por el SIAC, no concuerdan con las cifras reportadas a la Oficina de Control Interno por parte de la Subdirección para la Vejez mediante SharePoint; la cual reporta un número de PQRS para los Centros de protección para adulto mayor, para la vigencia 2020 de noventa y uno (91). Lo anterior muestra una significativa disparidad en las cifras publicadas por el SIAC y reportadas por la Subdirección para la Vejez a la OCI, por citar sólo un ejemplo, lo cual podría amenazar la calidad del dato y línea base de las PQRS efectivamente recibidas. Consultar tabla y gráfico siguientes:   (Ver cuadro 17 Informe final) (Ver imagen 6 Informe Final). De acuerdo a lo anterior, se podría generar un potencial incumplimiento del principio de calidad de la información, establecido en el artículo 3 de la Ley 1712 de 2014 “Por medio del cual se crea la ley de transparencia y del derecho de acceso a la información pública nacional.”, que al respecto expresa: “Principio de la calidad de la información. Toda la información de interés público que sea producida, gestionada y difundida por el sujeto obligado, deberá ser oportuna, objetiva, veraz, completa, reutilizable, procesable y estar disponible en formatos accesibles para los solicitantes e interesados en ella, teniendo en cuenta los procedimientos de gestión documental de la respectiva entidad.” (subrayado fuera de texto)</t>
  </si>
  <si>
    <t xml:space="preserve">Oportunidad de mejora en la armonización de información de la cantidad de PQRS tramitadas por el área técnica en relación con las recepcionadas por el SIAC </t>
  </si>
  <si>
    <t>Solicitar informes de PQRS al SIAC, como única fuente de consulta oficial, por lo tanto, cualquier solicitud se trasladará para que se responda de manera oficial desde la Subsecretaría.</t>
  </si>
  <si>
    <t>% de Reportes de información PQRS emitidos desde la SIAC.</t>
  </si>
  <si>
    <t>(Reportes de información PQRS emitidos desde la SIAC /Reportes de información PQRS solicitados a la Subirección para la Vejez)*100.</t>
  </si>
  <si>
    <t>10.2.1.1</t>
  </si>
  <si>
    <t>En la muestra auditada a los Centros de Protección Social el 25% (Centro de Protección Social Bosque popular), presenta problemas de capacidad en su infraestructura eléctrica, que no le permite contar con el suministro permanente del servicio público de energía eléctrica. Lo anterior, incumple con el requisito de ambientes adecuados y seguros numeral 2.1.3 condiciones generales del inmueble del IUV “Instrumento único de Verificación” versión 01 aprobado el 20-12-2012, así como, la Ley 42 de 1994, “Por la cual se establece el régimen de los servicios públicos domiciliarios y se dictan otras disposiciones” y el Reglamento Técnico de Instalaciones Eléctricas – RETIE el cual establece en su anexo general “10.6 OPERACIÓN Y MANTENIMIENTO DE INSTALACIONES ELÉCTRICAS En todas las instalaciones eléctricas, incluyendo las construidas con anterioridad a la entrada en vigencia del RETIE (mayo 1º de 2005), el propietario o tenedor de la instalación eléctrica debe verificar que ésta no presente alto riesgo o peligro inminente para la salud o la vida de las personas, animales o el medio ambiente. El propietario o tenedor de la instalación, será responsable de mantenerla en condiciones seguras, por lo tanto, debe garantizar que se cumplan las disposiciones del presente reglamento que le apliquen, para lo cual debe apoyarse en personas calificadas tanto para la operación como para el mantenimiento. Si las condiciones de inseguridad de la instalación eléctrica son causadas por personas o condiciones ajenas a la operación o al mantenimiento de la instalación, el operador debe prevenir a los posibles afectados sobre el riesgo a que han sido expuestos y debe tomar medidas para evitar que el riesgo se convierta en un peligro inminente para la salud o la vida de las personas. Adicionalmente, debe solicitar al causante, que elimine las condiciones que hacen insegura la instalación y si este no lo hace oportunamente debe recurrir a la autoridad competente para que le obligue.” En lo particular de la Unidad Operativa Centro de Protección Social El Bosque, podría poner en riesgo el poder garantizar el suministro continuo de oxígeno de los participantes oxígeno requirentes del centro de protección social. Adicional a lo ya descrito en el Centro de Protección Social Bosque popular, se pudo corroborar con el archivo fotográfico aportado y la entrevista con la coordinación del Centro, que la Unidad Operativa presenta problemas de permeabilidad en sus cubiertas, irregularidad en la superficie de sus pisos, desprendimiento o ausencia de cintas antideslizantes, oxidaciones en puertas y marcos de ventanas, deficiencia en el mantenimiento de las canales y bajantes del agua y crecimiento de la capa vegetal circundante a la Unidad Operativa. Lo anterior, incumple con los requisitos indispensables 2.1.3; Condiciones generales del inmueble, componente de ambientes adecuados y seguros del IUV “Instrumento Único de Verificación” versión 1.0 de fecha 20-12-2012. Así mismo, se incumple con la NTC 5017 de 2004 ICONTEC, “Accesibilidad de las personas al medio físico, servicios sanitarios accesibles”; con la Resolución N° 2674 de 2013 del Ministerio de Salud y Protección Social, en su capítulo VI artículo 26, “Plan de saneamiento”. Lo anterior, podría generar en los participantes del lugar entre otros, riesgos físicos y biológicos asociados a caídas cortes y raspaduras, exacerbación de problemas respiratorios y contaminación cruzada por imposibilidad de aplicar correctamente los protocolos de limpieza y desinfección en las superficies irregulares y retentivas evidenciadas.</t>
  </si>
  <si>
    <t>Desgaste del inmueble.</t>
  </si>
  <si>
    <t xml:space="preserve">
Establecer un cronograma de mantenimeinto en la unidad operativa el Bosque, para subsanar las necesidades inmediatas a las que refiere el hallazgo.</t>
  </si>
  <si>
    <t>Porcentaje de avance al cronograma de mantenimeinto en la unidad del bosque.</t>
  </si>
  <si>
    <t>(Número de actividdes ejeutadas del cronograma de mantenimiento/Número de actividades programadas en el crongrama de mantenimiento)*100</t>
  </si>
  <si>
    <t xml:space="preserve">Subdirección para la Vejez, Subdirección de Plantas Físicas </t>
  </si>
  <si>
    <t>capacidad electrica limitada del predio.</t>
  </si>
  <si>
    <t xml:space="preserve">Garantizar que los concentradores de oxigeno no sobrepasen la capacidad máxima de la red electrica, conforme a las instrucciones emitidas por la Subdirección de plantas físicas. </t>
  </si>
  <si>
    <t>Porcentaje de uso permitido de concentradores en la unidad operativa (U.O.)</t>
  </si>
  <si>
    <t>(Número de concentradores en funcionamiento la U.O./Numero de concentradores en uso permitidos en la UO)*100</t>
  </si>
  <si>
    <t>10.2.2.1</t>
  </si>
  <si>
    <t>De las evidencias aportadas por los Centros día, seleccionados en la muestra a auditar, se observó que el 100% de ellos y el 25% de los Centros de Protección Social de la muestra auditada, no cuentan con el concepto técnico vigente expedido por Bomberos, incumpliendo con lo establecido en el Estándar de ambientes adecuados y seguros 2.3.2. del IUV “Instrumento Único de Verificación” versión 0.1 con fecha de aprobación 20-12-2012. Dicha falta afecta entre otros la determinación técnica del aforo máximo de los espacios en los centros de protección y la implementación efectiva de las medidas del orden nacional y distrital, relacionadas con el control de aforo para mitigar el contagio por el COVID-19. Así mismo, el equipo auditor observó que el 89% de los Centros Día, no cuenta con certificados de calibración de los equipos biomédicos empleados para las mediciones antropométricas (balanza); vulnerando la medición objetiva e incumpliendo con lo establecido en la resolución 024 del 11 de enero 2017 “Por medio de la cual se establecen los requisitos mínimos esenciales que deben acreditar los Centros Vida”. en el numeral 2.3 “Dotación” solicitar los manuales correspondientes y verificar en la hoja de vida que se están siguiendo las recomendaciones de mantenimiento y calibración establecidas por el fabricante. Así como el requisito indispensable .1.2. Vigilancia y seguimiento del Estado Nutricional del IUV “Instrumento Único de Verificación” versión 1.0 de fecha 20-12-2012.</t>
  </si>
  <si>
    <t>Oportunidad de mejora en el seguimiento periodico y detallado al mantenimiento de  equipos, muebles y enseres de los Centros Día</t>
  </si>
  <si>
    <t>Elaboración y seguimiento de planes de mantenimiento de equipos, muebles y enseres de los Centros Día, articulando con las Subdirecciones Locales, Plantas Físicas y la Oficina de Apoyo Logístico.</t>
  </si>
  <si>
    <t>1. Seguimiento a los planes de mantenimiento de equipos de los Centros Día
2. (número de actividades de los planes de mantenimiento de equipos de los CD realizadas / número de actividades de los planes de mantenimiento de equipos de los CD programadas) * 100</t>
  </si>
  <si>
    <t>Ejecución del 100% de los planes de mantenimiento de los equipos de los CD</t>
  </si>
  <si>
    <t>Oportunidad de mejora en el seguimiento periodico y detallado al cumplimiento de los requisitos que deben cumplir las unidades operativas.</t>
  </si>
  <si>
    <t>Coordinar con las Subdirecciones Locales para la Integración Social y la Subdirección de Plantas Físicas la realización de los trámites para contar con conceptos técnicos de Bomberos en todas las unidades operativas de Centros Día y Comunidades de Cuidado.</t>
  </si>
  <si>
    <t>Gesitón de conceptos actualizados de bomberos</t>
  </si>
  <si>
    <t>Realizar gestión y seguimiento para que todos los Centros Día cuanten en el corto plazo con conceptos actualizados de Bomberos</t>
  </si>
  <si>
    <t>10.2.3.1</t>
  </si>
  <si>
    <t xml:space="preserve">En la revisión realizada en la página Web de la SDIS a los procedimientos del Proceso de Prestación de Servicios Sociales para la Inclusión Social de la SDIS, se identificaron los siguientes procedimientos asociados a la prestación del servicio de apoyos económicos: 
· Procedimiento de Creación, Reexpedición y Entrega de Mecanismo para el Retiro del Apoyo Económico, Código: PCD-PS-TA-568, Versión 1 del 22 de abril de 2016. 
· Procedimiento de Abono de Apoyo Económico A, B, B Desplazados y C. Código: PCD-PS-AS-569, Versión 1, del 13 de marzo de 2016. 
· Procedimiento de Bloqueo de Tarjeta de Entrega del Apoyo Económico, Código: PCD-PS-BT-570, Versión 1 del 22 de abril de 2016.
De lo anterior, se evidencia que los citados procedimientos no han sido actualizados hace 4 años, generando debilidades en el desarrollo de las actividades asociadas a la prestación del servicio de apoyos económicos, al no contar con procedimientos actualizados que reflejen la forma de operar este servicio por parte de la entidad. 
Así mismo, durante la ejecución de la auditoría se realizó revisión del informe SPI del proyecto 7770 con corte a 31 de diciembre de 2020, donde se identificó que para la Meta 1 “Ofertar 92.500 cupos para personas mayores en el servicio de apoyos económicos, proporcionándoles un ingreso económico para mejorar su autonomía y calidad de vida”, se establecieron dos (2) actividades, la primera actividad tiene que ver con:
  1. Implementar los procesos requeridos para la dispersión de recursos para la entrega de los apoyos económicos de las personas mayores del Distrito.
Para la actividad número 1 se diseñaron dos (2) tareas, que tenían como plazo de ejecución el 31 de diciembre de 2020, la primera tarea corresponde a:
1. Revisar y ajustar 3 procedimientos específicos del servicio de apoyos económicos con un peso porcentual del 60%. 
De esta tarea se solicitaron las evidencias del cumplimiento y fueron suministrados 3 documentos borradores de los procedimientos en mención, por lo tanto, a la fecha de cierre de la auditoría no se evidencian actualizaciones oficiales a los procedimientos.
Para el caso específico del procedimiento de creación, reexpedición y entrega de mecanismo para el retiro del Apoyo Económico, Código: PCD-PS-TA-568, Versión 1 del 22 de abril de 2016, publicado, en el Sistema Integrado de Gestión de la entidad, se identificó que la actividad 20 “Realiza cruce de bases de datos”, tiene como producto asociado el “Informe único consolidado actualizado y remitido a las SLIS”, el cual puede ser considerado como producto no conforme si no cumple con los criterios de aceptación establecidos.
Ahora bien, según el mencionado procedimiento, para la elaboración del Informe único consolidado, se debe realizar cruce de información con diferentes bases de datos, entre las que se menciona la base de datos de FOSYGA para verificar si el beneficiario pertenece al régimen contributivo y si está aportando al mismo.
Teniendo en cuenta que, en atención a Ley 1753 de 2015 artículo 66 a partir del primero de agosto de 2017 toda actividad desempeñada por el Fondo de Solidaridad y Garantía (FOSYGA) fue asumida por la Administradora de los Recursos del Sistema General de Seguridad Social en Salud (ADRES), entidad adscrita al Ministerio de Salud y Protección Social, con personería jurídica, autonomía administrativa y financiera y patrimonio independiente, se evidencia la falta de actualización del procedimiento, frente a cuál base de datos consultar para verificar si el beneficiario pertenece al régimen contributivo y si está aportando al mismo, lo cual puede generar confusiones y riesgos en las revisiones de los cruces de información requeridos para la aprobación del Informe único consolidado.
De acuerdo con lo anterior, se incumple con  lo establecido en el Procedimiento Control del Documentos Código: PCD-GS-003 Versión 0 del 30 de julio de 2019, numeral 3.12 Autoevaluación de los documentos, el cual en uno de sus apartados señala “Con el propósito de medir el grado en que un procedimiento se conoce, se comprende y se implementa, cada procedimiento del Sistema Integrado de Gestión (incluyendo los que sean de origen externo) debe autoevaluarse por tarde al año de su creación o actualización y al año de haberse autoevaluado”, al igual que el apartado “En el marco de la autoevaluación de los procedimientos, deberán revisarse la conformidad de los documentos que se encuentran relacionados con el mismo”.
</t>
  </si>
  <si>
    <t>La gestión para lograr la formalización de los procedimientos actualizados por la Subdirección para la Vejez fue insuficiente dentro de la vigencia 2020 y en 2021 cambiaron los criterios y lineamientos institucionales frente al servicio social, requiriendose nuevamente revisar y actualizar los procedimientos.</t>
  </si>
  <si>
    <t>Ajustar y oficializar los procedimientos de acuerdo con los nuevos criterios definidos para el servicio de apoyos económicos, en el marco de los tiempos y directrices contempladas en la Resolución 509 de 2021.,</t>
  </si>
  <si>
    <t>10.2.3.2</t>
  </si>
  <si>
    <t>En la revisión efectuada al Sistema Electrónico para la Contratación Pública -SECOP II, se evidenció que no se encuentra cargada la información correspondiente a la ejecución del convenio de asociación nro. 3002 de 2020, como tampoco la relacionada con algunos contratos de prestación de servicios seleccionados en la muestra (9477, 1369, 8821 de 2020, entre otros). 
Frente al convenio de asociación nro. 11149 de 2014 suscrito con COMPENSAR, en el SECOP I no se evidencia la publicación de la documentación que corresponde a la etapa pre contractual, pólizas ni informes de supervisión. 
Según el artículo 2.2.1.1.1.7.1 del Decreto 1082 de 2015, la Entidad Estatal está obligada publicar en el SECOP los documentos del proceso y los actos administrativos del mismo. Deben ser publicados los estudios y documentos previos y cualquier otro documento que profiera la entidad durante el proceso, así, la actividad contractual de las entidades que ejecutan recursos públicos debe estar publicada en el SECOP.
Al respecto, se pone en contexto el concepto emitido por Colombia Compra Eficiente:
 “La Entidad Estatal está obligada a publicar en el SECOP los Documentos del Proceso y los actos administrativos del Proceso de Contratación. En ese sentido, el artículo 2.2.1.1.1.3.1 del Decreto 1082 de 2015 ha definido que los Documentos del Proceso son: los estudios y documentos previos; el aviso de convocatoria; los pliegos de condiciones o la invitación; las Adendas; la oferta; el informe de evaluación; el contrato; y cualquier otro documento expedido por la Entidad Estatal durante el Proceso de Contratación. Ahora, cuando se dice que cualquier otro documento expedido por la Entidad Estatal durante el Proceso de Contratación, se hace referencia a todo documento diferente a los mencionados, siempre que sea expedido dentro del Proceso de Contratación. La Ley de Transparencia establece la obligación de publicar todos los contratos que se realicen con cargo a recursos públicos, es así que los sujetos obligados deben publicar la información relativa a la ejecución de sus contratos, obligación que fue desarrollada por el Decreto 1081 de 2015, el cual estableció que para la publicación de la ejecución de los contratos, los sujetos obligados deben publicar las aprobaciones, autorizaciones, requerimientos o informes del supervisor o del interventor que aprueben la ejecución del contrato”[1]. 
( Ver imágenes 7 y 8 del Informe Final)</t>
  </si>
  <si>
    <t>La supervisores y apoyos a la supervisión no subieron la información en el SECOP II de manera oportuna para el caso del convenio 3002 de 2020, para el caso de los convenios 11149 de 2014 dicha plataforma no se encontraba operando por lo cual los documentos fueron publicados en otras plataformas.</t>
  </si>
  <si>
    <t>Actualizar periodicamente el cargue de la información del convenio 3002 de 2020 en SECOP II según corresponda, realizando el respectivo seguimiento mensual.</t>
  </si>
  <si>
    <t>% de avance en la actualización del SECOP, con los documentos soporte del convenio 3002 de 2020 del servicio de apoyos economicos.</t>
  </si>
  <si>
    <t>(Número de documentos del convenio 3002 de 2020 actualizados en SECOP/Número de documentos del del convenio 3002 de 2020 identificados por actulizar en SECOP)*100</t>
  </si>
  <si>
    <t>10.2.4.1</t>
  </si>
  <si>
    <t xml:space="preserve">En el marco de la auditoria, la Oficina de Control Interno realizó verificación a la información suministrada por la Subdirección de Diseño, Evaluación y Sistematización de la distribución de los recursos de estampilla pro-personas mayores para la vigencia 2020, evidenciando las siguientes situaciones: 
Del total del presupuesto asignado por recursos de la estampilla para la vigencia por valor de $ 116.937.289.000
· Para la vigencia 2020, se observó una diferencia de 5,95% aplicada de más en los recursos destinados a los centros de protección, equivalente a $6.961.323.156, con una asignación definitiva del 35,95%. Ver cuadro N°19 (Infofme Final)
· Respecto a los centros día se evidenció una disminución de -5,95% en los recursos destinados, correspondiente a $6.961.323.156, para una asignación definitiva del 64,05%. Ver cuadro N°19 (Informe Final)
En consideración a lo anterior, la entidad vulneró la distribución señalada en el artículo 149 del Acuerdo 761 de 2020, que sobre el particular expresa: “Artículo 6°. Destinación. Los recursos generados y recaudados por concepto de la “Estampilla para el Bienestar del Adulto Mayor”, serán destinados a la construcción, instalación, mantenimiento, adecuación, dotación y funcionamiento de Centros de Bienestar o Centros de Protección Social, Centros Día y otras modalidades de atención, así como el desarrollo de programas y servicios sociales dirigidos a las personas adultas mayores del Distrito.  
El producto de dichos recursos se destinará en un 70% para la financiación de los Centros Día y otras modalidades de atención, así como el desarrollo de programas y servicios sociales dirigidos a las personas adultas mayores del Distrito y el 30% restante, al financiamiento de los Centros de Bienestar o Centros de Protección Social del adulto mayor, en los términos previstos en la ley 1276 de 2009, sin perjuicio de los recursos adicionales que puedan gestionarse a través de otras fuentes como el Sistema General de Regalías, el Sistema General de Participaciones, el sector privado y la cooperación internacional, principalmente. (…)”. Subrayado fuera de texto.
</t>
  </si>
  <si>
    <t>10.2.4.2</t>
  </si>
  <si>
    <t xml:space="preserve">Mediante memorando I2021007635 del 28/02/2021, el equipo auditor solicitó a la Subdirección para la Vejez, en el numeral 6C, que: “Conforme lo establecido en el Artículo 9 del Acuerdo 669 de 2017, se solicita copia del informe detallado de la destinación y atención otorgada con los recursos obtenidos y ejecutados por concepto de la estampilla para el bienestar del adulto mayor, enviado al Alcalde Mayor del Distrito Capital y al Concejo de Bogotá D.C, para la vigencia 2020”. 
De acuerdo a lo anterior, la citada dependencia respondió a través de memorando I2021008847 del 10/03/2021, manifestando lo siguiente: 
A continuación, se presenta el informe de la destinación y atención otorgada con los recursos obtenidos y ejecutados por concepto de la estampilla para el bienestar del adulto mayor, para la vigencia 2020: (Ver cuadro 20 Informe Final )
De acuerdo a lo expuesto, el equipo auditor evidenció que el reporte presentado por la dependencia en la citada respuesta, no describe detalladamente la destinación y atención otorgada con los recursos obtenidos por la estampilla, igualmente carece de radicado de salida lo cual no permite realizar la trazabilidad del documento, además y teniendo en cuenta los formatos establecidos en el sistema integrado de gestión no tiene la estructura de un informe. Por consiguiente, la entidad vulneró el artículo 11 del Acuerdo 669 de 2017 el Concejo de Bogotá D.C, “Por el cual se modifica el Acuerdo 188 de 2005 y se dictan otras disposiciones “, que sobre el tema en mención establece: “Informes Anuales. La Secretaría Distrital de Hacienda, presentará anualmente informe del recaudo generado por concepto de la “Estampilla para el bienestar del Adulto Mayor”, al Alcalde Mayor del Distrito Capital y al Concejo de Bogotá D.C., igualmente, la Secretaría Distrital de Integración Social presentará informe detallado de la destinación y atención otorgada con los recursos obtenidos y ejecutado”. 
</t>
  </si>
  <si>
    <t>La SDIS no cuenta con un lineamiento que permita a todas las áreas que cuentan con recursos asignados por la fuente estampilla bienestar del adulto mayor, presentar los informes de manera completa y unificada.</t>
  </si>
  <si>
    <t>Gestionar con la DADE el establecimiento de un formato o lineamiento para la elaboración del informe de que trata el Artículo 9 del Acuerdo 669 de 2017, realizando su entrega de manera oportuna.</t>
  </si>
  <si>
    <t>Formato para informe institucional de ejecución de recursos de estampilla pro bienestar adulto mayor</t>
  </si>
  <si>
    <t>Establecer institucionalmente un lineamiento o formato para la presentación del informe en el marco de la exigencia del Acuerdo 669 de 2017 y realizar el seguimiento a su presentación oportuna.</t>
  </si>
  <si>
    <t>Solicitan corrección de fecha de terminación de la acción, modificación que fue aprobada por el despacho.</t>
  </si>
  <si>
    <t>se ajusta la fecha de acuerdo a lo señalado por el despacho. (15/05/2022)</t>
  </si>
  <si>
    <t>10.2.4.3</t>
  </si>
  <si>
    <t xml:space="preserve">Mediante memorando RAD I2021007635 del 28/02/2021, se solicitó información a la Subdirección de Vejez sobre el número de personas atendidas en los Centros Día y en los Centros de Protección durante las vigencias 2020 y 2019 respectivamente, esto con el fin de verificar lo establecido en el parágrafo 2 del artículo 217 Ley 1955 DE 2019, el cual establece “De acuerdo con las necesidades de apoyo social de la población adulto mayor en la entidad territorial, los recursos referidos en el presente artículo podrán destinarse en las distintas modalidades de atención, programas y servicios sociales dirigidos a las personas adultas mayores, siempre que se garantice la atención en condiciones de calidad, frecuencia y número de personas atendidas en los Centros Vida, Centros de Bienestar o Centros de Protección Social, los cuales no deben ser inferiores a las de la vigencia inmediatamente anterior”. Subrayado fuera de texto.
De acuerdo con la información remitida por la Subdirección de Vejez para las vigencias 2020 y 2019 el número de personas atendidas en 2020 fue menor al 2019 en -1.869, ver cuadro No. 21 (Informe  Final)
Dado lo anterior, se evidenció incumplimiento frente a lo definido en el parágrafo 2 del artículo 217 de la Ley 1955 de 2019, por cuanto no se garantizó la atención respecto al número de usuarios, el cual no debe ser inferior al atendido en la vigencia anterior. Así mismo, es importante tener en cuenta que la entidad contó con un presupuesto disponible en 2020 de $116.937.289.000, el cual se incrementó en $41.989.844.000 con relación a los $ 74.947.445.000 disponibles para la vigencia 2019.  
</t>
  </si>
  <si>
    <t>La falta de claridad en el marco normativo no ha permitido implementar la flexibilización en el recurso de la estampilla.</t>
  </si>
  <si>
    <t>Solicitar concepto al Ministerio de Salud y Protección Social frente a la aplicación y reglamentación de las disposiciones de la Ley 1955 de 2019 sobre la flexibilización de recursos de la estampilla bienestar del adulto mayor</t>
  </si>
  <si>
    <t>Solicitud concepto a Minsalud sobre la flexibilización del recurso estampilla</t>
  </si>
  <si>
    <t xml:space="preserve">Concepto  al Ministerio de Salud y Protección Social frente a la aplicación y reglamentación de las disposiciones de la Ley 1955 de 2019 </t>
  </si>
  <si>
    <t>1. Oficio MinSalud S2021065261.Firmado
2. Correo - Solicitud de concepto jurídico</t>
  </si>
  <si>
    <t>10.2.5.1</t>
  </si>
  <si>
    <t>En revisión documental del Sistema Integrado de Gestión Institucional, se pudo evidenciar en el mapa de procesos  publicado en página web de la Entidad, que dentro del Proceso de Prestación de los Servicios Sociales para la Inclusión Social se encuentran documentos asociados a la prestación del servicio a cargo de la Subdirección para la Vejez,  los cuales se encuentran desactualizados acorde a la Resolución 825 de 14 de junio de 2018 “por la cual se adoptan los criterios de focalización, priorización, ingreso, egreso y restricciones para el acceso a los servicios sociales y apoyos de la SDIS". Ejemplos: *Modelo de Servicio Social Desarrollo de Capacidades y Potencialidades en Centros Días. Código: F-PS-187 Versión: 0 Fecha: 25-09-15. *Modelo de Servicio Social Desarrollo de Capacidades y Oportunidades en Centros de Protección Social Código: F-PS-185. *Instructivo para la Operación del Servicio Social Centros Día Código: INS-PSS-002 Versión: 0 Fecha: Memo Int. 78859 – 18/11/2016.*Instructivo:  Ingreso al Servicio Social Desarrollo de Capacidades y   Oportunidades en Centros de Protección Social. Código: F-PS-173 Versión:0 Fecha:04/08/2015. Lo anterior incumple con el Procedimiento de Control de Documentos PCD-GS-003 versión: 0 aprobado mediante Circular No. 030 – 07/30/2019, numeral 3.12 Autoevaluación de los documentos, el cual en uno de sus apartados señala “Con el propósito de medir el grado en que un procedimiento se conoce, se comprende y se implementa, cada procedimiento del Sistema Integrado de Gestión (incluyendo los que sean de origen externo) debe autoevaluarse por tarde al año de su creación o actualización y al año de haberse autoevaluado”, al igual que el apartado “En el marco de la autoevaluación de los procedimientos, deberán revisarse la conformidad de los documentos que se encuentran relacionados con el mismo”.</t>
  </si>
  <si>
    <t>Los servicios sociales no tenían transformaciones que ameritaran actualización de documentoas antes de la ocurrencia de la emergencia sanitaria por covid19 en el año 2021 así como el cambio de Administración, Plan Distrital de Desarrollo y plan estratégico institucional, por lo que la necesidad de actualización generalizada de documentos, es reciente y el tiempo de actualizaicón y formalización ha sido insuficiente para culminar el proceso.</t>
  </si>
  <si>
    <t>Revisar, elaborar, actualizar o derogar la documentación que se requiera de los servicios de la Subdirección para la Vejez, oficializandolos en el sistema de gestión institucional</t>
  </si>
  <si>
    <t>1. Porcentaje de avance en la oficialización de la información documentada.
2. (Número de documentos oficializados en el sistema de gestión institucional / Número de documentos identificados para oficializar en el sistema de gestión institucional)*100.</t>
  </si>
  <si>
    <t>Oficializar el 100% de la información documentada que se cree o actualice en los servicios sociales centros día y Centrso de Porteción Social.</t>
  </si>
  <si>
    <t xml:space="preserve"> Auditoría de Regularidad PAD 2021 – Código  87</t>
  </si>
  <si>
    <t>Hallazgo Administrativo, por fallas en el registro de las actuaciones de las instancias que tienen responsabilidad de mando</t>
  </si>
  <si>
    <t>Oficina de Control Interno</t>
  </si>
  <si>
    <t xml:space="preserve"> Necesidad de un segundo control en la revisión de la numeración consecutiva de las actas de las sesiones ordinarias y extraordinarias del  Comité Coordinación del Sistema de Control Interno-CICSCI de cada vigencia.  </t>
  </si>
  <si>
    <t xml:space="preserve">Diseñar un instrumento de control (documento no controlado que permita realizar seguimiento para la asignación del número consecutivo de las actas de las sesiones ordinarias y extraordinarias) del  Comité Coordinación del Sistema de Control Interno-CICSCI de cada vigencia.  </t>
  </si>
  <si>
    <t xml:space="preserve">Instrumento de control numeración actas CICSCI </t>
  </si>
  <si>
    <t>Un (1) instrumento de control diseñado e  implementado</t>
  </si>
  <si>
    <t xml:space="preserve">*Se diseñó e implementó un instrumento de control (documento no controlado) que permite realizar el seguimiento a la asignación del número consecutivo de las actas de las sesiones (ordinarias y extraordinarias) del CICSCI de cada vigencia.
*Como evidencia de la eficacia y la efectividad, se remiten las actas de las 4 sesiones realizadas durante la vigencia 2021, suscritas por el (a) Presidente (a) y Secretario (a) Técnico del comité.    </t>
  </si>
  <si>
    <t>Se lleva a cabo la verificación de los siguientes soportes: 
• Formato (Excel) no controlado con título “INSTRUMENTO DE CONTROL SESIONES COMITÉ INSTITUCIONAL DE COORDINACIÓN DEL SISTEMA DE CONTROL INTERNO - CICSCI”.
• Cuatro (4) actas del Comité Institucional Coordinador del Sistema de Control Interno, en las que se observa numeración consecutiva, para las sesiones (ordinarias) correspondientes a 26/01/2021, 30/04/2021, 23/07/2021 y 22/10/2021.
Lo anterior, se encuentra acorde tanto al reporte cualitativo como a la formulación de la acción de mejora.
El reporte y evidencias revisadas se encontraron coherentes frente a la formulación de la acción de mejora y corresponden al plazo de ejecución establecido. Se sugiere dar continuidad a la implementación del control mediante la herramienta elaborada.</t>
  </si>
  <si>
    <t>3.1.1.2</t>
  </si>
  <si>
    <t>Hallazgo Administrativo, por no establecer fechas precisas para adelantar acciones del Plan de Mejoramiento de las auditorías internas y externas.</t>
  </si>
  <si>
    <t>Oportunidad de mejora en el Procedimiento de Plan de Mejoramiento en las Etapas de Formulación para la definición de tiempos de ejecución de las acciones y en la de Seguimiento para la actividad de modificaciones</t>
  </si>
  <si>
    <t>Actualizar e implementar el procedimiento de Plan de Mejoramiento en las en las Etapas de Formulación, para la definición de tiempos de ejecución de las acciones y en la de Seguimiento, para la actividad de modificaciones.</t>
  </si>
  <si>
    <t>Implementación de procedimiento de mejoramiento</t>
  </si>
  <si>
    <t>Procedimiento Plan de Mejoramiento actualizado e implementado</t>
  </si>
  <si>
    <t>Hallazgo Administrativo, por incumplimiento de la segunda línea de defensa del control interno</t>
  </si>
  <si>
    <t>En la actualidad, no existe un control de la segunda línea de defensa, sobre la efectividad de las acciones de mejora posterior a su formulación.</t>
  </si>
  <si>
    <t>Establecer una herramienta de verificación de la efectividad de las acciones de mejora, para aplicarla despues de la formulación del plan de mejoramiento correspondiente.</t>
  </si>
  <si>
    <t>Construcción de herramienta de verificación de efectividad en acciones de mejora</t>
  </si>
  <si>
    <t># herramientas de verificación acciones de mejora elaboradas / # herramientas de verificación acciones de mejora programadas</t>
  </si>
  <si>
    <t>Se acualizó el procedimiento de Formulación de Plan de Mejoramiento en donde se oficializaron las líneas de defensa y así mismo se oficializó un formato para verificación de la efectividad de las acciones.</t>
  </si>
  <si>
    <t xml:space="preserve">Se identificó muestra (2 archivos Excel) del diligenciamiento del Formato Análisis Acciones de Mejora, Segunda Línea de Defensa – FOR-PE-058, y cadena de correos electrónicos fechados entre 24 y 30 de noviembre de 2021 donde se observa trazabilidad del trámite de verificación de acciones de mejora por parte de la segunda línea de defensa. Así mismo, se pudo constatar que se llevó a cabo la actualización del procedimiento de Formulación de Plan de Mejoramiento, el cual se encuentra asociado al Sistema de Gestión con código PCD-PE-017.  Lo anterior se encuentra coherente en relación con la formulación y plazo de la acción de mejora.
Se sugiere diligenciar y presentar el formato no controlado de entrega de evidencias, realizando la contextualización de la eficacia y efectividad de la acción de mejora. </t>
  </si>
  <si>
    <t>Oportunidad de mejora en el conocimiento institucional en la identificación de quienes ejercen la segunda línea de defensa y los casos en que aplica su gestión.</t>
  </si>
  <si>
    <t>Socializar desde el Proceso del Sistema de Gestión, el funcionamiento de la estructura de lineas de defensa en la SDIS, en el marco del Comité Institucional de Gesión y Desempeño, el Comité Institucional de Coordinación del Sistema de Control Interno y Comité de Gestores del SG; además de divulgar la estructura masivamente  por medio de una comunicación interna dirigida a toda la entidad.</t>
  </si>
  <si>
    <t>Socializaciones del funcionamiento de la estructura de lineas de defensa</t>
  </si>
  <si>
    <t>Número de socializaciones del funcionamiento de la estructura de lineas de defensa realizadas / Número de socializaciones del funcionamiento de la estructura de lineas de defensa programadas</t>
  </si>
  <si>
    <t>Hallazgo Administrativo de control interno por el no reporte de la información relacionada con el recurso humano utilizado en la operación de las Unidades Operativas de la Meta No.4 del proyecto 1096</t>
  </si>
  <si>
    <t>Subdirección de Investigación e Información, Subdirección para la Infancia</t>
  </si>
  <si>
    <t>Hacen falta instrumentos oficiales (documentos, formularios, bases de datos) que permitan relacionar la asignación del talento humano a unidades operativas, modalidades de servicio y proyectos de inversión.</t>
  </si>
  <si>
    <t>Diseñar, desarrollar y oficializar instrumentos (documentos, formularios, bases de datos) que permitan relacionar la asignación del talento humano a unidades operativas, modalidades de servicio y proyectos de inversión.</t>
  </si>
  <si>
    <t>Instrumentos diseñados, desarrollados y oficializados</t>
  </si>
  <si>
    <t>(No instrumentos diseñados, desarrollados y oficializados / No instrumentos que se proyecta diseñar, desarrollar y oficializar) *100</t>
  </si>
  <si>
    <t>Implementar los instrumentos oficializados para relacionar la asignación del talento humano a unidades operativas, modalidades de servicio y proyectos de inversión.</t>
  </si>
  <si>
    <t>Instrumentos para relacionar la asignación del talento humano implementados</t>
  </si>
  <si>
    <t>(No instrumentos para relacionar la asignación del talento humano implementados / No instrumentos para relacionar la asignación del talento humano oficializados) *100</t>
  </si>
  <si>
    <t>Hallazgo administrativo, al evidenciarse incumplimiento en los puntos de control correspondientes al seguimiento y control en el trámite de formación y ejecución contractual, en particular por deficiencias en los estudios previos e incumplimiento en la función de supervisión que conllevan al incumplimiento contractual y materialización de riesgos económicos y legales.</t>
  </si>
  <si>
    <t>Oportunidad de profundizar conocimientos sobre Modificaciones Contractuales por parte de la supervisión de los contratos, cuando versen circunstancias que afecten sustancialmente la operación de los servicios</t>
  </si>
  <si>
    <t>Incorporar en las socializaciones trimestrales realizadas por la subdirección de contratación un apartado específico sobre modificaciones contractuales cuando versan situaciones de fuerza mayor o caso fortuito que afectan de manera directa la ejecución contractual</t>
  </si>
  <si>
    <t>Actas de las Socializaciones realizadas incluyendo tema de modificaciones contractuales</t>
  </si>
  <si>
    <t xml:space="preserve"># Actas de socializaciones realizadas </t>
  </si>
  <si>
    <t>La subdirección de contratación a través del memorando No. 20210915-191013-3139c7, convoco a las diferentes áreas técnicas para la socialización de Buenas Prácticas frente a la supervisión, esta se llevo  cabo en el Teatro de Usaquen SERVITA el día 21 de septiembre, la cual contó con la participación de las diferentes áreas, se adjunta acta de la reunión en donde se puede evidenciar que el item de modificaciones y listado de asistencia.</t>
  </si>
  <si>
    <t>El equipo de seguimiento de la Oficina de Control Interno evidenció memorando del 15/09/2021 suscrito por la Directora de Gestión Corporativa, con asunto: “Citación a socialización para el fortalecimiento de buenas prácticas de Supervisión de Contratos y Convenios de Personas Jurídicas y Socialización de la última circular de pagos”. Acta del 21/09/2021 que en la página 5 incluye la temática de modificaciones contractuales; muestra del brochure o folleto compartido a los asistentes a la reunión, donde se identifica la inclusión de la definición y lineamientos respecto al trámite de modificaciones contractuales.
Dichos documentos se encuentran consistentes en relación con el reporte cualitativo presentado por la dependencia.
El porcentaje de avance guarda coherencia frente al reporte cualitativo, el indicador y la meta propuestos. Se recomienda realizar seguimiento y continuar las actividades de acuerdo con el planteamiento y plazo de la acción de mejora.</t>
  </si>
  <si>
    <t>Hallazgo administrativo por el incumplimiento del principio de efectividad, debido a que la acción correctiva ejecutada no subsanó la causa del Hallazgo 3.1.1 reportado en la auditoría de desempeño 58, realizada por la Contraloría de Bogotá</t>
  </si>
  <si>
    <t xml:space="preserve">Subdirección de investigación e información </t>
  </si>
  <si>
    <t>Oportunidad de mejora en el manejo de los diferentes sistemas de información de la Entidad.</t>
  </si>
  <si>
    <t>Actualización y socialización de la resolución 1887 de 2015</t>
  </si>
  <si>
    <t>Resolución actualizada</t>
  </si>
  <si>
    <t>Resolución actualizada y socializada</t>
  </si>
  <si>
    <t>Subdirección de diseño, evaluación y sistematización.</t>
  </si>
  <si>
    <t>Oportunidad de mejora en el seguimiento a la calidad del dato.</t>
  </si>
  <si>
    <t>Realizar bitácoras de seguimiento a la calidad del dato por cada proyecto de inversión que tenga asociado servicios o modalidades dentro del sistema SIRBE.</t>
  </si>
  <si>
    <t>Porcentaje de bitácoras realizadas.</t>
  </si>
  <si>
    <t>(número de bitácoras realizadas/ número de bitácoras. proyectadas) * 100.</t>
  </si>
  <si>
    <t>Hallazgo administrativo con presunta incidencia disciplinaría, por entrega de información que no corresponde con la requerida por el Órganismo de Control Fiscal, referente a la ejecución adicional de los Convenios de Asociación No.2754-2020, No.2753-2020 y No.2748-2020, solicitada con oficio 200000-49 y reiterada con oficio No.200000-57 de fecha 19 y 28 de abril de 2021, respectivamente.</t>
  </si>
  <si>
    <t xml:space="preserve">Error involuntario en el momento de cargar en la carpeta compartida con destino al ente de control  la información solicitada de la adición, enviándola posteriormente con el fin de subsanar. </t>
  </si>
  <si>
    <t>Establecer un punto de control adicional, previo al envió de las respuestas al ente de control que permita verificar la completitud de la información, minimizando el riesgo de error.</t>
  </si>
  <si>
    <t>Punto de control de información a enviar a entes de control</t>
  </si>
  <si>
    <t>No de informes presentados/No de informes solicitados</t>
  </si>
  <si>
    <t xml:space="preserve">Para llevar a cabo la presente acción se creó un link en SharePoint llamado “Respuestas entes de Control”, el cual será administrado únicamente por el líder del equipo de supervisión de la Subdirección para la Vejez, quien será el responsable de verificar que la información allí almacenada este completa, organizada y acorde con lo requerido por el ente de control.
Este punto de control se empezó a utilizar con un requerimiento realizado por la Personería Distrital con radicado número E2021020032 de fecha 23 de agosto del 2021, en donde solicitaron información correspondiente a los convenios de asociación 8886 y 8887 del mes de agosto del año 2019 y en el cual el líder del equipo de supervisión realizó el cargue de la documentación correspondiente a la información requerida de manera organizada y completa, verificando que se entregara en el orden establecido en la solicitud realizada por la Personería Distrital. En este sentido se da cumplimiento a la presente acción de mejora. </t>
  </si>
  <si>
    <t xml:space="preserve">El equipo de seguimiento de la OCI, verificó los siguientes soportes:
Correo electrónico del 03/09/2021 con el asunto LINK PUNTO DE CONTROL, en el cual se remite el link que será utilizado como punto de control para la entrega de información a entes de control. Correo electrónico del 30/08/2021 y documentos adjuntos respecto a la atención de un requerimiento, con implementación del punto de control propuesto. Por parte del equipo de seguimiento de la OCI se sugiere fortalecer la aplicación de este punto de control y tener en cuenta lineamientos del Despacho y/o del SIAC para la atención de requerimientos. Así mismo, tener en cuenta que la efectividad de la acción de mejora depende de la organización, calidad y oportunidad con la cual se atiendan las solicitudes de los organismos de control. 
</t>
  </si>
  <si>
    <t>Hallazgo Administrativo con presunta incidencia disciplinaría por NO dar cumplimiento al numeral 2.2.4.1.4 Talento humano, literal B, del Anexo Técnico del convenio de asociación 2754-2020.</t>
  </si>
  <si>
    <t>En las visitas de supervisión en campo se consignó la cantidad del talento humano vinculado al convenio y se aplicaron los descuentos frente a las vacantes, cumpliendo el anexo técnico, sin embargo, la pandemia generó mayor rotación del talento humano y menor eficiencia en el cubrimiento de vacantes por parte del asociado, dada la ubicación rural de la unidad operativa y la alta demanda de personal de la salud en el pais, por la emergencia sanitaria.</t>
  </si>
  <si>
    <t xml:space="preserve">Solicitar a los asociados conformar un banco de hojas de vida que permita gestionar de mejor forma el riesgo de rotación del talento humano al momento de presentarse vacancias. </t>
  </si>
  <si>
    <t>Banco de hojas de vida del asociado</t>
  </si>
  <si>
    <t>No de bancos de hojas de vida/No de asociados</t>
  </si>
  <si>
    <t xml:space="preserve">Desde la Subdirección para la Vejez se da cumplimiento a la presente acción de mejora, teniendo en cuenta que se envío correo electrónico a los Representantes Legales Asociados y Coordinadores del servicio de Comunidad de Cuidado de la SDIS, solicitando se disponga de un banco de Hojas de Vida con posibles candidatos a ocupar las vacantes que se puedan presentar de acuerdo con los perfiles del talento humano mínimo requerido para la atención de las personas mayores del convenio quienes cargaron la información en el link creado para tal fin.  A su vez, se indica a los asociados que dicho banco de hojas de vida deberá presentarse mes a mes en el informe de ejecución en la obligación No 10 del convenio de asociación, garantizando un candidato en cada uno de los perfiles en los que el que el anexo pide una (1) persona y mínimo el 30% de candidatos en los que el anexo pide más de una (1) persona, estableciendo los mecanismos y planes de contingencia para las convocatorias de talento humano del asociado en cumplimiento de convenio de asociación. </t>
  </si>
  <si>
    <t xml:space="preserve">Se verifican soportes, así: correo electrónico de fecha 15/10/2021 suscrito por la Subdirectora para la Vejez, con asunto “Solicitud Creación Banco de Hojas de Vida”; correo electrónico del 23/10/2021 con asunto “Alerta cumplimiento acciones de mejora”, en el cual se incluye un enlace al cual se pudo acceder en desarrollo de la mesa de trabajo, lo que permitió observar el banco de hojas de vida.
Por lo anterior, se encuentra coherencia entre el reporte presentado por la dependencia responsable y los soportes adjuntos. Igualmente, la información corresponde a la formulación de la acción de mejora. 
Se sugiere diligenciar el formato no controlado de entrega de evidencias, en lo posible, enfatizando en la efectividad de la acción de mejora. Por otra parte, teniendo en cuenta la temática del  hallazgo y su transversalidad en la Entidad, se mencionan los posibles eventos y riesgos en la evaluación de la acción de mejora de acuerdo con las disposiciones de la Resolución 036 de 2019, expedida por la Contraloría de Bogotá D.C.
</t>
  </si>
  <si>
    <t>Hallazgo Administrativo con presunta incidencia disciplinaría por incumplimiento en la dotación mínima de los elementos por componentes para operación del convenio, de acuerdo con lo estipulado en el numeral 2.2.3.5 “Dotación” del Anexo Técnico de los Convenios de Asociación 2754-2020 y 2753-2020</t>
  </si>
  <si>
    <t>En el proceso de supervisión, el profesional consignó la cantidad de elementos dispuestos para la atención conforme al anexo técnico, no obstante al diligenciar el instrumento de verificación “lista de chequeo”, por error humano, se consignaron únicamente las cantidades en uso, sin reflejar las unidades almacenadas, generando una interpretación errada del cumplimiento de la obligación, la cual se cumplió a cabalidad y fue permanentemente verificada</t>
  </si>
  <si>
    <t>Actualizar y especificar en el formato Instrumento de verificación componente las instrucciones de diligenciamiento con el fin de reducir el riesgo de error humano en las visitas de supervisión.</t>
  </si>
  <si>
    <t>Instrumento de verificación componente ajustado y socializado.</t>
  </si>
  <si>
    <t>No Instrumentos verificados/No Instrumentos aplicados</t>
  </si>
  <si>
    <t>Desde la Subdirección para la Vejez se llevó a cabo la solicitud de actualización del formato Instrumento de verificación componente FOR-PSS-220 a través del memorando con radicado I2021031874. Este específicamente se actualizó en la hoja “Cuerpo” en las celdas correspondientes a: satisfactoria, a mejorar y deficiente, eliminando una posible errada interpretación por parte del personal de apoyo a la supervisión que lleva a cabo el registro de los datos en el momento realizar la visita a los asociados. El mismo fue publicado en el mapa de procesos de la entidad y socializado al equipo de supervisión de la subdirección, dando cumplimiento a la presente acción de mejora.</t>
  </si>
  <si>
    <t>Se verifican los siguientes soportes: i) FORMATO INSTRUMENTO DE VERIFICACIÓN COMPONENTE – FOR-PSS-220 Versión 2, adoptado en el Sistema de Gestión mediante memorando  I2021031874 del 22/10/2021; ii) Memorando  I2021031874 del 22/10/2021; iii) Correo electrónico del 26/10/2021 con asunto “SOCIALIZACIÓN DE ACTUALIZACIÓN INSTRUMENTO DE VERIFICACIÓN POR COMPONENTE”. Lo anterior, guarda coherencia con el reporte presentado por la Subdirección para la Vejez y se ubica dentro del término definido para la ejecución de la acción de mejora.
Se sugiere realizar seguimiento a la adecuada implementación y uso del formato y, de considerarlo pertinente, preparar muestras de su diligenciamiento en caso de que puedan ser requeridas por el organismo de control en el marco de la evaluación de la acción de mejora. Así mismo, preparar el formato no controlado de entrega de evidencias, enfatizando en la efectividad de la acción de mejora.</t>
  </si>
  <si>
    <t>Hallazgo Administrativo por NO dar cumplimiento al numeral 2.2.3.5.1 Dotación de Habitaciones del Anexo Técnico del convenio de asociación 2754-2020.</t>
  </si>
  <si>
    <t>En las visitas de supervisión en campo, el profesional responsable, verificó y consignó el cumplimiento satisfactorio de la obligación de "tener un sistema de llamado continuo", no obstante, al diligenciar el instrumento de verificación específicamente en las listas de chequeo, por error humano, no precisó la cantidad de timbres que conforman dicho sistema, lo que generó una interpretación errada al momento de la auditoría sobre el cumplimiento de la obligación.</t>
  </si>
  <si>
    <t>Actualizar y especificar en el instrumento de verificación las instrucciones de diligenciamiento con el fin de reducir el riesgo de error humano en las visitas de supervisión.</t>
  </si>
  <si>
    <t>Instrumento de verificación ajustado y socializado.</t>
  </si>
  <si>
    <t>Se verifican los siguientes documentos: i) FORMATO INSTRUMENTO DE VERIFICACIÓN COMPONENTE – FOR-PSS-220 Versión 2, adoptado en el Sistema de Gestión mediante memorando  I2021031874 del 22/10/2021; ii) Memorando  I2021031874 del 22/10/2021; iii) Correo electrónico del 26/10/2021 con asunto “SOCIALIZACIÓN DE ACTUALIZACIÓN INSTRUMENTO DE VERIFICACIÓN POR COMPONENTE”. Esta información se encuentra coherente respecto al reporte presentado por la Subdirección para la Vejez y al plazo de ejecución de la acción de mejora.
Se sugiere realizar seguimiento a la adecuada implementación y uso del formato y de considerarlo pertinente, preparar muestras de su diligenciamiento en caso de que puedan ser requeridas por el organismo de control en el marco de la evaluación de la acción de mejora. Así mismo, preparar el formato no controlado de entrega de evidencias brindando, en lo posible, indicaciones respecto a los ajustes realizados y enfatizando en la efectividad de la acción de mejora.</t>
  </si>
  <si>
    <t>Hallazgo administrativo con Incidencia Fiscal y presunta disciplinaría por presentar como soporte de pago facturas previas al inicio del convenio de asociación 2754-2020, por valor de $39.483.864</t>
  </si>
  <si>
    <t>En el proceso de verificación de soportes contables, para el desembolso del primer mes de ejecución, se tuvieron en cuenta algunas facturas que demostraron la adquisición de algunos elementos consumibles, de aseo personal e institucional, los cuales están establecidos en el anexo técnico y se exigen previo a la firma del acta de inicio, generando el reconocimiento de los mismos.</t>
  </si>
  <si>
    <t xml:space="preserve">Actualizar el "Protocolo de presentación de informes operadores Subdirección para la Vejez" e incorporar el formato de control de facturas FOR-PSS-448 alineandolo con el manual de supervisión de la entidad. </t>
  </si>
  <si>
    <t>Protocolo presentación de informes operadores  Vejez, actualizado, socializado y en implementación</t>
  </si>
  <si>
    <t>Protocolo actualizado/Protocolo existente</t>
  </si>
  <si>
    <t>Desde la Subdirección para la Vejez se está llevando a cabo el proceso revisión y  actualización del documento Protocolo Presentación de Informes Operadores Subdirección para la Vejez, dicho documento de conformidad con los servicios y modalidades establecidos en la Resolución 0509 del 20 de abril de 2021.
En el mismo sentido en la presente vigencia se han actualizado cinco formatos que hacen parte del protocolo como lo son; Informe mensual operador asociados, presentación de facturas operadores Subdirección para la Vejez, relación de facturas operadores Subdirección para la Vejez, instrumento de verificación componente, mensual financiero ejecutor, con el propósito de ir consolidando la documentación que hace parte del protocolo en mención.</t>
  </si>
  <si>
    <t xml:space="preserve">Se verifica: i) cadenas de correos electrónicos (4) fechadas entre 8 y 17 de septiembre de 2021, 14 y 30 de septiembre de 2021, 5 y 11 de octubre de 2021 y 5 y 13 de octubre de 2021; ii) formatos FOR-PSS-209, FOR-PSS-212, FOR-PSS-220, FOR-PSS-448 y FOR-PSS-461; iii) Versiones del protocolo PTC-PSS-015, en proceso de revisión y modificación, donde se observa en distintos apartados la mención del formato FOR-PSS-448. 
De acuerdo con los soportes identificados, se encuentra que estos guardan coherencia con el reporte de la Subdirección para la Vejez, así como con el planteamiento de la acción de mejora.
Se sugiere continuar seguimiento permanente y concluir a la brevedad posible las modificaciones al protocolo según la formulación de la acción de mejora y la revisión de la dependencia; así mismo, tramitar lo pertinente ante la Dirección de Análisis y Diseño Estratégico con la debida antelación, teniendo en cuenta el plazo restante de ejecución, más aun, considerando la posibilidad de socializar la nueva versión del protocolo, propendiendo por la efectividad de la acción de mejora. Tener en cuenta cualquier posible eventualidad y adoptar medidas oportunas en caso de que se identifiquen situaciones que impidan cumplimiento de las actividades en el término programado. </t>
  </si>
  <si>
    <t>Siguiendo con la revisión y actualización del documento Protocolo Presentación de Informes Operadores Subdirección para la Vejez, y con el fin de que de los equipos que intervienen en dicho documento realicen los aportes pertinentes a este, nos permitimos informar que el mismo fue revisado por los equipos de supervisión, incluyendo los profesionales jurídicos que pertenecen a dicho equipo como también el equipo de comunidad y cuidado, actualmente dicho protocolo se encuentra en revisión por parte del área administrativa y financiera para que realicen los aportes correspondientes y poder seguir con las gestiones de actualización del documento.</t>
  </si>
  <si>
    <t>Hallazgo administrativo con Incidencia Fiscal y presunta disciplinaría por presentar como soporte de gasto, facturas que no corresponden a los ítems o rubros de acuerdo con lo descrito en el anexo técnico, por valor de $108.153.875 convenio de asociación 2754-2020.</t>
  </si>
  <si>
    <t>Posibles errores humanos por parte del equipo de supervisión en la verificación de algunos ítems dentro de algunos soportes contables.</t>
  </si>
  <si>
    <t xml:space="preserve">Actualizar el "Protocolo de presentación de informes operadores Subdirección para la Vejez",  especificando los soportes requeridos por tipo de costo. </t>
  </si>
  <si>
    <t>Se verifican los siguientes soportes: i) cadenas de correos electrónicos (4) fechadas entre 8 y 17 de septiembre de 2021, 14 y 30 de septiembre de 2021, 5 y 11 de octubre de 2021 y 5 y 13 de octubre de 2021; ii) formatos FOR-PSS-209, FOR-PSS-212, FOR-PSS-220, FOR-PSS-448 y FOR-PSS-461; iii) Versiones del protocolo PTC-PSS-015, en proceso de revisión y modificación. 
Lo anterior corresponde a lo reportado por la Subdirección para la Vejez y al plazo de ejecución de la acción de mejora.
Se sugiere mantener estricto seguimiento y adelantar a la brevedad posible las modificaciones al protocolo según el planteamiento de la acción de mejora y la revisión de la dependencia; así mismo, tramitar lo pertinente ante la Dirección de Análisis y Diseño Estratégico con la debida antelación, teniendo en cuenta el plazo restante de ejecución, más aun, si se prevé la posibilidad de socializar la nueva versión del protocolo, propendiendo por la efectividad de la acción de mejora. Tener en cuenta cualquier posible eventualidad y adoptar medidas oportunas en caso de que se identifiquen situaciones que impidan cumplimiento de las actividades en el término programado.</t>
  </si>
  <si>
    <t>Hallazgo administrativo con Incidencia Fiscal y presunta disciplinaría debido a que las facturas soporte de gastos de algunos de los costos fijos y costos variables del convenio de asociación 2754-2020 son inferiores a los valores reportados en la Ejecución Financiera por valor de $64.774.257.</t>
  </si>
  <si>
    <t>costos fijos, el desembolso solo requiere la presentación de la certificación expedida por el revisor fiscal y representante legal, no obstante, la recopilación de soportes contables de este tipo de costos, generó confusión en la interpretación de valores desembolsados por este ítem frente a la estructura de costos, sumado a la ocurrencia de posibles errores humanos de la supervisión en la verificación de algunos soportes de los costos variables.</t>
  </si>
  <si>
    <t>Hallazgo Administrativo por falta de control del supervisor en la calidad de la información, de los documentos soporte del expediente contractual de los convenios de asociación No. 2754-2020 y 2753-2020.</t>
  </si>
  <si>
    <t>Por la naturaleza de los costos fijos, el desembolso solo requiere la presentación de la certificación expedida por el revisor fiscal y representante legal, no obstante, la recopilación de soportes contables de este tipo de costos, generó confusión en la interpretación de valores desembolsados por este ítem frente a la estructura de costos, sumado a la ocurrencia de posibles errores humanos de la supervisión en la verificación de algunos soportes de los costos variables.</t>
  </si>
  <si>
    <t>Actualizar el "Protocolo de presentación de informes operadores Subdirección para la Vejez" e incorporar el formato de control de facturas FOR-PSS-448 alineandolo con el manual de supervisión de la entidad.</t>
  </si>
  <si>
    <t>Hallazgo administrativo con presunta incidencia disciplinaría por la ausencia de soportes de pago de alguno de los costos fijos y variables, de la Estructura de Costos, con ejecución financiera de $677.192.393, del convenio de asociación 2753-2020</t>
  </si>
  <si>
    <t>Actualizar el "Protocolo de presentación de informes operadores Subdirección para la Vejez",  especificando los soportes requeridos por tipo de costo.</t>
  </si>
  <si>
    <t>Hallazgo Administrativo con presunta incidencia disciplinaría por NO dar cumplimiento a lo estipulado en el numeral 2.2.5.3 Servicio de Transporte de los convenios de asociación 2748-2020 y 2753-2020.</t>
  </si>
  <si>
    <t>Se presenta una interpretación errónea de uno de los requisitos técnicos señalados en el numeral 2.2.5.3 servicio de transporte, por parte del equipo de supervisión, quienes realizan la verificación del cumplimiento del requisito establecido en el anexo técnico.</t>
  </si>
  <si>
    <t>Realizar cuatro jornadas de entrenamiento en las cuales se abordarán los cuatro componentes de la supervisión al equipo de supervisión que refuerce las habilidades y capacidades de verificación  de la información en el ejercicio de la supervisión, conforme con el anexo técnico y el protocolo de presentación de informes operadores Subdirección para la Vejez.</t>
  </si>
  <si>
    <t>Jornadas de entrenamiento</t>
  </si>
  <si>
    <t xml:space="preserve">N° jornadas realizadas/N° de jornadas propuestas </t>
  </si>
  <si>
    <t>Desde el área jurídica de la Subdirección para la Vejez junto con el líder del equipo de supervisión se elaboró el cronograma para llevar a cabo las jornadas de entrenamiento con los siguientes temas: Manual de contratación y supervisión, Instructivo de supervisión, Anexos técnicos y Protocolo, las cuales se llevarán a cabo en los meses de septiembre y octubre de 2021.</t>
  </si>
  <si>
    <t>El equipo de seguimiento verificó los siguientes soportes:
-Correo del del 01/09/2021, respecto a cronograma de 4 jornadas de entrenamiento.
-Correo envio de diapositivas de jornada de socialización del 23/09/2021.
-Lista de asistencia de la jornada del 23/09/2021, asunto Manual de Supervisión y Contratación.
-Correo del 27/09/2021 con el asunto: "Segunda jornada capacitación apoyo a la supervision." realizada en la misma fecha. 
-Lista de asistencia de la jornada del 27/09/2021.
En desarrollo de la mesa de trabajo de verificación, el equipo de la Subdirección para la Vejez informa que a la fecha ya se ejecutaron las jornadas programadas en el cronograma. De acuerdo con lo anterior, la OCI sugiere preparar los respectivos soportes y actualizar el avance porcentual de la acción de mejora; así mismo, al completar el avance de 100%, diligenciar el formato no controlado de evidencias con el contexto respecto a la eficacia y efectividad de la acción de mejora.</t>
  </si>
  <si>
    <t>Desde el área jurídica de la Subdirección para la Vejez junto con el líder del equipo de supervisión se elaboró el cronograma para llevar a cabo las jornadas de entrenamiento con los siguientes temas: Manual de contratación y supervisión, Instructivo de supervisión, Anexos técnicos y Protocolo, las cuales se llevarán a cabo en los meses de septiembre y octubre de 2021. Conforme al cronograma establecido se realizaron las cuatro jornadas dando cumplimiento a la presente acción de mejora fortaleciendo las habilidades y capacidades de los colaboradores que participan en el proceso de comprobación de la información, conforme con el anexo técnico y el protocolo de presentación de informes operadores Subdirección para la Vejez.</t>
  </si>
  <si>
    <t xml:space="preserve">Se verifica: i) correos electrónicos de fechas 1, 22,24, 27 y 29 de septiembre, 05 y 14 de octubre de 2021, relacionados con la gestión de convocatoria y constancia de realización de las jornadas de socialización; ii) matriz Excel “Cronograma Jornadas de Entrenamiento”; iii) Presentaciones por temáticas abordadas en cada una de las sesiones: “Manual de Contratación y Supervisión SDIS”, “Instructivo de Supervisión Subdirección para la Vejez”; “Anexo Técnico” y “Protocolo Supervisión de Contratos y Convenios”; iv) listas de asistencia correspondientes a 23, 27 y 30 de septiembre y 04 de octubre de 2021; v) evidencia fotográfica respecto al desarrollo de las jornadas. Evidencias que concuerdan con la información cualitativa reportada por la Subdirección para la Vejez, según la formulación y plazo establecidos para la acción de mejora.
Se sugiere revisar la posibilidad y pertinencia de fortalecer evidencias en relación con la efectividad de las jornadas de entrenamiento, y/o hacer seguimiento respecto al cierre de brechas, es decir, revisar comprensión y aplicabilidad de los contenidos socializados. Esto, no necesariamente en el marco del cumplimiento de la acción, sino sobre el principio de mejora continua y fortalecimiento de la gestión institucional en temas de supervisión contractual. Finalmente, se sugiere diligenciar el formato no controlado de entrega de evidencias para su presentación a la Contraloría de Bogotá D.C.
</t>
  </si>
  <si>
    <t xml:space="preserve">Dando alcance a la entrega realizada mediante informe de fecha 29 de octubre del 2021 como también, atendiendo las recomendaciones dadas por la Oficina de Control Interno, se adjuntan nuevas evidencias como lo son las actas que dan cuenta del desarrollo de las cuatro jornadas de entrenamiento. El numeral de la evidencia corresponde al consecutivo que le sigue conforme a las evidencias ya entregadas. </t>
  </si>
  <si>
    <t>Se verifica: i) correos electrónicos de fechas 1, 22,24, 27 y 29 de septiembre, 05 y 14 de octubre de 2021, relacionados con la gestión de convocatoria y constancia de realización de las jornadas de socialización; ii) matriz Excel “Cronograma Jornadas de Entrenamiento”; iii) Presentaciones por temáticas abordadas en cada una de las sesiones: “Manual de Contratación y Supervisión SDIS”, “Instructivo de Supervisión Subdirección para la Vejez”; “Anexo Técnico” y “Protocolo Supervisión de Contratos y Convenios”; iv) listas de asistencia correspondientes a 23, 27 y 30 de septiembre y 04 de octubre de 2021; v) cuatro (4) actas y evidencia fotográfica respecto al desarrollo de las jornadas. Evidencias que concuerdan con la información cualitativa reportada por la Subdirección para la Vejez, según la formulación y plazo establecidos para la acción de mejora.
Se sugiere revisar la posibilidad y pertinencia de hacer seguimiento respecto al cierre de brechas, es decir, sondear comprensión y aplicabilidad de los contenidos socializados. Esto, no necesariamente en el marco del cumplimiento de la acción, sino sobre el principio de mejora continua y fortalecimiento de la gestión institucional en temas de supervisión contractual. Finalmente, se sugiere diligenciar el formato no controlado de entrega de evidencias para su presentación a la Contraloría de Bogotá D.C.</t>
  </si>
  <si>
    <t>Hallazgo administrativo con presunta incidencia disciplinaría por la no presentación de soportes de pago de alguno de los costos fijos y variables, de la Estructura de Costos, con ejecución financiera por valor de $610.024.844, del convenio de asociación 2748-2020.</t>
  </si>
  <si>
    <t>Hallazgo administrativo con Incidencia Fiscal y presunta disciplinaría debido a que las facturas soporte de gastos de bienes consumibles, vigilancia, adsorbentes, alimentos y elementos de aseo personal, del convenio de asociación 2748-2020 son inferiores a los valores reportados en la ejecución financiera por valor de $6.591.335</t>
  </si>
  <si>
    <t>3.1.3.15</t>
  </si>
  <si>
    <t>Hallazgo administrativo por estructurar, suscribir y ejecutar los convenios de asociación No. 3152-2020, 14499-2020 y 7897-2020, sin ajustar los documentos de la etapa precontractual para la operación de los jardines con la situación de emergencia sanitaria por la pandemia de covid-19.</t>
  </si>
  <si>
    <t>Los anexos técnicos de los convenios para la operación de jardines infantiles no incluían clausulado que contemplará afectación de costos fijos y descuentos ocasionados por variaciones en el esquema de atención provocadas por factores externos ajenos a la voluntad humana.</t>
  </si>
  <si>
    <t>Incluir en los anexos técnicos de los convenios futuros para la operación de jardines infantiles cofinanciados y sociales clausulado que especifique la afectación de costos fijos y descuentos ocasionados por variaciones en el esquema de atención provocadas por factores externos ajenos a la voluntad humana.</t>
  </si>
  <si>
    <t>Anexos técnicos con clausulado</t>
  </si>
  <si>
    <t>(No anexos técnicos elaborados con clausulado/No anexos técnicos elaborados) *100</t>
  </si>
  <si>
    <t>Hallazgo administrativo con presunta Incidencia disciplinaría por el pago mensual del rubro Espacio Físico Funcional, sin que se presentará asistencia presencial a las instalaciones del jardín infantil Piedra Verde del convenio 3152-2020</t>
  </si>
  <si>
    <t xml:space="preserve">Anexos técnicos con clausulado </t>
  </si>
  <si>
    <t>Hallazgo administrativo con presunta incidencia disciplinaría por el pago mensual de los rubros Elementos de Aseo Personal, Elementos de Aseo Institucional y Papelería, sin que se presentará asistencia presencial a las instalaciones del Jardín Infantil Caracolí, convenio 7897-2020.</t>
  </si>
  <si>
    <t>(No anexos técnicos elaborados con clausulado/No anexo técnico elaborados) *100</t>
  </si>
  <si>
    <t>Hallazgo administrativo con presunta incidencia disciplinaría por el pago mensual de los rubros Elementos de Aseo Personal, Elementos de Aseo Institucional, sin que se presentará asistencia presencial a las instalaciones del Jardín Infantil Semillitas de amor, convenio 14499-2020.</t>
  </si>
  <si>
    <t>Hallazgo administrativo con incidencia fiscal y presunta incidencia disciplinaría por incumplimiento del numeral 2.3 “Cobertura”, del Anexo Técnico, toda vez que 47 participantes no cumplieron los requisitos de edad mínima para acceder a la cualificación del componente 1, por valor de $16.309.002, del convenio interadministrativo 8775-2019.</t>
  </si>
  <si>
    <t>Se presentan debilidades en el procesamiento de información para la generación de reportes del SIRBE lo cual genera errores ocasionales en bases de datos entregadas al ente de control, sumado a que hubo falencias en la aplicación de puntos de control durante la ejecución del convenio en relación con el ingreso de participantes que no cumplían con el criterio de la edad, de acuerdo con el anexo técnico.</t>
  </si>
  <si>
    <t>Hallazgo administrativo con incidencia fiscal y presunta incidencia disciplinaría por incumplimiento de lo determinado en el anexo técnico, capitulo 2, características y condiciones técnicas específicas del servicio, convenio interadministrativo 8775-2019 por valor de $205.631.553</t>
  </si>
  <si>
    <t xml:space="preserve">En el anexo técnico no se definieron con total claridad las reglas de participación de los bejeficiarios en más de una cualificación y las restricciones para la participación de las personas mayores en diferentes componentes establecidos para el desarrollo del convenio interadministrativo, generando posibles errores en el marco de la ejecución y la supervisión.    </t>
  </si>
  <si>
    <t xml:space="preserve">Establecer claramente y de manera explícita las reglas para la participación de las personas mayores en las actividades ofertadas en el marco de futuros convenios o contratos, así como las restricciones a dicha participación. </t>
  </si>
  <si>
    <t>Reglas participación personas mayores en convenios o contratos</t>
  </si>
  <si>
    <t>Anexo técnico nuevo con reglas claras de participación para futuros procesos contractuales de actividades complementarias / Anexos técnicos elaborados para contratación de actividades complementarias.</t>
  </si>
  <si>
    <t>Hallazgo administrativo con incidencia fiscal y presunta incidencia disciplinaría porque no se dio cumplimiento a lo estipulado en anexo técnico numeral 2, 4,1,3 generación de emprendimientos y generación de iniciativas productivas por valor de $42.000.000</t>
  </si>
  <si>
    <t>El anexo técnico no es explícito sobre la elección de iniciativas productivas,pero indica “Se formularán e implementarán iniciativas productivas…” “…a partir de los saberes de las personas mayores, la calidad y capacidad de producción teniendo en cuenta el proceso de cualificación…” “…o iniciativas ya consolidadas por los participantes”,sin especificar si podían incluirse iniciativas diferentes a las trabajadas durante la cualificación,generando posibles errores de ejecución y supervisión</t>
  </si>
  <si>
    <t>3.1.3.22</t>
  </si>
  <si>
    <t>Hallazgo administrativo con incidencia fiscal y presunta incidencia disciplinaría por el pago de facturas que no corresponden al rubro de “Bienes Consumibles” de la Estructura de costos, por valor de $71.195.288, en el Convenio de Asociación No. 2751-2020</t>
  </si>
  <si>
    <t>Se presentan debilidades en el equipo de supervisión al momento de verificación de algunos soportes contables, especialmente en cuanto al cumplimiento de algunos de los criterios definidos dentro del anexo técnico.</t>
  </si>
  <si>
    <t>Hallazgo administrativo con presunta incidencia disciplinaría por el pago del Espacio Físico Funcional de mayo a diciembre de 2020 del Convenio de Asociación 3162 de 2020, debido a que por el Estado de Emergencia decretado por la pandemia del COVID -19, los niños y niñas del jardín infantil se encontraban bajo la estrategia "Aprende en Casa".</t>
  </si>
  <si>
    <t>Hallazgo Administrativo con presunta incidencia disciplinaría, por el pago de los ítems de Espacio Físico Funcional del Convenio de Asociación 7901 de 2020, del mes de agosto de 2020; ya que por el Estado de Emergencia decretado por la pandemia del COVID -19, los niños y niñas del jardín infantil se encontraban bajo la estrategia "Aprende en Casa".</t>
  </si>
  <si>
    <t>Falencias en el control de los documentos allegados por el asociado para soportar la ejecución presupuestal del convenio.</t>
  </si>
  <si>
    <t>Actualizar la lista de chequeo de los documentos que soportan los conceptos de gasto que se reconocen al asociado de acuerdo con la ejecución del convenio, incluyendo columna de segunda revisión.</t>
  </si>
  <si>
    <t>Lista de chequeo actualizada</t>
  </si>
  <si>
    <t xml:space="preserve">Se implementó la segunda revisión de soportes de aspectos financieros en agosto, septiembre y octubre a través del formato aspectos financieros relación soportes y de la lista de chequeo control segunda revisión. Se adjuntan en la subcarpeta "Primera_verificaión" archivo en formato Excel denominado "Lista_chequeo_control_1ra_revisión" que presenta el listado de jardines infantiles y la conformidad de la primera verificación efectuada en agosto, septiembre y octubre; archivo en formato PDF denominado "Soportes_agos" que presenta los formato aspectos financieros relación soportes diligenciados en agosto con la información de la primera verificación; archivo en formato PDF denominado "Soportes_sep" que presenta los formato aspectos financieros relación soportes diligenciados en septiembre con la información de la primera verificación; y archivo en formato PDF denominado "Soportes_oct" que presenta los formato aspectos financieros relación soportes diligenciados en octubre con la información de la primera verificación. Así mismo, se adjuntan en la subcarpeta "Segunda_verificación" archivo en formato Excel denominado "Lista_chequeo_control_2da_revisión" que presenta el listado de jardines infantiles y la conformidad de lasegunda verificación efectuada en agosto, septiembre y octubre; archivo en formato PDF denominado "Soportes_agos" que presenta los formato aspectos financieros relación soportes diligenciados en agosto con la información de la segunda verificación; archivo en formato PDF denominado "Soportes_sep" que presenta los formato aspectos financieros relación soportes diligenciados en septiembre con la información de la segunda verificación; y archivo en formato PDF denominado "Soportes_oct" que presenta los formato aspectos financieros relación soportes diligenciados en octubre con la información de la segunda verificación.     </t>
  </si>
  <si>
    <t>El equipo de seguimiento verificó los siguientes soportes:
Archivos en Excel denominados: Lista_chequeo_control_1ra_revisión y Lista_cheque_2da_revisión, en los cuales se registra el número de los convenios y nombre de los jardines producto de estos convenios, de los cuales se realizó la revisión de documentos en los meses de agosto, septiembre y octubre de 2021.
Archivos en PDF con los soportes de los meses de agosto, septiembre y octubre de 2021, denominados:  Soportes_agos, Soportes_sep,  Soportes_oct.
Se sugiere presentar soportes que permitan identificar la actualización de la lista de chequeo de los documentos que soportan los conceptos de gasto que se reconocen al asociado de acuerdo con la ejecución del convenio, incluyendo columna de segunda revisión.</t>
  </si>
  <si>
    <t>Hallazgo administrativo por falta de análisis en la distribución de los riesgos, contrato 2749-20.</t>
  </si>
  <si>
    <t>Error involuntario en el momento de la asignación de uno de los riesgos en el marco de la aplicación de la ley 1150 de 2007 art. 4 del decreto 1082 de 2015 art. 2.2.1.1.2.1.1 y art. 2.2.1.1.6.3</t>
  </si>
  <si>
    <t>Revisar y ajustar en la matriz de riesgos de los convenios de asociación que están a cargo de la Subdirección para la Vejez, la asignación de la responsabilidad frente al riesgo de cambios en nuevos tributos o incrementos del IPC.</t>
  </si>
  <si>
    <t>Ajuste  riesgo por cambios en tributos o incremento de IPC en matriz de riesgos de nuevos convenios</t>
  </si>
  <si>
    <t>Matrices de riesgos ajustadas en convenios nuevos convenios suscritos en segundo semestre 2021</t>
  </si>
  <si>
    <t>Se realizó el ajuste a la matriz de riesgos para los convenios de asociación. El 10 de julio se publicó el nuevo proceso de selección que contiene los cambios en la asignación de responsabilidad frente a los nuevos tributos e incrementos del IPC en la matriz de riesgos (ver riesgo N°6 y 7), la cual fue avalada por la Subdirección de Contratación de la SDIS.
De igual manera para los futuros procesos de contratación la Subdirección para la Vejez tendrá en cuenta la matriz presentada, verificando la distribución y asignación de riesgos. En este sentido se da cumplimiento a la presente acción de mejora teniendo en cuenta que quedo establecido en la matriz de riesgos la asignación de riesgos frente al IPC y los nuevos tributos.</t>
  </si>
  <si>
    <t>El equipo de seguimiento verificó los siguientes soportes:
-Correo del 27/07/2021 con el asunto "APROBACION DE MATRIZ DE RIESGOS NUEVO PROCESO COMPETITIVO", en el que se reenvia el correo con fecha del 29/06/2021 con la aprobación de la matriz de riesgo ajustada  que incluye el riesgo "cambio de la normatividad e incremento de IPC."
-Matriz de Riesgo en el que se evidencia tratamiento para el riesgo "Incremento del IPC por cambio de vigencia fiscal"
-Correo del 31/08/2021 con el pantallazo del publicación de la matriz de riesgo ajustada que se incluye para el proceso SDIS-DCT092-008-2021.
Lo anterior se encuentra acorde a lo reportado por la Subdirección para la Vejez. Por parte del equipo de seguimiento de la OCI, teniendo en cuenta que la acción de mejora se encuentra dentro de término de ejecución, se sugiere revisar la posibilidad y pertinencia de fortalecer las evidencias con enfoque a la efectividad.</t>
  </si>
  <si>
    <t xml:space="preserve">Dando alcance a la entrega realizada mediante informe de fecha 29 de octubre del 2021 como también, atendiendo las recomendaciones dadas por la Oficina de Control Interno, se adjuntan nuevas evidencias correspondientes a la Matriz de Riesgos. El número de la evidencia corresponde al consecutivo que le sigue conforme a las evidencias ya entregadas. </t>
  </si>
  <si>
    <t xml:space="preserve">El equipo de seguimiento verificó matriz de riesgos contractuales, suscrita el 07/09/2021. La evidencia enunciada es consistente en relación con el reporte de avance presentado por la dependencia responsable, se encuentra acorde al plazo de ejecución de la acción de mejora, y complementa los soportes remitidos previamente a la Oficina de Control Interno.
Se sugiere diligenciar el formato no controlado de entrega de evidencias, en lo posible, enfatizando en la efectividad de la acción de mejora.
</t>
  </si>
  <si>
    <t>Hallazgo administrativo con presunta incidencia disciplinaría por realizar adición al contrato sin el cumplimiento de las formalidades plenas contrato 2749-20.</t>
  </si>
  <si>
    <t>El proceso competitivo con el que se suscribió el Conv 2749-2020,no incorporaba elementos de bioseguridad, dado que para el 12/03/20,fecha de la declaratoria de emergencia sanitaria decretada por el Gobierno,el proceso estaba por adjudicarse. El convenio tuvo que ser adicionado con el ítem “elementos covid19”,para garantizar los protocolos de bioseguridad conforme a disposiciónes obligatorias impartidas por las autoridades sanitarias, se cumplió el procedimiento de modificaciones de la SDIS.</t>
  </si>
  <si>
    <t>Realizar mesa de trabajo con  la Subdirección de Contratación para el fortalecimiento de los lineamientos frente a las modificaciones que se presenten en los contratos o convenios de asociación.</t>
  </si>
  <si>
    <t>Mesa de trabajo con Subdirecion de Contratación para fortalecer lineamientos de modificaciones</t>
  </si>
  <si>
    <t>Una mesa de trabajo realizada con la Subdirección de Contratación / Una mesa de trabajo programada con la Subdirección de Contratación</t>
  </si>
  <si>
    <t xml:space="preserve">Se da cumplimiento a la presente acción de mejora, mediante la realización de mesa de trabajo virtual de fecha 5 de agosto del presente año entre la Subdirección para la Vejez y la Subdirección de Contratación donde se trató el tema correspondiente al fortalecimiento de los lineamientos frente a las modificaciones que se presenten en los contratos o convenios de asociación. Como resultado de la reunión la Subdirección de Contratación propuso establecer un memorando donde se indique el paso a paso para realizar las modificaciones tanto de prestación de servicios como de convenios de asociación, indicando los tips para tener en cuenta en el momento de realizar las modificaciones, el cual estará dirigido de manera transversal para todas las áreas técnicas de la Entidad, así mismo en el memorando se indicará la fecha en que se realizará una socialización donde se informen los criterios que se deben tener en cuenta en el momento de realizar una solicitud de modificación contractual. </t>
  </si>
  <si>
    <t>El equipo de seguimiento verificó los siguientes soportes:
Correo electrónico del 28/07/2021 mediante el cual se solicita a la Subdirección de Contratación realizar socialización en temas contractuales;  Acta N° 001 del 05/08/2021, con el tema: "Mesa de trabajo con la Subdirección de Contratación para el fortalecimiento de los lineamientos frente a las modificaciones que se presenten en los contratos o convenios de asociación".
Por parte de la OCI se sugiere fortalecer los soportes con la evidencia del cumplimiento de los compromisos establecidos en la reunión; así mismo, diligenciar el formato no controlado de entrega de evidencias con el contexto de eficacia y efectividad de la acción de mejora.</t>
  </si>
  <si>
    <t xml:space="preserve"> Hallazgo administrativo con incidencia fiscal y presunta disciplinaría por valor de $7.243.975 por mayores valores pagados en el contrato 2749-2020</t>
  </si>
  <si>
    <t>La modificación de las coberturas inicialmente contratadas para reducir algunos cupos no utilizados por las restricciones de ingresos nuevos de población por la pandemia, modificó las estructuras de costos por el mantenimiento de costos fijos, produciendo el aumento del costo cupo día de atención en el 1% pese a que no se realizó una modificación a los costos unitarios avalados para el proceso.</t>
  </si>
  <si>
    <t xml:space="preserve">Describir con claridad en la justificación de las modificaciones contractuales de convenios, si se genera alguna variación en el costo cupo y las causas de dicha variación. </t>
  </si>
  <si>
    <t>Justificación de modificaciones</t>
  </si>
  <si>
    <t>Modificaciones de convenios tramitadas con la justificación detallada sobre el costo cupo / Total modificaciones tramitadas por Sub Vejez segundo semetre 2021</t>
  </si>
  <si>
    <t>Se da cumplimiento a la acción de mejora aportando las modificaciones realizadas desde la Subdirección para la vejez a los convenios 5999/2021, 6000/2021, 6005/2021, 6003/2021 con corte al 27/12/2021, no se presentaron variaciones a los costos cupo, razón por la cual se refleja contractualmente la adición a los convenios anteriormente mencionados.</t>
  </si>
  <si>
    <t xml:space="preserve">Se observan cuatro (4) modificaciones contractuales, acorde a lo reportado por la dependencia responsable de ejecutar la acción de mejora.  
Se sugiere, en el diligenciamiento del formato no controlado de entrega de evidencias, revisar si es pertinente describir las modificaciones realizadas y qué análisis respecto a los costos se tuvieron en cuenta para realizarlas y al tiempo, controlar la causa del hallazgo. 
</t>
  </si>
  <si>
    <t>Hallazgo administrativo con presunta incidencia disciplinaría, por desajustada motivación del acto administrativo mediante el cual se realizó la primera modificación del contrato y se reinvirtió recursos en el contrato 2755-20</t>
  </si>
  <si>
    <t>Dificultad para incorporar en las modificaciones contractuales de los convenios de asociación, la información completamente actualizada y exacta de los recursos no ejecutados disponibles para reinversión dado que no es posible contar con información en tiempo real de la ejecución y se deben tomar como referencia los valores del último mes desembolsado, generando posibles errores de interpretación en la auditoría.</t>
  </si>
  <si>
    <t>Modificar el formato mensual  financiero ejecutor en donde se señale el valor disponible a reinvertir con corte a cada mes para que se cuente con valores precisos</t>
  </si>
  <si>
    <t>Formato mensual  financiero ejecutor ajustado</t>
  </si>
  <si>
    <t>Formato ajustado</t>
  </si>
  <si>
    <t>Se incluyó la casilla de recursos sin ejecutar para control y posible reinversión.  Se añaden las columnas de verificación de los valores promedio mensual y poder tener la diferencia en el mismo formato. Esto para poder tener el dato de los valores NO ejecutados mes a mes y el valor consolidado total tanto global como por rubro según estructura. la solicitud de actualizacion del formato se radica con el memorando: Rad: I2021032796</t>
  </si>
  <si>
    <t xml:space="preserve">De acuerdo con lo anterior, se procede a verificar los soportes entregados por la dependencia responsable, así: Formato Mensual Financiero Ejecutor - FOR-PSS-212; cadenas de correos (2) del 22 al 27 de octubre y del 29/10/2021, relacionados con la gestión de revisión, modificación y publicación del formato; radicado I2021032796 de 29/10/2021 con asunto “Actualización documentos Subdirección para la Vejez”. Adicionalmente, se accede al mapa de procesos de la Entidad, donde se confirma que el formato se encuentra actualizado y publicado en el Sistema de Gestión. Por lo tanto, se concluye que la evidencia es consistente en relación con el reporte de avance presentado por la dependencia responsable y se encuentra acorde al plazo de ejecución de la acción de mejora.
Se sugiere revisar la pertinencia de incluir en las evidencias el formato codificado que se encuentra publicado en el mapa de procesos. Así mismo, en lo posible determinar si es procedente generar trazabilidad de la implementación del formato, en caso de que el organismo de control pueda requerir esta información como parte de la evaluación. Finalmente, se sugiere diligenciar el formato no controlado de entrega de evidencias, enfatizando en la efectividad de la acción de mejora.
</t>
  </si>
  <si>
    <t>Hallazgo administrativo con presunta incidencia disciplinaría por falta de seguimiento en la ejecución del contrato 2755-20.</t>
  </si>
  <si>
    <t>Se presentaron errores humanos por parte del equipo de supervisión en el momento de liquidación de los valores a reconocer por concepto de almuerzo en la fecha de realización de la salida lúdico-recreativa autorizada y prevista dentro del anexo técnico.</t>
  </si>
  <si>
    <t>Desde el área jurídica de la Subdirección para la Vejez junto con el líder del equipo de supervisión se elaboró el cronograma para llevar a cabo las jornadas de entrenamiento con los siguientes temas: Manual de contratación y supervisión, Instructivo de supervisión, Anexos técnicos y Protocolo, las cuales se llevarán a cabo en los meses de septiembre y octubre de 2021. Conforme al cronograma establecido se realizaron las cuatro jornadas dando cumplimiento a la presente acción de mejora, fortaleciendo las habilidades y capacidades de los colaboradores que participan en el proceso de comprobación de la información, conforme con el anexo técnico y el protocolo de presentación de informes operadores Subdirección para la Vejez.</t>
  </si>
  <si>
    <t xml:space="preserve">Se verifica: i) correos electrónicos de fechas 1, 22,24, 27 y 29 de septiembre, 05 y 14 de octubre de 2021, relacionados con la gestión de convocatoria y constancia de realización de las jornadas de socialización; ii) matriz Excel “Cronograma Jornadas de Entrenamiento”; iii) Presentaciones por temáticas abordadas en cada una de las sesiones: “Manual de Contratación y Supervisión SDIS”, “Instructivo de Supervisión Subdirección para la Vejez”; “Anexo Técnico” y “Protocolo Supervisión de Contratos y Convenios”; iv) listas de asistencia correspondientes a 23, 27 y 30 de septiembre y 04 de octubre de 2021; v) cuatro (4) actas y evidencia fotográfica respecto al desarrollo de las jornadas. Evidencias que concuerdan con la información cualitativa reportada por la Subdirección para la Vejez, según la formulación y plazo establecidos para la acción de mejora.
Se sugiere revisar la posibilidad y pertinencia de hacer seguimiento respecto al cierre de brechas, es decir, sondear comprensión y aplicabilidad de los contenidos socializados. Esto, no necesariamente en el marco del cumplimiento de la acción, sino sobre el principio de mejora continua y fortalecimiento de la gestión institucional en temas de supervisión contractual. Finalmente, se sugiere diligenciar el formato no controlado de entrega de evidencias para su presentación a la Contraloría de Bogotá D.C.
</t>
  </si>
  <si>
    <t>3.1.3.45</t>
  </si>
  <si>
    <t>Hallazgo administrativo con presunta incidencia disciplinaría por valores no reinvertidos en el contrato 2750-20.</t>
  </si>
  <si>
    <t>Modificar el formato mensual  financiero ejecutor en donde se señale el valor disponible a reinvertir con corte a cada mes para que no existan diferencias entre lo proyectado y lo inejecutado.</t>
  </si>
  <si>
    <t xml:space="preserve">Formato mensual  financiero ejecutor ajustado  </t>
  </si>
  <si>
    <t>Se verifica: Formato Mensual Financiero Ejecutor - FOR-PSS-212; cadenas de correos (2) del 22 al 27 de octubre y del 29/10/2021, relacionados con la gestión de revisión, modificación y publicación del formato; radicado I2021032796 de 29/10/2021 con asunto “Actualización documentos Subdirección para la Vejez”. Adicionalmente, se accede al mapa de procesos de la Entidad, donde se confirma que el formato se encuentra actualizado y publicado en el Sistema de Gestión. Por lo tanto, se concluye que la evidencia es consistente en relación con el reporte de avance presentado por la dependencia responsable y se encuentra acorde al plazo de ejecución de la acción de mejora.
Por parte de la OCI se sugiere revisar la pertinencia de incluir en las evidencias el formato codificado que se encuentra publicado en el mapa de procesos. Así mismo, en lo posible determinar si es procedente generar trazabilidad de la implementación del formato, en caso de que el organismo de control pueda requerir esta información como parte de la evaluación. Finalmente, se sugiere diligenciar el formato no controlado de entrega de evidencias, enfatizando en la efectividad de la acción de mejora.</t>
  </si>
  <si>
    <t>Hallazgo administrativo con incidencia fiscal y presunta disciplinaría. Por valor de $11.975.218, por mayores valores en la modificación del contrato 2750-20 .</t>
  </si>
  <si>
    <t>La modificación de las coberturas inicialmente contratadas para reducir algunos cupos no utilizados por las restricciones de ingresos nuevos de población por la pandemia, modificó las estructuras de costos por el mantenimiento de costos fijos, produciendo el aumento del costo cupo día de atención en el 3% pese a que no se realizó una modificación a los costos unitarios avalados para el proceso.</t>
  </si>
  <si>
    <t>Solicitar concepto de viabilidad a la Dirección de Análisis y Diseño Estratégico frente a la posibilidad de ajustar algunos costos fijos y clasificarlos como variables para que no se vea afectado el costo cupo ante eventuales modificaciones necesarias de los convenios y se logre mayor economía, eficiencia y eficacia en el uso de los recursos públicos.</t>
  </si>
  <si>
    <t>Concepto viabilidad costos fijos y variables</t>
  </si>
  <si>
    <t>Concepto solicitado formalmente a DADE</t>
  </si>
  <si>
    <t>Se da cumplimiento a la accion de mejora mediante la solicitud por medio del memorando I2021032702 ASUNTO: SOLICITUD DE CONCEPTO TÉCNICO CON RELACIÓN A COSTOS FIJOS Y VARIABLES DENTRO DE LAS ESTRUCTURAS DE COSTOS DE LO SERVICIOS SOCIALES TERCERIZADOS el dìa 28/10/2021</t>
  </si>
  <si>
    <t xml:space="preserve">Se verifica: memorando I2021032702 del 28/10/2021, suscrito por la Subdirectora para la Vejez  y dirigido al Director de Análisis y Diseño Estratégico, con asunto: “SOLICITUD DE CONCEPTO TÉCNICO CON RELACIÓN A COSTOS FIJOS Y VARIABLES DENTRO DE LAS ESTRUCTURAS DE COSTOS DE LO S SERVICIOS SOCIALES TERCERIZADOS”, documento que corresponde a lo indicado por la Subdirección para la Vejez y al plazo de ejecución de la acción de mejora. 
Por parte del equipo de seguimiento de la Oficina de Control Interno se sugiere revisar y, en lo posible, adjuntar la respuesta obtenida de la Dirección de Análisis y Diseño Estratégico. Así mismo, se sugiere realizar seguimiento en cuanto a la clasificación de los costos, de manera que se identifique si se han realizado modificaciones que apunten a subsanar el hallazgo y/o su causa.
Se sugiere revisar la posibilidad y pertinencia de fortalecer evidencias en relación con la efectividad de la acción de mejora y diligenciar el formato no controlado de entrega de evidencias.
</t>
  </si>
  <si>
    <t>3.1.3.51</t>
  </si>
  <si>
    <t>Hallazgo administrativo con incidencia fiscal y presunta disciplinaría por valor de $12.436.037.08 por mayores valores en la modificación del contrato 3150-20 con respecto al contrato inicial.</t>
  </si>
  <si>
    <t>Se cometió un error humano involuntario en la transcripción de los días registrados en la estructura de costos del convenio.</t>
  </si>
  <si>
    <t>Fortalecer los controles para verificar la información registrada en documentos precontractuales y modificaciones contractuales (al requerirse) de futuros convenios para la operación de jardines infantiles sociales y cofinanciados a través de un instrumento digital que permita a quienes revisan registrar la conformidad de la información.</t>
  </si>
  <si>
    <t>Documentos precontractuales y modificaciones contractuales (al requerirse) con instrumento digital</t>
  </si>
  <si>
    <t>(No Documentos precontractuales y modificaciones contractuales (al requerirse) con instrumento digital/ No Documentos precontractuales y modificaciones contractuales (al requerirse) elaborados) *100</t>
  </si>
  <si>
    <t>El estudio previo del convenio para la operación del jardín infantil no especificaba que en los casos que se surtan adiciones o reinversiones se mantendrán las estructuras de costos y condiciones inicialmente pactadas salvo las reglamentadas en normas o actos administrativos por las autoridades competentes.</t>
  </si>
  <si>
    <t>Incluir en los estudios previos de los futuros convenios de los jardines infantiles cofinanciados y sociales clausulado que especifique que en los casos que se surtan adiciones o reinversiones se mantendrán las estructuras de costos y condiciones inicialmente pactadas salvo las reglamentadas en normas o actos administrativos por las autoridades competentes (talento humano y vigilancia).</t>
  </si>
  <si>
    <t>Estudios previos con clausulado</t>
  </si>
  <si>
    <t>(Estudios previos de futuros convenios de jardines cofinanciados y sociales con clausulado / Estudios previos de futuros convenios de jardines cofinanciados y sociales elaborados)*100</t>
  </si>
  <si>
    <t>Hallazgo administrativo con presunta incidencia disciplinaría. Por incumplimiento de los aportes del asociado en el contrato 3150-20, por fallas de supervisión.</t>
  </si>
  <si>
    <t>Los anexos técnicos de los convenios para la operación de jardines infantiles no incluían clausulado que contemplará afectación de costos fijos, descuentos y aportes de las partes por variaciones en el esquema de atención provocadas por factores externos ajenos a la voluntad humana.</t>
  </si>
  <si>
    <t>Incluir en los anexos técnicos de los convenios futuros para la operación de jardines infantiles cofinanciados y sociales clausulado que especifique la afectación de costos fijos, descuentos y aportes de las partes por variaciones en el esquema de atención provocadas por factores externos ajenos a la voluntad humana.</t>
  </si>
  <si>
    <t>falencias en la claridad de aspectos técnicos del manual de contratación y supervisión, criterios normativos y contractuales asociados al ejercicio de supervisión y apoyo a la supervisión de los convenios para la operación de jardines infantiles.</t>
  </si>
  <si>
    <t>Realizar jornadas de socialización del manual contratación y supervisión, criterios normativos y contractuales con los profesionales que ejecutan la supervisión y apoyo a la supervisión de los convenios para la operación de jardines infantiles cofinanciados y sociales.</t>
  </si>
  <si>
    <t>jornadas de socialización</t>
  </si>
  <si>
    <t>(No jornadas de socialización realizadas / No jornadas de socialización programadas)*100</t>
  </si>
  <si>
    <t>Se adjunta archivo en formato Excel denominado "Cronograma_Socializaciones" que presenta el cronograma de las socializaciones en buenas prácticas frente a la supervisión de contratos de prestación de servicios y de apoyo a al gestión realizadas por la Subdirección de Contratación, la temática, fecha y lugar de realización.
Se adjunta archivo en formato PDF denomiando "Socializaciones_convocatorias_actas_asistencia" que presenta las convocatoria, las actas de las socializaciones y los listados de asistencia.</t>
  </si>
  <si>
    <t xml:space="preserve">El equipo de seguimiento verificó los siguientes soportes:
Archivos en Excel denominado Cronograma_Socializaciones, el cual contiene la información de 4 socializaciones  con la temática: Buenas practicas frente a la supervisión de contratos de prestación de servicios profesionales y de apoyo a la gestión, programadas durante los meses de agosto, septiembre, octubre y diciembre de 2021.
Archivo en PDF denominado: Socializaciones_convocatorias_actas_asistencia, el cual contiene los  memorando  I2021022750 del 02/08/2021, memorando del 15/09/2021, memorando  I2021031495 del 19/10/2021,  I2020032767 del 27/11/2021, actas de reunión de los días 16/08/2021, 21/09/2021 y 11/12/2021, y lista de assitencia del 28/10/2021.
Se sugiere continuar realizando actividades que contribuyan a fortalecer el ejercicio de la supervisión contractual.
</t>
  </si>
  <si>
    <t>3.1.3.53</t>
  </si>
  <si>
    <t>Hallazgo administrativo con presunta incidencia disciplinaría por estudio de mercado desactualizado en el contrato 3160-20.</t>
  </si>
  <si>
    <t>El estudio de mercado del convenio para la operación del jardín infantil se actualizó a partir de la indexación de precios de vigencias anteriores y no con información de la vigencia presente.</t>
  </si>
  <si>
    <t>Actualizar los estudios de mercado de los futuros convenios para la operación de jardines infantiles sociales y cofinanciados con información de la vigencia en que se desarrolla el proceso contractual.</t>
  </si>
  <si>
    <t>Estudios de mercado actualizados con información de la vigencia en que se desarrolla el proceso</t>
  </si>
  <si>
    <t>(No estudios de mercado actualizados con información de la vigencia en que se desarrolla el proceso/No estudios de mercado actualizados)*100</t>
  </si>
  <si>
    <t>El análisis del sector del convenio para la operación del jardín infantil se actualizó a partir de la indexación de precios de vigencias anteriores y no con información de la vigencia presente.</t>
  </si>
  <si>
    <t>Actualizar los análisis del sector de los futuros convenios para la operación de jardines infantiles sociales y cofinanciados con información de la vigencia en que se desarrolla el proceso contractual.</t>
  </si>
  <si>
    <t>Análisis del sector actualizados con información de la vigencia en que se desarrolla el proceso</t>
  </si>
  <si>
    <t>(Análisis del sector actualizados con información de la vigencia en que se desarrolla el proceso/Análisis del sector actualizados)*100</t>
  </si>
  <si>
    <t>3.1.3.54</t>
  </si>
  <si>
    <t>Hallazgo administrativo con incidencia fiscal y presunta disciplinaría por valor de $6.010.725.85 por mayores valores en la modificación una vez vencido el plazo de ejecución en el contrato 3160-20.</t>
  </si>
  <si>
    <t>Fortalecer los controles para verificar la información registrada en documentos precontractuales y modificaciones contractuales (al requerirse) de los futuros convenios para la operación de jardines infantiles sociales y cofinanciados a través de un instrumento digital que permita a quienes revisan registrar la conformidad de la información.</t>
  </si>
  <si>
    <t>(No documentos precontractuales y modificaciones contractuales (al requerirse) con instrumento digital/No documentos precontractuales y modificaciones contractuales (al requerirse) elaborados) *100</t>
  </si>
  <si>
    <t>El estudio previo del convenio para la operación del jardín infantil no especificaba que en los casos que se surtan adiciones o reinversiones se mantendrán estructuras de costos y condiciones pactadas inicialmente con excepción de las reglamentadas en mormas  actos administrativos.</t>
  </si>
  <si>
    <t>Incluir en los estudios previos de los futuros convenios de los jardines infantiles cofinanciados y sociales clausulado que especifique que en los casos que se surtan adiciones o reinversiones se mantendrán estructuras de costos y condiciones inicialmente pactadas salvo las reglamentadas en normas o actos administrativos por autoridades competentes (talento humano y vigilancia).</t>
  </si>
  <si>
    <t>(No estudios previos de futuros convenios de jardines cofinanciados y sociales con clausulado/No estudios previos de futuros convenios de jardines cofinanciados y sociales elaborados) * 100</t>
  </si>
  <si>
    <t>3.1.3.56</t>
  </si>
  <si>
    <t>Hallazgo administrativo con presunta incidencia disciplinaría. Porque no se evidencian los aportes del asociado en la ejecución del contrato 3160-20.</t>
  </si>
  <si>
    <t>El anexo técnico del convenio para la operación del jardín infantil no incluía clausulado que contemplará afectación de costos fijos, descuentos y aportes de las partes por variaciones en el esquema de atención provocadas por factores externos ajenos a la voluntad humana.</t>
  </si>
  <si>
    <t>3.1.3.58</t>
  </si>
  <si>
    <t>Hallazgo administrativo con presunta incidencia disciplinaría por falta de análisis, ponderación y consolidación de riesgos en el contrato 8256-2020.</t>
  </si>
  <si>
    <t>Revisar y ajustar en la matriz de riesgos de los contratos interadministrativos que están a cargo de la Subdirección para la Vejez, la asignación de la responsabilidad frente al riesgo de cambios en nuevos tributos o incrementos del IPC.</t>
  </si>
  <si>
    <t>Se realizó el ajuste a la matriz de riesgos para los convenios de asociación. El 10 de julio se publicó el nuevo proceso de selección que contiene los cambios en la asignación de responsabilidad frente a los nuevos tributos e incrementos del IPC en la matriz de riesgos (ver riesgo N°6 y 7), la cual fue avalada por la Subdirección de Contratación de la SDIS.
De igual manera para los futuros procesos de contratación la Subdirección para la Vejez tendrá en cuenta la matriz presentada, verificando la distribución y asignación de riesgos. En este sentido se da cumplimiento a la presente acción de mejora teniendo en cuenta que quedo establecido en la matriz de riesgos la asignación de riesgos frente al IPC y los nuevos tributos</t>
  </si>
  <si>
    <t>Dando alcance a la entrega realizada mediante informe de fecha 29 de octubre del 2021 como también, atendiendo las recomendaciones dadas por la Oficina de Control Interno, se adjuntan nuevas evidencias correspondientes a la Matriz de Riesgos, el numeral de la evidencia corresponde al consecutivo que le sigue conforme a las evidencias entregadas.</t>
  </si>
  <si>
    <t xml:space="preserve">Se verificó matriz de riesgos contractuales, suscrita el 07/09/2021. La evidencia enunciada es consistente en relación con el reporte de avance presentado por la dependencia responsable, se encuentra acorde al plazo de ejecución de la acción de mejora, y complementa los soportes remitidos previamente a la Oficina de Control Interno.
Por parte de la OCI se sugiere diligenciar el formato no controlado de entrega de evidencias, en lo posible, enfatizando en la efectividad de la acción de mejora.
</t>
  </si>
  <si>
    <t>3.1.3.60</t>
  </si>
  <si>
    <t>Hallazgo administrativo por falta de planeación y mayor valor pagado en la ejecución del contrato 8256-20.</t>
  </si>
  <si>
    <t>La planeación de los cupos contratados se realiza con base en la meta del proyecto de inversión, las necesidades del servicio en relación con la población en atención y la demanda del servicio asociada a listas de espera, de esa forma, se presenta ocasionalmente que algunos convenios y contratos inicien sin el 100% de la cobertura y esta sea completada prograsivamente conforme con la dinámica  de la pandemia.</t>
  </si>
  <si>
    <t>3.1.3.62</t>
  </si>
  <si>
    <t>Hallazgo administrativo por falta de planeación en la determinación de costos fijos y costos variables, en el contrato 8256-20.</t>
  </si>
  <si>
    <t>Clasificación del transporte como un costo fijo, dada la necesidad de disponibilidad permanente del mismo, sin embargo, de acuerdo con el ente de control la prestación del servicio podría clasificarse como variable.</t>
  </si>
  <si>
    <t>3.1.3.63</t>
  </si>
  <si>
    <t>Hallazgo administrativo con presunta incidencia disciplinaría por indebida motivación en el contrato 8256-20.</t>
  </si>
  <si>
    <t>3.1.3.64</t>
  </si>
  <si>
    <t>Hallazgo administrativo con incidencia fiscal mayor valor pagado de $38.358.721,35 y presunta disciplinaría en la ejecución del contrato No 8256-20</t>
  </si>
  <si>
    <t>La modificación de las coberturas inicialmente contratadas para reducir algunos cupos no utilizados por las restricciones de ingresos nuevos de población por la pandemia, modificó las estructuras de costos por el mantenimiento de costos fijos, produciendo variaciones en el costo cupo día, pese a que no se realizó una modificación a los costos unitarios avalados para el proceso.</t>
  </si>
  <si>
    <t>3.1.3.66</t>
  </si>
  <si>
    <t>Hallazgo administrativo con presunta incidencia disciplinaría por rubros que no se reinvirtieron en la ejecución del contrato 8256-20</t>
  </si>
  <si>
    <t>3.1.3.67</t>
  </si>
  <si>
    <t>Hallazgo administrativo, por diferencias en las cantidades de niños y niñas a atender en la ejecución el contrato No 7888-2020 según lo establecido en los estudios previos y en el alcance del objeto del contrato.</t>
  </si>
  <si>
    <t>Error involuntario en la digitación de la cantidad de niños a atender en el convenio para la operación del jardín infantil que se adjudicaría en el segundo proceso competitivo de la vigencia 2020.</t>
  </si>
  <si>
    <t>Fortalecer los controles para verificar la información registrada en los documentos precontractuales de los futuros convenios para la operación de jardines infantiles sociales y cofinanciados a través de un instrumento digital que permita a quienes revisan registrar la conformidad de la información.</t>
  </si>
  <si>
    <t>documentos precontractuales con instrumento digital diligenciado</t>
  </si>
  <si>
    <t>(No documentos precontractuales con instrumento digital diligenciado/ No documentos precontractuales elaborados) *100</t>
  </si>
  <si>
    <t>3.1.3.68</t>
  </si>
  <si>
    <t>Hallazgo administrativo con incidencia fiscal en cuantía de $50.382.900 y presunta disciplinaría por celebración de contrato sin las formalidades plenas durante la ejecución del contrato No 7888-2020.</t>
  </si>
  <si>
    <t>El anexo técnico del convenio para la operación del jardín infantil no incluían clausulado que contemplará afectación de costos fijos, descuentos y aportes del asociado ocasionados por variaciones en el esquema de atención provocadas por factores externos ajenos a la voluntad humana.</t>
  </si>
  <si>
    <t>Incluir en los anexos técnicos de los convenios futuros para la operación de jardines infantiles cofinanciados y sociales clausulado que especifique la afectación de costos fijos, descuentos y aportes de las partes ocasionados por variaciones en el esquema de atención provocadas por factores externos ajenos a la voluntad humana.</t>
  </si>
  <si>
    <t>(No anexos técnicos con clausulado/No anexos técnicos elaborados) *100</t>
  </si>
  <si>
    <t>3.1.3.69</t>
  </si>
  <si>
    <t>Hallazgo administrativo con presunta incidencia disciplinaría, por cuanto el estudio del sector y el análisis de la oferta no corresponden a la realidad en el contrato No 7888-2020.</t>
  </si>
  <si>
    <t>3.1.3.72</t>
  </si>
  <si>
    <t>Hallazgo administrativo con presunta incidencia disciplinaría, porque no se evidencian los aportes del asociado en la ejecución del contrato No 7888-20.</t>
  </si>
  <si>
    <t>El anexo técnico del convenio para la operación del jardín infantil no incluían clausulado que contemplará afectación de costos fijos, descuentos y aportes de las partes por variaciones en el esquema de atención provocadas por factores externos ajenos a la voluntad humana.</t>
  </si>
  <si>
    <t>falencias en la claridad de aspectos técnicos del manual de contratación y supervisión, criterios normativos y contractuales asociados a la supervisión y apoyo a la supervisión de los convenios para la operación de jardines infantiles.</t>
  </si>
  <si>
    <t xml:space="preserve">El equipo de seguimiento verificó los siguientes soportes:
Archivos en Excel denominado Cronograma_Socializaciones, el cual contiene la información de 4 socializaciones  con la temática: Buenas practicas frente a la supervisión de contratos de prestación de servicios profesionales y de apoyo a la gestión, programadas durante los meses de agosto, septiembre, octubre y diciembre de 2021.
Archivo en PDF denominado: Socializaciones_convocatorias_actas_asistencia, el cual contiene los  memorando  I2021022750 del 02/08/2021, memorando del 15/09/2021, memorando  I2021031495 del 19/10/2021,  I2020032767 del 27/11/2021, actas de reunión de los días 16/08/2021, 21/09/2021 y 11/12/2021, y lista de assitencia del 28/10/2021.
 a fortalecer el ejercicio de la supervisión contractual.
</t>
  </si>
  <si>
    <t>3.1.3.76</t>
  </si>
  <si>
    <t>Hallazgo administrativo, por vulneración de la resolución 044 del 8 de enero de 2020 en la ejecución del contrato 11631-2020</t>
  </si>
  <si>
    <t>Debilidad en la instrucción para la relación de perfil del contratista cuando son cargos estrategicos, con lo establecido en la resolución de honorarios de cada vigencia.</t>
  </si>
  <si>
    <t>Emitír memorando de Buenas Prácticas para la Suscripción de contratos de prestación de servicios, incluyendo las  instrucciones para cargos estratégicos, que se encuentre fuera de los rangos establecidos en la resolución de honorarios</t>
  </si>
  <si>
    <t xml:space="preserve">Memorando de Buenas Prácticas para la contratación de prestación de servicios </t>
  </si>
  <si>
    <t>(No. De Memorando proyectados / No. De memorandos remitidos a las dependecias)</t>
  </si>
  <si>
    <t>La subdirección de contratación a través del memorando No. 20210915-191013-3139c7, convoco a las diferentes áreas técnicas para la socialización de Buenas Prácticas frente a la supervisión, esta se llevo  cabo en el Teatro de Usaquen SERVITA el día 21 de septiembre, la cual contó con la participación de las diferentes áreas, se adjunta acta de la reunión en donde se puede evidenciar el listado de asistencia.</t>
  </si>
  <si>
    <t xml:space="preserve">Se identificó radicado interno de fecha 15/09/2021 firmado por la Directora de Gestión Corporativa, con asunto: “Citación a socialización para el fortalecimiento de buenas prácticas de Supervisión de Contratos y Convenios de Personas Jurídicas y Socialización de la última circular de pagos”. Acta del 21/09/2021 y folleto compartido a los asistentes a la reunión, donde se incluyen definiciones y lineamientos en referencia a la supervisión de contratos y convenios.
Lo anterior, corresponde a lo señalado en el reporte cualitativo de la Subdirección de Contratación.
Se recomienda revisar y hacer seguimiento la acción de mejora, indicador y meta establecida, con el fin de llevar a cabo las actividades conforme a su planteamiento, de manera eficiente y oportuna.
</t>
  </si>
  <si>
    <t>3.1.3.79</t>
  </si>
  <si>
    <t>Hallazgo administrativo, por falta de planeación en la orden de compra No 4545-2020, con la contratación de personal que no podría prestar sus servicios debido a las restricciones derivadas de la pandemia por covid-19</t>
  </si>
  <si>
    <t>Subdirección Administrativa y Financiera</t>
  </si>
  <si>
    <t xml:space="preserve">debilidades en la  planeación en la orden de compra No 4545-2020, respecto a la necesidad de contratación de personal que no podría prestar sus servicios debido a las restricciones derivadas de la pandemia por covid-19. </t>
  </si>
  <si>
    <t>Realizar una( 1)  reunión  cuatrimestral con los coordinadores de las Unidades Operativas en la cual se realice el seguimiento del cumplimiento de las actividades contractuales en la cual se incluya la necesidad de contar con el personal se que requiera para la adecuada prestación de los servicios en caso de eventual adición y prórroga</t>
  </si>
  <si>
    <t>Reuniones realizadas</t>
  </si>
  <si>
    <t>(Tres reuniones realizadas  / Tres reuniones programadas)*100%</t>
  </si>
  <si>
    <t>3.1.3.80</t>
  </si>
  <si>
    <t>Hallazgo administrativo con incidencia fiscal y presunta disciplinaría por valor de $6´421.574,36 por cuanto en el valor de la adición, se realizó un mayor valor pagado distando de lo establecido en la estructura de costos inicial, en la orden de compra 48636.</t>
  </si>
  <si>
    <t>Debilidad en el seguimiento presupuestal la orden de compra 48636</t>
  </si>
  <si>
    <t>Incluir en el informe de supervisión mensual el seguimiento a la ejecución presupuestal en el cual se establezca con claridad el valor presupuestado, el ejecutado y el valor por ejecutar discriminado por valores unitarios y totales en el cual se pueda evidenciar el cumplimiento de las actividades contractuales. Esto con el fin de justificar adecuadamente las eventuales adiciones y/o prórrogas del contrato</t>
  </si>
  <si>
    <t xml:space="preserve">Informe de supervisión mensual </t>
  </si>
  <si>
    <t>(Informes de supervisión ejecutados / informes de ejecución programados) 100%</t>
  </si>
  <si>
    <t>3.1.3.82</t>
  </si>
  <si>
    <t>Hallazgo administrativo con presunta incidencia disciplinaria, por deficiencias en el seguimiento a la ejecución del Acuerdo Marco de Precios 4546 de 2020.</t>
  </si>
  <si>
    <t>Debilidades en el seguimiento contractual al Acuerdo Marco de Precios 4546 de 2020 - Orden de compra No. 48637</t>
  </si>
  <si>
    <t xml:space="preserve">Realizar en los informes de supervisión mensuales la descripción del cumplimiento de las actividades contractuales de acuerdo al formato FOR-GEC-002 , con el fin de realizar el adecuado seguimiento a la ejecución contractual  atendiendo lo dispuesto en el manual de contratación y supervisión  </t>
  </si>
  <si>
    <t>3.1.3.83</t>
  </si>
  <si>
    <t>Hallazgo administrativo con presunta incidencia disciplinaria como consecuencia del mayor valor pagado por los kits de aseo, deficiencias en la planeación y seguimiento a la ejecución del Contrato de Comisión 13781 del 09 de noviembre de 2020.</t>
  </si>
  <si>
    <t>Subdirección para la infancia</t>
  </si>
  <si>
    <t xml:space="preserve">Debilidades en la estructuración del proceso toda vez que no se especificó que se encontraban incluídos los costos asociados al suministro como el transporte, empaque, bodegaje etc., </t>
  </si>
  <si>
    <t xml:space="preserve">Estructurar los documentos previos donde se incluya la nota aclaratoria en la que se haga referencia a que en el valor del kit de aseo protección niños / niñas se encuentran incluidos los costos y gastos indirectos asociados al bien que se pretende adquirir </t>
  </si>
  <si>
    <t>Estudios y documentos previos actualizados</t>
  </si>
  <si>
    <t>(Estudios y documentos previos estructurados actualizados / estudios y documentos previos programados)</t>
  </si>
  <si>
    <t>La Secretaría Distrital de Integración Social, celebró el proceso competitivo de adquisición de elementos de aseo personal SDIS-SASI-010-2021, en el segundo semestre de la vigencia 2021, para la adquisición de Kits, y la Subdirección para la Infancia incluyó en el Estudio Previo, Numeral 5 “COSTOS ASOCIADOS A LA EJECUCIÓN DEL CONTRATO”, Apartado 5.1 “PRESUPUESTO OFICIAL ESTIMADO -POE” la nota "El presupuesto oficial incluye todos los impuestos distritales y nacionales a que haya lugar y todos los costos y gastos directos e indirectos  en  que  se  incurra  durante  la  ejecución  del  contrato.  Los costos y gastos en que incurran los contratistas para la elaboración y presentación de la propuesta serán de su propia cuenta y riesgo".  
La mencionada nota, tiene por objetos: a) Notificar al mercado que los elementos adquiridos en el negocio jurídico deben contemplar todos los costos directos e indirectos para el cumplimiento satisfactorio de la necesidad a suplir en los diferentes proyectos de la SDIS. b) En este caso particular, proceso competitivo (SDIS-SASI-010-2021) a través del cual se adquieren Kits, esta nota invita a los potenciales proponentes a contemplar todos los costos directos e indirectos a los que se incurre en el proceso de adquisición, ensamblaje, alistamiento, distribución y entrega de kit en los puntos designados por la Entidad.
Se adjunta archivo en formato PDF denominado “Estudio_Previo_105768” que presenta el estudio previo con número de solicitud 105768 y el archivo en formato PDF denominado “Contrato_de_suministros_10655_2021” que presenta el contrato de suministros número 10655 de 2021 con objeto “adquisición y distribución de elementos de aseo personal para la Secretaría Distrital de Integración Social – SDIS” en el cual se uso el estudio previo.</t>
  </si>
  <si>
    <t xml:space="preserve">El equipo de seguimiento verificó los siguientes soportes:
Archivos en PDF con Minuta de contrato  de suministros 10655 de 2021 y Estudio_Previo_105768, en el cual en el numeral  5.1 PRESUPUESTO OFICIAL ESTIMADO - POE, se realiza la siguiente precisión: El presupuesto oficial incluye todos los impuestos distritales y nacionales a que haya lugar y todos los costos y gastos directos e indirectos en que se incurra durante la ejecución del contrato. Los costos y gastos en que incurran los contratistas para la elaboración y presentación de la propuesta serán de su propia cuenta y riesgo.
 Se sugiere continuar realizando actividades que contribuyan a garantizar la efectividad de la acción de mejora
</t>
  </si>
  <si>
    <t>3.1.3.85</t>
  </si>
  <si>
    <t>Hallazgo administrativo con presunta incidencia disciplinaria por deficiencias en la planeación del Contrato de Comisión 12345 de 2020.</t>
  </si>
  <si>
    <t>Dirección de Gestión Corporativa, Subdirección Administrativa y Financiera</t>
  </si>
  <si>
    <t>Oportunidad de mejora en la planeación de la estructuración  de los estudios de mercado y del sector</t>
  </si>
  <si>
    <t>Estructurar los estudios de mercado y del sector atendiendo lo dispuesto en la normatividad vigente en la materia</t>
  </si>
  <si>
    <t>Estudios de mercado y del sector estructurados</t>
  </si>
  <si>
    <t>(Estudios de mercado y del sector estructurados de forma completa y precisa / Estudios de mercado y del sector programados) * 100</t>
  </si>
  <si>
    <t>Dirección de Gestión Corporativa - Subdirección Administrativa y Financiera</t>
  </si>
  <si>
    <t>3.1.3.86</t>
  </si>
  <si>
    <t>Hallazgo administrativo, por suministro incompleto de información, referente a la ejecución de: Convenio de Interadministrativo No.0003-2020.</t>
  </si>
  <si>
    <t>Dada la naturaleza del contrato interadministrativo suscrito con la Beneficencia de Cundinamarca no se hace exigible la entrega de soportes contables, salvo para los costos por realización, dado que contractualmente se estableció para los costos fijos y variables, la presentación de la certificación expedida por el revisor fiscal y representante legal, lo cual no fue de recibo por la auditoría.</t>
  </si>
  <si>
    <t>Desde la Subdirección para la Vejez se está llevando a cabo el proceso revisión y actualización del documento Protocolo Presentación de Informes Operadores Subdirección para la Vejez, de conformidad con los servicios y modalidades establecidos en la Resolución 0509 del 20 de abril de 2021. 
En el mismo sentido en la presente vigencia se han actualizado cinco formatos que hacen parte del protocolo como lo son; Informe mensual operador asociados, presentación de facturas operadores Subdirección para la Vejez, relación de facturas operadores Subdirección para la Vejez, instrumento de verificación componente, mensual financiero ejecutor, con el propósito de ir consolidando la documentación que hace parte del protocolo en mención.</t>
  </si>
  <si>
    <t>3.1.3.87</t>
  </si>
  <si>
    <t>Hallazgo administrativo, por suministro incompleto de información, referente a la ejecución del Convenio de Asociación No.3148-2020 remitidas con oficio rad. S2021018703 de 06 de mayo y oficio rad. S2021018703 de 14 mayo</t>
  </si>
  <si>
    <t>Falencias en el cargue y la revisión de la información dispuesta en el enlace creado para responder el requerimiento del Ente de Control.</t>
  </si>
  <si>
    <t>Realizar jornadas de socialización de aspectos técnicos que se deben considerar en la elaboración y revisión de las respuestas para atender los requerimientos de Entes de Control con los profesionales de la Subdirección para la Infancia que desarrollan dichas actividades.</t>
  </si>
  <si>
    <t>Jornadas de socialización</t>
  </si>
  <si>
    <t>(Jornadas de socialización realizadas / jornadas de socialización programadas) *100</t>
  </si>
  <si>
    <t>3.1.3.88</t>
  </si>
  <si>
    <t>Hallazgo administrativo con presunta incidencia disciplinaria por el pago del Espacio Físico Funcional, delimitado por la utilización del inmueble escolar; del convenio de asociación 3148 de 2020</t>
  </si>
  <si>
    <t>El anexo técnico del convenio para la operación del jardín infantil no incluía clausulado que contemplará afectación de costos fijos y descuentos ocasionados por variaciones en el esquema de atención provocadas por factores externos ajenos a la voluntad humana.</t>
  </si>
  <si>
    <t>3.1.3.89</t>
  </si>
  <si>
    <t>Hallazgo administrativo por deficiencias en el control que la entidad ejerce sobre la gestión documental, evidenciadas en los convenios de 3155 de 2020, 3156 de 2020, 7903 de 2020, 7890 de 2020, 7899 de 2020, 839 de 2020, 2747 de 2020 y 7613 de 2020.</t>
  </si>
  <si>
    <t>Subdirección Administrativa y Financiera-gestión documental
Subdirección de contratación</t>
  </si>
  <si>
    <t>Oportunidad de actualización de las directrices para la organización de expedientes precontractuales, contractuales y post contractuales de la Entidad.</t>
  </si>
  <si>
    <t>Actualizar el “instructivo para la conformación, organización y administración de expedientes contractuales” precisando los documentos que se generan en las etapas precontractual, contractual y post contractual y su organización en cumplimiento del principio de orden original, la normatividad archivística y las tablas de retención documental vigentes.</t>
  </si>
  <si>
    <t>Instructivo actualizado</t>
  </si>
  <si>
    <t>Se remite el documento de instructivo para la conformación, organización y administración de expedientes contractuales oficializado en el mapa de procesos - proceso de Gestión Documental.</t>
  </si>
  <si>
    <t>Se verifica “Instructivo Conformación, Organización y Administración de Expedientes Contractuales INS-GD-003, adoptado en el Sistema de Gestión mediante memorando I2021032315 del 26/10/2021, y capturas de pantalla mediante las cuales se evidencia su publicación. Adicionalmente, se accede al mapa de procesos y se confirma que el documento se encuentra debidamente publicado en la página Web de la Entidad, Proceso Gestión Documental. Lo anterior, se encuentra coherente en relación con la formulación de la acción de mejora, el plazo establecido y el reporte entregado por la dependencia.
Se sugiere, en lo posible, acompañar a la Subdirección de Contratación y al Despacho, o cualquier área de la Entidad que lo requiera, en el proceso de implementación del instructivo. Igualmente, se sugiere diligenciar y presentar formato no controlado de entrega de evidencias.</t>
  </si>
  <si>
    <t>Socializar el “instructivo para la conformación, organización y administración de expedientes contractuales” actualizado con las dependencias de la Entidad.</t>
  </si>
  <si>
    <t>(Jornadas de socialización realizadas / Jornadas de socialización programadas) *100</t>
  </si>
  <si>
    <t>3.1.3.92</t>
  </si>
  <si>
    <t>Hallazgo administrativo con presunta incidencia disciplinaria por el incumplimiento de los principios de planeación, responsabilidad y transparencia, debido a deficiencias en los estudios previos en cuanto soporte técnico que definió las necesidades por cada una de las unidades correspondiente y requerimiento real de bienes a adquirir en el contrato 15028 de 2020.</t>
  </si>
  <si>
    <t>"Los estudios previos no contemplan soporte técnico que sustente los elementos y cantidades señalados por la Entidad como necesarios para cada unidad operativa. Por esto, se observa presunta omisión. Demuestra falta a los principios de planeación, transparencia y responsabilidad. Por esto, la entidad no tiene soporte suficiente que justifique la inversión de recursos, dando lugar a riesgos legales y económicos por su incumplimiento."</t>
  </si>
  <si>
    <t>Elaborar documento interno para la Subdirección durante las etapas de elaboración, revisión y socialización donde se enuncien las directrices para los procesos de contratación de elementos para operacion de los servicios sociales en el que se consideren el estado y cantidad de los recursos disponibles de la Subdirección para la juventud, determinando la cantidad y tipo de requerimiento por cada unidad operativa a cargo de la Subdirección para la juventud.</t>
  </si>
  <si>
    <t>Acciones para socialización de lineamientos en procesos de contratación</t>
  </si>
  <si>
    <t>(Número de acciones realizadas para la socialización del documento/Número de acciones programadas para la socialización del documento)*100</t>
  </si>
  <si>
    <t>3.1.3.93</t>
  </si>
  <si>
    <t>Hallazgo administrativo por deficiencias y falta de soportes: en el recibo e ingreso elementos en desarrollo del contrato 15028 de 2021. Incumplimiento de la función de supervisión, incumplimiento de los principios de responsabilidad, transparencia y planeación.</t>
  </si>
  <si>
    <t>Durante la ejecución de auditoría, los soportes entregados por la entidad sobre la ejecución y recibo de elementos por parte del supervisor y unidades, la entidad aportó únicamente actas de recibo en las unidades operativas de los proyectos de inversión a las que se destinaron estos elementos, pero no hay soporte de órdenes o instrucciones y verificaciones del supervisor, dicha actuación no está soportada, solamente se genera un informe de supervisión de “se cumple”.</t>
  </si>
  <si>
    <t>Realizar y socializar un documento de caracter interno con los lineamiento de las condiciones de recibo de elementos destinado a los apoyos de la supervisión o responsables del recibo de elementos acorde a los procedimientos establecidos por el proceso de gestión contractual destinados para las unidades operativas de la Subdirección para la juventud.</t>
  </si>
  <si>
    <t>Documento con lineamientos para recibo de elementos</t>
  </si>
  <si>
    <t>(Número de actividades realizadas para elaboración y soclialización de documento de consulta/Número actividades programadas)*100</t>
  </si>
  <si>
    <t>3.1.3.95</t>
  </si>
  <si>
    <t>Hallazgo administrativo por deficiente seguimiento al control de gastos al personal y otros incumplimientos, vinculado en desarrollo del convenio de asociación No. 5774 de 2018. DPC 395 de 202 seguimientos etapa de liquidación. Incumplimiento de los principios de responsabilidad y transparencia en el manejo de recursos y arts. 3, 23, 26 Ley 80 de 1993.</t>
  </si>
  <si>
    <t xml:space="preserve">Falta de documentación suficiente dentro del expediente contractual que permita a la supervisora liquidadora contar con los insumos completos y pertinentes para determinar posibles incumplimientos durante la ejecución en relación con el pago de salarios u honorarios al talento humano vinculado por el Asociado. </t>
  </si>
  <si>
    <t>3.1.3.96</t>
  </si>
  <si>
    <t>Hallazgo administrativo por deficiente seguimiento al control de gastos debido a incumplimientos de pagos con terceros, vinculado en desarrollo del convenio de asociación No. 9262 de 2018. DPC (AZ 28) para seguimiento etapa de liquidación</t>
  </si>
  <si>
    <t>Subdirección de Plantas Físicas</t>
  </si>
  <si>
    <t>Debilidad en el seguimiento por parte del Interventor del contratista de obra No. 9262 de 2018, en relación con los pagos realizados a la contratación derivada.</t>
  </si>
  <si>
    <t xml:space="preserve">Realizar oficio al interventor del contrato de obra No. 9262 de 2018, con el fin de hacer seguimiento al proceso de pago del contrato 023 de 2019, suscrito entre el contratista de obra y la Empresa Hidramanufactura S.A.S, lo anterior en el marco de la Cláusula Tercera del contrato de obra, Obligaciones de información, numeral 2 - literal f, </t>
  </si>
  <si>
    <t>Oficio de seguimiento</t>
  </si>
  <si>
    <t>1 Oficio de seguimiento remitido</t>
  </si>
  <si>
    <t>3.1.3.97</t>
  </si>
  <si>
    <t>Hallazgo administrativo por inconsistencias en la información reportada en SIVICOF versus SECOOP II, que no reflejan información completa y precisa, incumplimiento de principio de transparencia y responsabilidad</t>
  </si>
  <si>
    <t>Falla en la herramienta tecnológica, para generar el respectivo reporte de la información contractual.</t>
  </si>
  <si>
    <t>Validar  y consolidar la información presupuestal, frente a la información contractual a través de la herramienta tecnológica que utiliza la Entidad.</t>
  </si>
  <si>
    <t>Base de Datos</t>
  </si>
  <si>
    <t>3.1.3.98</t>
  </si>
  <si>
    <t>Hallazgo administrativo por el incumplimiento del principio de efectividad, debido a que las actividades realizadas para el cumplimiento de las acciones correctivas, no subsanaron la causa de los Hallazgos 3.1.3.31, 3.2.4 y 3.2.5, reportados en la auditoría de Regularidad 55 y la auditoría de Desempeño 58 del PAD 2019 realizadas por la Contraloría de Bogotá.</t>
  </si>
  <si>
    <t xml:space="preserve">Dirección Poblacional/ Subdirecciones tecnicas misionales </t>
  </si>
  <si>
    <t>Oportunidad para fortalecer los controles que se realicen desde la supervisión para garantizar el cumplimiento contractual por parte del asociado.</t>
  </si>
  <si>
    <t>Incluir los acuerdos de servicios dentro del clausulado de los contratos de servicios tercerizados.</t>
  </si>
  <si>
    <t xml:space="preserve">Porcentaje de contratos que incluyan los acuerdos de niveles de servicios </t>
  </si>
  <si>
    <t>(Número de contratos suscritos que incluyan los acuerdos de servicios / Número de contratos suscritos por cada subdirección técnica) * 100</t>
  </si>
  <si>
    <t>3.1.3.99</t>
  </si>
  <si>
    <t>Hallazgo Administrativo por el incumplimiento del principio de efectividad, debido a que las acciones correctivas ejecutadas no subsanaron la causa de los Hallazgos 3.2.12 y 3.2.8, reportados en la auditoría de Desempeño 57 del PAD 2019 realizadas por la Contraloría de Bogotá. .</t>
  </si>
  <si>
    <t xml:space="preserve">Dirección de Nutrición - Subdirección de Abastecimiento </t>
  </si>
  <si>
    <t xml:space="preserve"> CAUSA 1:  Oportunidad de mejora en aumentar la frecuencia del cruce de la información de las bases datos de inhumados con el SIRBE y adelantar las actuaciones correspondientes con los actores intervinientes en la operación del servicio</t>
  </si>
  <si>
    <t xml:space="preserve">Informar mensualmente el listado de inhumados, resultado del cruce de bases de datos con SIRBE, a los actores intervinientes en la operación del servicio   como punto de control de los beneficiarios en los servicios o apoyos alimentarios </t>
  </si>
  <si>
    <t>Informe mensual  de cruce de inhumados</t>
  </si>
  <si>
    <t>Informe mensual enviado por correo electrónico</t>
  </si>
  <si>
    <t>Dirección de Nutrición y Abastecimiento - Subdirección de Abastecimiento</t>
  </si>
  <si>
    <t>CAUSA 2:  Oportunidad de mejora en la construcción, implementación y seguimiento de un documento técnico referente a los protocolos de verificación a los criterios de inclusión, permanencia y exclusión de los servicios, rutas de atención y articulación entre instancias para prevenir casos de prestación de servicios a población no beneficiaria</t>
  </si>
  <si>
    <t>Diseñar e implementar un documento técnico que describa e incluya los protocolos de seguimiento a criterios para permanecer en los servicios de apoyo alimentario.</t>
  </si>
  <si>
    <t>Implementación de documento técnico</t>
  </si>
  <si>
    <t>Documento técnico implementado</t>
  </si>
  <si>
    <t>3.1.3.100</t>
  </si>
  <si>
    <t>Hallazgo Administrativo por el incumplimiento del principio de efectividad, debido a que las acciones correctivas ejecutadas no subsanaron la causa de los Hallazgos 3.2.2 y 3.2.3, reportados en la auditoría de Desempeño 58 realizada por la Contraloría de Bogotá</t>
  </si>
  <si>
    <t xml:space="preserve">Subdirección de contratación/ Dirección Poblacional/ Subdirecciones tecnicas misionales </t>
  </si>
  <si>
    <t>Oportunidades de mejora en los controles que se definen desde la supervisión, para garantizar el cumplimiento de las obligaciones suscritas en los contratos.</t>
  </si>
  <si>
    <t>Actualizar el FOR-GEC-002 “informe de supervisión o interventoría”, incluyendo un ítem denominado bitácora y estructura de valores a pagar.</t>
  </si>
  <si>
    <t>Documento actualizado</t>
  </si>
  <si>
    <t xml:space="preserve">Número de documentos actualizados </t>
  </si>
  <si>
    <t>Subdirección de contratación</t>
  </si>
  <si>
    <t xml:space="preserve">Socializar, a través de un memorando, el documento actualizado FOR-GEC-002 “informe de supervisión o interventoría” a las diferentes áreas técnicas. </t>
  </si>
  <si>
    <t>Memorando de socialización enviado</t>
  </si>
  <si>
    <t>Memorandos de socialización a las diferentes áreas técnicas enviado</t>
  </si>
  <si>
    <t xml:space="preserve">Incluir los acuerdos de servicios dentro del clausulado de los contratos de servicios tercerizados. </t>
  </si>
  <si>
    <t>(Número de contratos suscritos que incluyan los acuerdos de servicios / Número de contratos suscritos por cada subdirección técnica) *100</t>
  </si>
  <si>
    <t>3.2.1.1</t>
  </si>
  <si>
    <t>Hallazgo Administrativo con presunta incidencia disciplinaría por el incumplimiento en las metas de mediano plazo del Plan Maestro de Equipamientos Decreto 316 de 2006.</t>
  </si>
  <si>
    <t>Las metas establecidas en el Plan Maestro de equipamientos del Sector Integración Social, no atendieron la dinámica poblacional rigidez de las mismas ante  de la Ciudad y la asignación de recursos para la ejecución de las mismas.</t>
  </si>
  <si>
    <t>Elevar a la Dirección de Análisis y Diseño Estratégico, la solicitud de información correspondiente a los índices de demanda insatisfecha en los sectores de la ciudad, como insumo de planeación para adelantar el análisis de identificación y priorización de nuevos equipamientos en los sectores más deficitarios de la Ciudad.</t>
  </si>
  <si>
    <t>Memorando de Solicitud</t>
  </si>
  <si>
    <t>1 Memorando de solicitud de información</t>
  </si>
  <si>
    <t>3.2.1.2</t>
  </si>
  <si>
    <t>Hallazgo Administrativo con presunta incidencia disciplinaria, anta la ejecución real y física de los proyectos de inversión en la vigencia 2020 .</t>
  </si>
  <si>
    <t>Subdirección de Diseño Evaluación y Sistematización.</t>
  </si>
  <si>
    <t>Oportunidad de mejora en la gestión del cumplimiento de los compromisos acorde a lo planeado.</t>
  </si>
  <si>
    <t>Realizar nueve (9) seguimientos a la ejecución de la programación de compromisos proyectada por cada proyecto de inversión en el plan anual de adquisiciones, al cierre de cada mes, emitiendo las alertas correspondientes.</t>
  </si>
  <si>
    <t>Seguimiento a la ejecución presupuestal por proyecto de inversión.</t>
  </si>
  <si>
    <t>Numero de seguimientos realizados/total de seguimientos programados</t>
  </si>
  <si>
    <t>3.2.1.3</t>
  </si>
  <si>
    <t>Hallazgo Administrativo con Presunta Incidencia Disciplinaria por contratos no relacionados con las metas de los proyectos.</t>
  </si>
  <si>
    <t>Oportunidad de mejora en el uso de la herramienta SEVEN para consultas sobre contratación y su relación con los proyectos de inversión</t>
  </si>
  <si>
    <t xml:space="preserve">Convocar y realizar una mesa de trabajo entre los encargados de los reportes de metas y contratación de la Subdirección de Diseño, Evaluación y Sistematización y la Subdirección para la Contratación, a fin de identificar cuellos de botella en los reportes sobre la contratación de la Entidad, atada a las metas de los proyectos de inversión vigentes. </t>
  </si>
  <si>
    <t>Desarrollo de mesa de trabajo sobre reportes de contratación</t>
  </si>
  <si>
    <t>Mesa de trabajo entre los encargados de los reportes de metas y contratación realizada</t>
  </si>
  <si>
    <t>Se desarrolló la mesa de trabajo entre SDES y Contratación y se describe la gestión realizada entre ambas áreas para subsanar el hallazgo en el FNC de la Contraloría junto con las evidencias.</t>
  </si>
  <si>
    <t>Se verificaron soportes, así: capturas de pantalla de convocatorias a reuniones los días 02/09/2021 y 20/10/2021; registro de asistencia a mesa de trabajo virtual (Microsoft Teams) realizada el 02/09/2021, matrices Excel “Informe seguimiento metas agosto 2021” e “Informe de contratación reestructurado”. Adicionalmente, tras la lectura del formato no controlado de entrega de evidencias, se accedió a un link que lleva a la grabación de la mesa de trabajo del 02/09/2021. Estas evidencias concuerdan con la descripción que se presenta en el reporte, según el planteamiento de la acción de mejora y el plazo definido para su ejecución.
Teniendo en cuenta la temática del hallazgo, se sugiere considerar que la evaluación de la efectividad de esta acción de mejora se encuentra muy relacionada con la consistencia de la información contractual que se suministre a la Contraloría de Bogotá D.C., de acuerdo con sus requerimientos, en el marco de la(s) próxima(s) auditoría(s).</t>
  </si>
  <si>
    <t xml:space="preserve">Elaborar un manual de consultas de SEVEN para generar los reportes sobre la contratación de la Entidad, atada a las metas de los proyectos de inversión vigentes. </t>
  </si>
  <si>
    <t>Elaboración de manual de SEVEN sobre reportes de contratación y metas</t>
  </si>
  <si>
    <t>Manual sobre reportes de contratación y metas elaborado</t>
  </si>
  <si>
    <t>3.2.1.5</t>
  </si>
  <si>
    <t>Hallazgo Administrativo con presunta incidencia disciplinaría por incumplimiento de la Política Pública de Trabajo Decente y Digno y ODS 8</t>
  </si>
  <si>
    <t>Gestión de Talento Humano</t>
  </si>
  <si>
    <t>Falta de elaboración de un Estudio Técnico de Rediseño Institucional que justifique la modificación de la planta de Personal</t>
  </si>
  <si>
    <t>Realizar un estudio técnico de rediseño institucional de acuerdo con lo establecido en la Guía Técnica para "Elaboración del Estudio Técnico para Rediseños Organizacionales" del Departamento Administrativo del Servicio Civil Distrital-DASCD, logrando los componentes I, II y III, con el fin de ajustar la estructura organizacional y la planta de personal a las necesidades de la SDIS.</t>
  </si>
  <si>
    <t>Nombre: Elaboración de estudios técnicos</t>
  </si>
  <si>
    <t>Un estudio técnico de rediseño institucional elaborado</t>
  </si>
  <si>
    <t>3.2.1.6</t>
  </si>
  <si>
    <t>Hallazgo administrativo con presunta incidencia disciplinaría por utilización de recursos de inversión en gastos de funcionamiento de los proyectos 1118 y 7748</t>
  </si>
  <si>
    <t>Diferencias frente a la interpretación de la normativa en materia presupuestal en relación a los gastos de inversión y de funcionamiento de la SDIS.</t>
  </si>
  <si>
    <t>Solicitar un concepto a la Dirección de presupuesto de la Secretaría Distrital de Hacienda frente a la utilización de presupuesto de inversión en gastos de funcionamiento de los proyectos de inversión para definir un criterio legal frente a esta situación.</t>
  </si>
  <si>
    <t>Solicitud de Concepto</t>
  </si>
  <si>
    <t>Solicitud de concepto a la Secretaría de Hacienda Distrital</t>
  </si>
  <si>
    <t>3.2.1.7</t>
  </si>
  <si>
    <t>Hallazgo administrativo, por incumplimiento de la entidad de las normas relacionas con el SGSST</t>
  </si>
  <si>
    <t>Oportunidad de mejora frente a la construcción y diligenciamiento de un instrumento único que compile la totalidad de normas que son aplicables al SGSST</t>
  </si>
  <si>
    <t>Diseñar un instrumento único de registro y gestión de todas las normas que son aplicables al SGSST, que a su vez facilite el seguimiento por parte de la entidad.</t>
  </si>
  <si>
    <t>Instrumento de registro y gestión de normas aplicables al SGSST</t>
  </si>
  <si>
    <t>Instrumento de registro y gestión de normas aplicables al SGSST elaborado</t>
  </si>
  <si>
    <t>Se remite matriz de requisitos legalescon corte septiembre de 2021</t>
  </si>
  <si>
    <t>El equipo de seguimiento de la Oficina de Control Interno, verificó el siguiente soporte:
Matriz de requisitos legales Código: FOR-GJ-001 Versión: 2 , diligenciada con 640 registros de requisitos legales, con corte a septiembre de 2021, lo cual evidencia la compilación de las normas aplicables al SGSST. El equipo de seguimiento sugiere realizar seguimiento a  la nueva normativa que se emita relacionada con la materia para realizar nuevas actualizaciones en el caso que aplique.
Se sugiere continuar desarrollando las actividades que contribuyan a la efectividad de la acción de mejora.</t>
  </si>
  <si>
    <t>Realizar la aplicación del instrumento único de registro y gestión de todas las normas que son aplicables al SGSST de manera trimestral a partir de la fecha de su diseño.</t>
  </si>
  <si>
    <t>Tres (3) seguimientos realizados utiizando el instrumento único de registro y gestión</t>
  </si>
  <si>
    <t>Se remite matriz de requisitos legalescon corte septiembre de 2021 en su primer seguimiento</t>
  </si>
  <si>
    <t>El equipo de seguimiento de la Oficina de Control Interno, verificó el siguiente soporte:
Matriz de requisitos legales Código: FOR-GJ-001 Versión: 2 , diligenciada con 640 registros de requisitos legales, con corte a septiembre de 2021, lo cual evidencia la compilación de las normas aplicables al SGSST Con seguimiento realizado. El equipo de seguimiento sugiere dar continuidad a la implementaciòn de la acciòn de mejora.
Se sugiere continuar desarrollando las actividades que contribuyan a la efectividad de la acción de mejora.</t>
  </si>
  <si>
    <t>Realizar proceso de actualizacion de curso del SGSST de 20 y 50 horas de acuerdo a la normativa legal vigente</t>
  </si>
  <si>
    <t>Personas capacitadas</t>
  </si>
  <si>
    <t>(número de personas capacitadas / número de personas integrantes equipo SGSST) *100</t>
  </si>
  <si>
    <t>Se remiten 34 archivos que evidencian la actualización del cuso de SST de los miembros del equipo de SST</t>
  </si>
  <si>
    <t>El equipo de seguimiento de la Oficina de Control Interno, verificó los siguientes soportes:
Archivos de certificaciòn del curso de SST, se sugiere verificar que se valide que los soportes a presentar  correspondan al periodo de ejecución y permitan realizar la medición adecuada del indicador  analizando la pertinencia de realizar el recalculo del mismo. Se sugiere continuar desarrollando las actividades que contribuyan a la efectividad de la acción de mejora.</t>
  </si>
  <si>
    <t>3.2.1.8</t>
  </si>
  <si>
    <t>Hallazgo administrativo por falta de planeación, eficiencia, eficacia y coherencia, al sobre ejecutar la magnitud física, con el 100% de los recursos programados, que apuntan a la meta 1, del proyecto de inversión 1099.</t>
  </si>
  <si>
    <t>Se presentó un aumento de cobertura que no estaba contemplado por directriz del Ministerio del Trabajo, dificultandose la reprogramación de la magnitud de la meta en mayo de 2020 para evitar que se sobre ejecutara, toda vez que se encontraba el proceso de cierre de la ejecución del Plan Distrital de Desarrollo Bogotá Mejor para Todos y no fue autorizada dicha reprogramación.</t>
  </si>
  <si>
    <t xml:space="preserve">Al momento de identificar una disminución o aumento en la programación de la magnitud de la meta en la presente vigencia, realizar la solicitud de reprogramación en el Plan de Acción del proyecto. </t>
  </si>
  <si>
    <t>Solicitudes de reprogramación de meta.</t>
  </si>
  <si>
    <t>Solicitud de reprogramación de meta realizada / Metas con variaciones significativas que requieran reprogramación</t>
  </si>
  <si>
    <t xml:space="preserve">El 16 de noviembre se raliza reunion con el profesional de DADE y se concluye en que la presente acción de mejora se cumple al 100% con oficio de respuesta favorable a la solicitud de modificación del Plan de Acción del proyecto, evidenciando el cambio de la magnitud de las meta para la vigencia. </t>
  </si>
  <si>
    <t xml:space="preserve">Se observan los siguientes documentos: i) Tres (3) PDF Formatos Modificación del Plan de Acción de Proyectos de Inversión – FOR-PE-017, diligenciados y firmados entre el 21 y 23 de septiembre de 2021; ii) Radicado I2021028745 de 23/09/2021 con asunto “Radicación formato modificación al Plan de Acción Proyecto 7770 “Compromiso con el envejecimiento activo y una Bogotá cuidadora e incluyente”; iii) Radicado I2021029638 de 01/10/2021 “Viabilidad Modificación del plan de acción proyecto 7770 “Compromiso con el envejecimiento activo y una Bogotá cuidadora e incluyente”.
Se sugiere hacer seguimiento a la eliminación de la causa del hallazgo y en el diligenciamiento del formato no controlado de entrega de evidencias, enfatizar en la efectividad de la acción de mejora. 
</t>
  </si>
  <si>
    <t>3.2.1.9</t>
  </si>
  <si>
    <t>Hallazgo administrativo por falta de planeación, eficiencia, eficacia y coherencia, al ejecutar el 100% de los recursos y no cumplir con la magnitud programada para la meta N° 3. Del proyecto de inversión 1099.</t>
  </si>
  <si>
    <t>Debido a la declaratoria de emegencia sanitaria desde el 12 de marzo de 2020 se derivaron medidas de bioseguridad de obligatorio cumplimiento para los Centros de Protección Social que afectaron significativamente los ingresos de personas nuevas, generando retrasos importantes y barreras para el cumplimiento de la meta, pese a que se contrató y garantizó la capacidad instalada necesaria para cumplir la meta.</t>
  </si>
  <si>
    <t>Solicitar al Ministerio de Salud el ajuste de medidas de bioseguridad que rigen el servicio de Comunidad de Cuidado de tal forma que se viabilice con mayor oportunidad el ingreso de personas mayores a los cupos ofertados por la SDIS permitiendo armonizar la ejecución física y presupuestal de la meta.</t>
  </si>
  <si>
    <t>Solicitud Min Salud</t>
  </si>
  <si>
    <t>Solicitud de ajuste medidas bioseguridad Minsalud</t>
  </si>
  <si>
    <t>Se da cumplimiento a la accion de mejora mediante la solicitud de informaciòn RAD: S2021033295 del dia 16/04/2021. Se tiene comunicaciòn recibida Radicado No:202116400772641 del 18/05/2021</t>
  </si>
  <si>
    <t>Se identifica que los soportes presentados por la Subdirección para la Vejez, corresponden a lo descrito en el reporte cualitativo. Ahora bien, teniendo en cuenta el planteamiento y plazo de ejecución de la acción de mejora, se sugiere revisar la pertinencia de los documentos presentados según sus fechas.
Se sugiere, revisar la posibilidad y pertinencia de anexar soportes que permitan identificar la implementación de medidas de bioseguridad según los conceptos de las entidades e instancias competentes y a su vez, que demuestren que la causa del hallazgo ha sido mitigada.  Adicionalmente, una vez se consoliden los soportes definitivos, diligenciar el formato no controlado de entrega de evidencias.</t>
  </si>
  <si>
    <t>3.2.1.11</t>
  </si>
  <si>
    <t>Hallazgo administrativo por diferencia en el número de beneficiarios atendidos a través de Centros de protección social vigencia 2020, registrados en la base de datos de “personas atendidas enero a diciembre de 2020”, frente a los demás informes suministrados por la entidad- Proyecto 1099</t>
  </si>
  <si>
    <t>Oportunidad de mejora en la presentación de los datos del proyecto de inversión 7770 en lo relacionado con la meta 4 - Atender 2800 personas mayores en servicios de cuidado integral y protección en modalidad institucionalizada.</t>
  </si>
  <si>
    <t>Incluir en el memorando de radicación del SPI, correspondiente al proyecto de inversión 7770 meta 4 - Atender 2800 personas mayores en servicios de cuidado integral y protección en modalidad institucionalizada, la información de personas atendidas en la modalidad comunidad de cuidado con sus respectivos cortes en la información relacionada.</t>
  </si>
  <si>
    <t>% de radicados del SPI, meta 4,ajustados a los cortes en los periodos de información.</t>
  </si>
  <si>
    <t>(# de memorandos de radicación del SPI ajustados / # de memorandos de radicación del SPI presentados)*100</t>
  </si>
  <si>
    <t>Desde la Subdirección para la Vejez se cumple con la presente acción de mejora en un 100%, para lo cual se aportan los memorandos de radicación de los SPI correspondientes a los meses de agosto, septiembre y octubre.</t>
  </si>
  <si>
    <t xml:space="preserve">El equipo de seguimiento lleva a cabo la verificación de los siguientes documentos: informes SPI (cualitativo y Formato Formulación del Plan de Acción y Seguimiento a Proyectos de Inversión – FOR-PE-013) correspondientes a los meses de agosto, septiembre y octubre de 2021; radicados internos I2021027436 del 11/09/2021, I2021030697 del 12/10/2021 e I2021034396 del 11/11/2021, mediante los cuales la Subdirección para la Vejez hace entrega de los reportes antes mencionados, a la Dirección de Análisis y Diseño Estratégico. Así mismo Camilo Esteban Montoya, explica la manera en que se dio cumplimiento a la acción de mejora y señala la ubicación de la información propuesta en la misma. 
Se sugiere, para la presentación definitiva de las evidencias al Organismo de Control, diligenciar el formato no controlado de entrega de evidencias, brindando precisión sobre el ajuste realizado y su ubicación dentro de los reportes SPI.
</t>
  </si>
  <si>
    <t xml:space="preserve">Desde la Subdirección para la Vejez se cumple con la presente Acción de mejora para lo cual se aportan los memorandos de radicación de los SPI correspondietnes a los meses de agosto, septiembre y octubre.
</t>
  </si>
  <si>
    <t>3.2.1.12</t>
  </si>
  <si>
    <t>Hallazgo administrativo por el presunto incumplimiento a lo establecido en el Balance social, en cuanto al propósito de ampliar la población beneficiaria de los apoyos de la entidad</t>
  </si>
  <si>
    <t>Se generó una interpretación errada en el momento de la auditoría al comparar las magnitudes de las metas del proyecto 7770 y 1099 para el cuatrienio, debido al cambio de la unidad de medida del Proyecto 1099, la cual hacia referencia a personas atendidas y para el proyecto de inversión 7770 la unidad de medida esta dada en cupos.</t>
  </si>
  <si>
    <t>Incluir en el reporte de Seguimiento al Plan de Inversión -SPI mensual meta 1- Informe de seguimiento meta física el dato de cupos y personas atendidas a través de estos cupos. Para poder evidenciar el total de personas que se han atendido a través de los cupos programados.</t>
  </si>
  <si>
    <t>Informes se seguimiento meta física</t>
  </si>
  <si>
    <t>Soporte del SPI informe 1 se da inicio a la acción de mejora, en la cual se evidencia el reporte de personas atendidas a través de los cupos programados. Evidencia: SPI junio 28/07/2021 se entrega priemra evidencia SPI de junio</t>
  </si>
  <si>
    <t>Por parte de la Oficina de Control Interno se verifica documento Excel "7770 SPI JUNIO 2021 apoyos_AJUSTADO_09072021". Se sugiere continuidad de la acción para su cumplimiento oportuno y, así mismo, teniendo en cuenta la amplitud y complejidad del reporte SPI, se sugiere para la presentación de la evidencia final, precisar el ajuste realizado y su ubicación, entre otras indicaciones que permitan lectura y entendimiento adecuados de los datos que allí se consolidan.</t>
  </si>
  <si>
    <t>Se da cumplimiento a la accion de mejora evidenciando en los informes SPI mensual meta 1- Informe de seguimiento meta física el dato de cupos y personas atendidas a través de estos cupos. Esta informacion se encuentra en la hoja: Territorializacion y poblacion - Columnas U, X, BT, BU y BV. Se aportan los informes de los meses junio, julio, agosto y septiembre de 2021</t>
  </si>
  <si>
    <t>Se evidencian informes SPI para los períodos junio a septiembre de 2021, lo cual es consistente con lo indicado por parte de la Subdirección para la Vejez. Así mismo, Camilo Esteban Montoya explica el desarrollo de la acción de mejora y la ubicación de los datos en las matrices.
Se sugiere revisar la pertinencia de articular la evidencia de cumplimiento con el manual generado por la Entidad en referencia al uso y lectura del SPI, en el entendido de que podría contribuir a una adecuada interpretación de la información y en tal sentido, a mitigar la causa relacionada con algunos de los hallazgos relacionados con el reporte y seguimiento a las metas de los proyectos. Igualmente, se sugiere en el diligenciamiento del formato no controlado de entrega de evidencias, brindar las indicaciones necesarias para que el evaluador pueda identificar fácilmente los registros asociados al cumplimiento de la acción de mejora.</t>
  </si>
  <si>
    <t>3.2.1.13</t>
  </si>
  <si>
    <t>Hallazgo administrativo por diferencias en las cifras presentadas en el informe de gestión y el componente de inversión por Entidad, que apuntan a la meta 1, del proyecto 7770</t>
  </si>
  <si>
    <t>Oportunidad de mejora en la presentación de los datos del proyecto de inversión 7770 y 1099 en los informes de gestión de la Entidad.</t>
  </si>
  <si>
    <t>Incluir en el componente de gestión del sistema de seguimiento al plan de desarrollo SEGPLAN, correspondiente al proyecto de inversión 7770 el dato de los cupos y las personas beneficiadas a través de estos.</t>
  </si>
  <si>
    <t>Informes del componente de gestión de SEGPLAN para el proyecto de inversión 7770</t>
  </si>
  <si>
    <t>Número de informes de gestión de SEGPLAN para el proyecto de inversión 7770 que incluyen la información de cupos y personas beneficiadas a través de estos.</t>
  </si>
  <si>
    <t>3.2.1.15</t>
  </si>
  <si>
    <t>Hallazgo administrativo por incongruencia en la información presentada por el sujeto de control, relacionada con la base de datos de los beneficiarios de centro día - proyecto 7770, vigencia 2020, que apuntan a la meta 2</t>
  </si>
  <si>
    <t>Debilidad en el SIRBE frente a restricciones para los usuarios que en toda la entidad registran información de datos básicos, generando cambio de datos como la fecha de nacimiento sin ningun tipo de control desde el sistema, generando reportes con datos erroneos de la variable edad, que inducen a errores de interpretación y afectación a la calidad del dato.</t>
  </si>
  <si>
    <t>Apliación de un punto de control bimestral a partir de verificación del criterio de edad en el SIRBE para los participantes de los servicios de la Subdirección para la Vejez, evidenciando oportunamente posibles errores en el registro de información de fechas de nacimiento o posibles incumplimientos del criterio de edad, para generar acciones correctivas oportunas.</t>
  </si>
  <si>
    <t>Verificación criterio de edad de los participantes de servicios Vejez</t>
  </si>
  <si>
    <t>No. de verificaciones del criterio de edad en SIRBE/ verificaciones bimestrales</t>
  </si>
  <si>
    <t xml:space="preserve">Se da cumplimiento a la presente acción de mejora con la implementación del punto de control SEGUIMIENTO CUMPLIMIENTO EDADES PARTICIPANTES CENTROS DIA, en el mes de octubre-noviembre se generaron las bases de datos con la validación de la variable "edad" a la totalidad de PERSONAS EN ATENCIÓN de julio a noviembre garantizando el registro de manera correcta en el servicio. </t>
  </si>
  <si>
    <t xml:space="preserve">Se verifican los siguientes soportes: matrices Excel “1. Seguimiento edades Centro Dia 1” y “2. Seguimiento edades Centro Dia 2”. Se observa seguimiento realizado para los períodos julio, agosto y septiembre de 2021 en cuanto al criterio de edad de los participantes, así como la identificación de inconsistencias. Lo descrito, corresponde al reporte de avance cualitativo, al planteamiento de la acción de mejora y al término de ejecución establecido.
Se sugiere revisar la pertinencia de incluir en las evidencias de cumplimiento, soporte de las alertas y/o medidas correctivas o de ajuste en los casos en que se detectaron inconsistencias en los registros de edad de participantes. Igualmente, diligenciar el formato no controlado de entrega de evidencias con el contexto en referencia a la eficacia y la efectividad de la acción de mejora.
</t>
  </si>
  <si>
    <t>Se da cumplimiento a la acción de mejora con la implementación del punto de control SEGUIMIENTO CUMPLIMIENTO EDADES PARTICIPANTES CENTROS DIA, en el mes de octubre-noviembre se generaron las bases de datos con la validación de la variable "edad" a la totalidad de PERSONAS EN ATENCIÓN de julio a noviembre garantizando el registro de manera correcta en el servicio. Se da cumplimiento de 100%.</t>
  </si>
  <si>
    <t>3.2.1.17</t>
  </si>
  <si>
    <t>Hallazgo administrativo por incongruencia en la información suministrada por el sujeto de control relacionada con las bases de datos de Apoyos económicos A, B y B desplazado y D Cofinanciados otorgados Vigencia 2020.</t>
  </si>
  <si>
    <t>Oportunidad de mejora en la presentación de los datos del proyecto de inversión 7770 en lo relacionado con la meta 1 - “Incrementar progresivamente en un 60% el valor de los apoyos económicos y ampliar los cupos para personas mayores contribuyendo a mejorar su calidad de vida e incrementar su autonomía en el entorno familiar y social”, respecto a la cantidad de cupos y personas beneficiadas de estos, así como la ejecución presupuestal que presenta la meta.</t>
  </si>
  <si>
    <t>Informes se seguimiento meta física incluidos en SPI</t>
  </si>
  <si>
    <t>Número de Informes se seguimiento meta física incluidos en SPI</t>
  </si>
  <si>
    <t>3.2.1.20</t>
  </si>
  <si>
    <t>Hallazgo administrativo por incongruencias registradas en el reporte de la magnitud de medición de la Meta No.2 “Atender a 71.000 Niñas y Niños con Enfoque Diferencial y de Género. En servicios dirigidos a la Primera Infancia…” del proyecto de inversión No.7744, reflejada en el Plan de Acción 2016-2020</t>
  </si>
  <si>
    <t>Subdirección de Diseño Evaluación y Sistematización</t>
  </si>
  <si>
    <t>El Formato Bitácora conteo de metas y el Formato Hoja de vida conteo de metas presentan lenguaje técnico en la descripción de la forma de cálculo y en el reporte de las atenciones que brinda la Entidad.</t>
  </si>
  <si>
    <t>Actualizar el Formato Bitácora conteo de metas y el Formato Hoja de vida conteo de metas incluyendo un glosario que contenga los conceptos técnicos usados en la descripción de la forma de cálculo y en la presentación de las atenciones que brinda la Entidad; y ampliando las instrucciones para el diligenciamiento de estos.</t>
  </si>
  <si>
    <t>Formato Bitácora conteo de metas y Formato Hoja de vida conteo de metas actualizados</t>
  </si>
  <si>
    <t>Un formato Bitácora conteo de metas y un formato Hoja de vida conteo de metas actualizados</t>
  </si>
  <si>
    <t>3.2.1.21</t>
  </si>
  <si>
    <t>Hallazgo administrativo por registrarse deficiencias en la ejecución de la Meta No.4 “Atender integralmente en 61.241 Cupos a Niños y Niñas de 0 a 5 años en Ámbitos institucionales con enfoque diferencial”, del Proyecto de inversión No.1096 “Desarrollo integral desde la gestación hasta la adolescencia”.</t>
  </si>
  <si>
    <t>Dirección de Análisis y Diseño Estratégico
Subdirección para la Infancia</t>
  </si>
  <si>
    <t>La información disponible cuando se proyectó la demanda de jardines infantiles se basaba en las fuentes que se tenían a la mano, las cuales no estaban completamente actualizadas lo que incluyó un porcentaje de error en la formulación de la meta.</t>
  </si>
  <si>
    <t>Elaborar un análisis de oferta y demanda del servicio educación inicial en el marco de la atención integral a partir de la información primaria recabada por la tropa social, la encuesta multipropósito, registros administrativos y otras fuentes de información, a fin de que aporte a la formulación de metas y a la posible reprogramación de la magnitud de estas.</t>
  </si>
  <si>
    <t>Análisis oferta y demanda del servicio educación inicial en el marco atención integral elaborado</t>
  </si>
  <si>
    <t>Un análisis de oferta y demanda del servicio educación inicial en el marco de la atención integral elaborado</t>
  </si>
  <si>
    <t>Se realizó un primer ejercicio de análisis de oferta y demanda con fuentes primarias y secundarias con el propósito de analizar la prestación del servicio de educación inicial en la ciudad de Bogotá, en principio para conocer la situación de las familias de niñas y niños en primera infancia post pandemia. Se estima realizar actualización periódica para contar con insumos que aporten a la toma de decisiones en cuanto a la disposición de la oferta en coherencia con las realidades territoriales, económicas, sociales y culturales de las familias. Se adjunta el documento en formato PDF denominado "Análisis_oferta_y_demanda_post_pandemia".</t>
  </si>
  <si>
    <t xml:space="preserve">El equipo de seguimiento verificó los siguientes soportes:
Documento en PDF Análisis_oferta_y_demanda_post_pandemia, en el cual se presentan un  ANÁLISIS DE OFERTA Y DEMANDA EN EL DISTRITO CAPITAL, en septiembre de 2021.
 Se sugiere continuar realizando actividades que contribuyan a garantizar la efectividad de la acción de mejora
</t>
  </si>
  <si>
    <t>3.2.1.22</t>
  </si>
  <si>
    <t>Hallazgo administrativo por evidenciarse incoherencia en la incorporación de los recursos contratados en desarrollo de la meta No. 4 del proyecto No 1096, según los registros del Plan de Acción.</t>
  </si>
  <si>
    <t>En la primera respuesta se comprendió que el Ente de Control solo requería los contratos suscritos en la vigencia y en la segunda que requería los contratos que se estaban ejecutando en la vigencia independiente de la fecha de suscripción.</t>
  </si>
  <si>
    <t>Realizar jornadas de socialización de los aspectos técnicos que se deben considerar en la elaboración y revisión de las respuestas para atender los requerimientos de los Entes de Control con los profesionales de la Subdirección para la Infancia que desarrollan dichas actividades.</t>
  </si>
  <si>
    <t>(Jornadas de socialización realizadas / jornadas de socialización programadas)*100</t>
  </si>
  <si>
    <t>3.2.1.23</t>
  </si>
  <si>
    <t>Hallazgo administrativo por evidenciarse ineficacia en la gestión y presentación de los resultados correspondiente a la meta No.6 del proyecto 1096, relacionada con “Atender integralmente a 43.000 Niños, Niñas y Adolescentes de 6 a 17 años y 11 meses en riesgo o situación de Trabajo Infantil, Victimas y/o afectados por el conflicto armado, o vinculados al Sistema de Responsabilidad Penal Adolescente en medio abierto, en el marco de la ruta integral de atenciones”.</t>
  </si>
  <si>
    <t>3.2.1.24</t>
  </si>
  <si>
    <t>Hallazgo Administrativo por falta de planeación, eficiencia, eficacia y coherencia, al ejecutar el 100% de los recursos y no cumplir con la magnitud programada para las metas 1 y 4 del proyecto de inversión 7768</t>
  </si>
  <si>
    <t>Subdirección para la Gestión Integral Local
Subdirección de Diseño, Evaluación y Sistematización</t>
  </si>
  <si>
    <t xml:space="preserve">Las actividades planeadas para el desarrollo en la vigencia 2020 de la meta 4, estuvieron orientadas en su totalidad a la construcción conceptual, metodológica y técnica de la estructura operativa que permitiese su implementación a partir de 2021. Empero fue necesario incluir la magnitud de una (1) persona debido a que el sistema SEGPLAN de planeación distrital, requiere incluir magnitud para programar y ejecutar el presupuesto de la meta.  </t>
  </si>
  <si>
    <t xml:space="preserve">1. Programar y ejecutar la magnitud de la meta no cumplida en 2020 para la vigencia 2021. </t>
  </si>
  <si>
    <t xml:space="preserve">Porcentaje magnitud meta rezagada 2020 program y ejecutada 2021 </t>
  </si>
  <si>
    <t xml:space="preserve">(Magnitud rezagada 2020 ejecutada en 2021/Magnitud rezagada 2020 programada para cumplimiento en 2021) *100 </t>
  </si>
  <si>
    <t>Se realizó la reprogramación de la meta y se desarrolló un proceso para la atención de las personas con pobreza oculta, el cual se describe junto con las evidenicas en el FNC de reporte a la Contraloría de Bogotá.</t>
  </si>
  <si>
    <t>En enlace OneDrive, el equipo de seguimiento de la OCI pudo identificar archivo PDF “Plan de Acción 2020 - 2024. Componente de inversión por entidad con corte a 30/09/2021” donde se observa el ajuste propuesto en la acción de mejora, la cual se encuentra dentro de término de ejecución.
Se sugiere generar la articulación necesaria entre las dependencias responsables con el fin de revisar y aprobar conjuntamente el contenido del formato no controlado de evidencias y cualquier otro aspecto al que haya lugar, para la entrega definitiva de los soportes al Organismo de Control.</t>
  </si>
  <si>
    <t xml:space="preserve">Subdirección para la Gestión Integral Local
Subdirección de Diseño, Evaluación y Sistematización </t>
  </si>
  <si>
    <t xml:space="preserve">2. Incluir en los lineamientos del procedimiento de formulación de proyectos de inversión, orientaciones frente a la programación y ejecución de metas y presupuesto. </t>
  </si>
  <si>
    <t>Procedimiento actualizado orientaciones programación ejecución metas presupuesto</t>
  </si>
  <si>
    <t xml:space="preserve"> # procedimiento actualizado  orientaciones de programación y ejecución metas y presupuesto.</t>
  </si>
  <si>
    <t xml:space="preserve"> Se realizó la actualización del procedimiento de Formulación Proyectos de Inversión y su Plan de Acción, incluyendo la definición de los siguientes términos en el glosario: Anualización del presupuesto, Anualización metas proyecto de inversión, Metas con anualización, Metas con Anualización Creciente, Metas con Anualización Decreciente, Metas con Anualización Suma. Adicionalmente se incluyeron en las condiciones generales orientaciones relacionadas con la programación y ejecución de metas y presupuesto:  
● En el proceso de formulación del proyecto, las metas proyecto de inversión que se formulen deberán contar con la anualización de la magnitud y los recursos a invertir.  
● El tipo de anualización para cada meta debe ser acorde a los objetivos que se quieren alcanzar, y a como se espera que se comporte su medición: se quiere mantener la cobertura, se quiere incrementar, se quiere atender una población año por año, se quiere disminuir un índice; por tanto, las áreas técnicas tendrán que revisar cual anualización establecerán para cada meta proyecto que se proponga, teniendo en cuenta los tipos de anualización que se presentaron en el glosario. 
Se realizó la socialización de la actualización del procedimiento de Formulación Proyectos de Inversión y su Plan de Acción a Despacho, Subsecretario, Directores/as, Subdirectores/as y Oficinas Asesoras de Despacho, así como a los enlaces de planeación de cada proyecto 
Con las acciones adelantadas y descritas anteriormente se asegura la mitigación de posibles fallas en la planeación y formulación de los proyectos de inversión generadas por falta de orientación técnica en la programación y ejecución de las metas proyecto de inversión. 
Soportes presentados como evidencia de la ejecución de la acción de mejora: Se entregan los siguientes soportes de evidencia de la gestión: 
Circular No. 052 – 18/11/2021 mediante la cual se oficializa la actualización del procedimiento Formulación de Proyectos de Inversión y su Plan de acción (PCD-PE-004) 
Memorando interno I2021035840, mediante el cual se realiza la socialización la actualización del procedimiento al Despacho, Subsecretario, directores/as, subdirectores/as y Oficinas Asesoras de Despacho.  
Procedimiento de Formulación de Proyectos de Inversión y su Plan de acción (PCD-PE-004) actualizado.</t>
  </si>
  <si>
    <t>Por parte del equipo de seguimiento de la OCI se llevó a cabo verificación de soportes dispuestos por la dependencia responsable en enlace OneDrive, encontrando que estos guardan coherencia con lo anteriormente descrito. Así mismo, las evidencias corresponden al plazo de ejecución de la acción de mejora.
Para la entrega definitiva de los soportes al Organismo de Control, se sugiere establecer la articulación necesaria entre las dependencias responsables con el fin de revisar y aprobar conjuntamente el contenido del formato no controlado de evidencias y cualquier otro aspecto al que haya lugar.</t>
  </si>
  <si>
    <t>3.2.1.25</t>
  </si>
  <si>
    <t>Hallazgo Administrativo por incumplimiento de disposiciones generales.</t>
  </si>
  <si>
    <t xml:space="preserve">Porcentaje de la magnitud de la meta rezagada en 2020 programada y ejecutada en 2021 </t>
  </si>
  <si>
    <t>(Magnitud rezagada 2020 ejecutada en 2021/Magnitud rezagada 2020 programada para cumplimiento en 2021)*100</t>
  </si>
  <si>
    <t>En enlace OneDrive, se pudo identificar archivo PDF “Plan de Acción 2020 - 2024. Componente de inversión por entidad con corte a 30/09/2021” donde se observa el ajuste propuesto en la acción de mejora, la cual se encuentra dentro de término de ejecución.
Se sugiere generar la articulación necesaria entre las dependencias responsables con el fin de revisar y aprobar conjuntamente el contenido del formato no controlado de evidencias y cualquier otro aspecto al que haya lugar, para la entrega definitiva de los soportes al Organismo de Control.</t>
  </si>
  <si>
    <t>Procedimiento actualizado con las orientaciones de programación y ejecución de metas y presupuesto.</t>
  </si>
  <si>
    <t>Se realizó la actualización del procedimiento de Formulación Proyectos de Inversión y su Plan de Acción, incluyendo la definición de los siguientes términos en el glosario: Anualización del presupuesto, Anualización metas proyecto de inversión, Metas con anualización, Metas con Anualización Creciente, Metas con Anualización Decreciente, Metas con Anualización Suma. Adicionalmente se incluyeron en las condiciones generales orientaciones relacionadas con la programación y ejecución de metas y presupuesto:  
● En el proceso de formulación del proyecto, las metas proyecto de inversión que se formulen deberán contar con la anualización de la magnitud y los recursos a invertir.  
● El tipo de anualización para cada meta debe ser acorde a los objetivos que se quieren alcanzar, y a como se espera que se comporte su medición: se quiere mantener la cobertura, se quiere incrementar, se quiere atender una población año por año, se quiere disminuir un índice; por tanto, las áreas técnicas tendrán que revisar cual anualización establecerán para cada meta proyecto que se proponga, teniendo en cuenta los tipos de anualización que se presentaron en el glosario. 
Se realizó la socialización de la actualización del procedimiento de Formulación Proyectos de Inversión y su Plan de Acción a Despacho, Subsecretario, Directores/as, Subdirectores/as y Oficinas Asesoras de Despacho, así como a los enlaces de planeación de cada proyecto 
Con las acciones adelantadas y descritas anteriormente se asegura la mitigación de posibles fallas en la planeación y formulación de los proyectos de inversión generadas por falta de orientación técnica en la programación y ejecución de las metas proyecto de inversión. 
Soportes presentados como evidencia de la ejecución de la acción de mejora: Se entregan los siguientes soportes de evidencia de la gestión: 
Circular No. 052 – 18/11/2021 mediante la cual se oficializa la actualización del procedimiento Formulación de Proyectos de Inversión y su Plan de acción (PCD-PE-004) 
Memorando interno I2021035840, mediante el cual se realiza la socialización la actualización del procedimiento al Despacho, Subsecretario, directores/as, subdirectores/as y Oficinas Asesoras de Despacho.  
Procedimiento de Formulación de Proyectos de Inversión y su Plan de acción (PCD-PE-004) actualizado.</t>
  </si>
  <si>
    <t>Por parte del equipo de seguimiento de la OCI se llevó a cabo verificación de soportes dispuestos por la dependencia responsable en enlace OneDrive, encontrando que estos guardan coherencia con lo anteriormente descrito. Así mismo las evidencias corresponden al plazo de ejecución de la acción de mejora.
Para la entrega definitiva de los soportes al Organismo de Control, se sugiere establecer la articulación necesaria entre las dependencias responsables con el fin de revisar y aprobar conjuntamente el contenido del formato no controlado de evidencias y cualquier otro aspecto al que haya lugar.</t>
  </si>
  <si>
    <t>3.2.1.26</t>
  </si>
  <si>
    <t>Hallazgo Administrativo por incumplimiento de los principios de economía, eficacia y eficiencia en la ejecución de las metas del proyecto 7730</t>
  </si>
  <si>
    <t xml:space="preserve">Subdireccion identificacion, caracterizacion e integracion.  </t>
  </si>
  <si>
    <t xml:space="preserve">Se identifica una oportunidad de mejora en la captura de la informacion de las acciones adelantadas por el talento humano y de las atenciones adelantadas en el marco el servicio para la integracion y los derechos del migrante refugiado y retornado. Se identifica una oportunidad de mejora en la programacion de la magnitud de las metas y recursos del proyecto para la vigencia. </t>
  </si>
  <si>
    <t xml:space="preserve">1. Elaborar documento tecnico para la atencion y registro de poblacion en el servicio para la integracion y los derechos del migrante refugiado y retornado. </t>
  </si>
  <si>
    <t xml:space="preserve">Documentos tecnicos elaborados </t>
  </si>
  <si>
    <t xml:space="preserve">Número de documentos tecnicos elaborados. </t>
  </si>
  <si>
    <t>Subdireccion identificacion, caracterizacion e integracion.</t>
  </si>
  <si>
    <t>2. Elaborar informe de revision de formato diligenciado de hoja de vida de conteo de metas, para verificar  que las variables esten sumando a la meta en coherencia con el presupuesto de la vigencia.</t>
  </si>
  <si>
    <t xml:space="preserve">Informes de revision elaborados </t>
  </si>
  <si>
    <t>Número de informes de revision elaborados.</t>
  </si>
  <si>
    <t>En el marco de la acción de mejora se realizaron las siguientes actividades: La Subdirección para la identificación, caracterización e integración a través del equipo de planeación de la dependencia y del servicio para la integración y los derechos del migrante refugiado y retornado, realizo reuniones de trabajo en las cuales se acordó y diseño la revisión y ajuste del formato de hoja de vida de conteo de metas, de este se desprendió el informe que analiza dicha revisión y plantea la estrategia seguir para el cumplimiento de metas a este informe va adjunto un plan de acción que tendrá seguimiento durante el primer semestre del 2021. por tanto, se adjunta para el cumplimiento de esta acción de mejora los siguientes documentos: 
1.	20211216 informe de revisión de formato diligenciado de hoja de vida conteo meta 
2.	20211126 - Memorando radicación hoja de vida conteo P 7730 Rad I2021036395 
3.	20211216 informe de revisión de formato diligenciado de hoja de vida conteo meta 
4.	20211216 PLAN DE ACCION HALLAZGO</t>
  </si>
  <si>
    <t>3.2.1.27</t>
  </si>
  <si>
    <t>Hallazgo Administrativo con presunta incidencia disciplinaría, por deficiente supervisión en el contrato 8016 a cargo del proyecto 7730 servicios de atención a personas provenientes de flujos migratorios mixtos</t>
  </si>
  <si>
    <t xml:space="preserve">Subdireccion para la identificacion, caracterizacion e integracion. </t>
  </si>
  <si>
    <t xml:space="preserve">Oportunidad de fortalecer el conocimiento de los equipos de supervision sobre las herramientas normativas, procedimentales y juridicas necesarias para dar respuesta a los requerimientos de informacion realizados por los organismos externos de control y vigilancia </t>
  </si>
  <si>
    <t xml:space="preserve">Realizar socializacion sobre herramientas normativas, procedimentales y juridicas necesarias para dar respuesta a los requerimientos de informacion realizados por los organismos externos de control y vigilancia </t>
  </si>
  <si>
    <t>Socialización sobre herramientas de requerimientos de información</t>
  </si>
  <si>
    <t>Número de socializaciones realizadas.</t>
  </si>
  <si>
    <t>En el marco de la acción de mejora se realizaron las siguientes actividades: La Subdirección para la identificación, caracterización e integración a través del equipo de apoyo jurídico construyo una presentación para la socialización del Procedimiento de Requerimientos de entes externos de control y vigilancia (PCD-ATC-004) a todos los responsables de entrega de información a entes de control y vigilancia de la SUB-ICI, por tanto, se adjunta para el cumplimiento de esta acción de mejora los siguientes documentos: 
1.	Acta de la socialización del PCD-ATC-004, la cual incluye:
•	Acta (8 páginas)
•	Actividad de trabajo sobre el flujograma del PCD-ATC-004 (1 Pagina) 
•	Listado de Asistencia (3 hojas de listado de asistencia) 
2.	Presentación del PCD-ATC-004  
3.	Procedimiento Requerimientos de entes externos de control y vigilancia (PCD-ATC-004)</t>
  </si>
  <si>
    <t>3.3.2.1</t>
  </si>
  <si>
    <t>Hallazgo administrativo por deficiencias e inoportunidad en la gestión de las etapas del proceso de cobro para la recuperación de los recursos y cuya etapa de cobro persuasivo ha superado los cuatro (4) meses establecidos en la norma.</t>
  </si>
  <si>
    <t>Se identifica una oportunidad de mejora frente a la cualificación del talento humano que se encuentra a cargo de las gestiones de cobros persuasivos</t>
  </si>
  <si>
    <t>Realizar una jornada de sensibilización respecto al marco normativo establecido para la gestión de cobros persuasivos y  recuperación de cartera</t>
  </si>
  <si>
    <t>Jornada de Sensibilización</t>
  </si>
  <si>
    <t>(Jornada de sensibilización ejecutada / Jornada de sensibilización programada)*100</t>
  </si>
  <si>
    <t xml:space="preserve">Se identifica una oportunidad de mejora respecto a la gestión de cartera en estado de cobro persuasivo </t>
  </si>
  <si>
    <t>Adelantar las gestiones correspondientes de la cartera de cobro persuasivo a cargo de la Subdirección de Gestión y Desarrollo de Talento Humano, de conformidad con la normativa vigente</t>
  </si>
  <si>
    <t>Accciones adelantadas por cada cobro persuasivo</t>
  </si>
  <si>
    <t>Acciones adelantadas sobre cobros persuasivos identificados con corte a 28 de junio de 2021</t>
  </si>
  <si>
    <t>Se identifica una oportunidad de mejora respecto a la actualización y/o mejoramiento del instructivo de gestión de cobro persuasivo</t>
  </si>
  <si>
    <t>Revisar y actualizar el instructivo de gestión de cobro persuasivo y recuperación de cartera</t>
  </si>
  <si>
    <t>Instructivo de gestión de cobro persuasivo y recuperación de cartera actualizazado</t>
  </si>
  <si>
    <t>El 13 de octubre se realiza revision metodologica del documentos a actualizar y se presentan observaciones, el 22 de Octubre se remite el docuemnto para revisión metodologica por parte de la SDES. Se adjuntan correos de evidencia de la revision metodologica y remisión a SDES, por otra documento ajustado</t>
  </si>
  <si>
    <t>El equipo de seguimiento de la Oficina de Control Interno, verificó los siguientes soportes:
-Correo del 28/09/2021 enviado por la SGDTH  a la SDES con el borrador de la actualizaciòn y ajuste del instructivo cartera persuasiva
-PROPUESTA DE INSTRUCTIVO PARA LA GESTIÓN DE COBRO PERSUASIVO Y RECUPERACIÓN DE CARTERA
- PROPUESTA AJUSTADA DE  INSTRUCTIVO PARA LA GESTIÓN DE COBRO PERSUASIVO Y RECUPERACIÓN DE CARTERA
Se sugiere continuar desarrollando las actividades que contribuyan a la efectividad de la acción de mejora.</t>
  </si>
  <si>
    <t>El procedimiento Gestión de Cartera se encuentra desactualizado</t>
  </si>
  <si>
    <t xml:space="preserve">Actualizar y socializar el procedimiento Gestión de Cartera teniendo en cuenta las diferentes cartesras que se manejan en la SDIS </t>
  </si>
  <si>
    <t>Los instrumentos (formatos) existentes  no permiten registrar la información acorde con las necesidades de las diferentes dependencias generando interpretaciones diversas acerca de la etapa en la cual se encuentra el cobro</t>
  </si>
  <si>
    <t>Actualizar los formatos que permitan registrar la información acorde con las necesidades de las dependencias que manejan cartera</t>
  </si>
  <si>
    <t>Formatos actualizados</t>
  </si>
  <si>
    <t>No. de formatos actualizados /No. de formatos proyecctados a actualizar*100%</t>
  </si>
  <si>
    <t>Proyecto de Discapacidad</t>
  </si>
  <si>
    <t>No se cuenta con los controles necesarios para verificar el cumplimiento de las diferentes etapas establecidas en el procedimiento gestión de cartera.</t>
  </si>
  <si>
    <t>Generar un instructivo que describa los controles necesarios para cada una de las etapas establecidas en el procedimeinto de gestión de cartera.</t>
  </si>
  <si>
    <t>Documento</t>
  </si>
  <si>
    <t>Hallazgo administrativo por falta de referenciación en las partidas reportadas en los estados financieros con corte a 31 de diciembre de 2020</t>
  </si>
  <si>
    <t xml:space="preserve">Debilidades en el cumplimiento de lo establecido en el Manual Políticas de Operación Contables de la Secretaría de Integración Social, numeral 15.3.5. </t>
  </si>
  <si>
    <t>Referenciar las notas en el cuerpo de los estados financieros dando cumplimiento a lo establecido en  el Manual de Políticas de Operación Contable.</t>
  </si>
  <si>
    <t>Estados financieros referenciados</t>
  </si>
  <si>
    <t>(Estados financiero con las notas/ Estados financieros expedidos)*100</t>
  </si>
  <si>
    <t xml:space="preserve">3.3.3.1 </t>
  </si>
  <si>
    <t>Hallazgo administrativo por Inadecuada gestión de los recursos presupuestales asignados a los rubros de inversión 1103 “Espacios de Integración Social” y del rubro 7565 “Suministro de Espacios Adecuados, inclusivos y seguros para el desarrollo social integral en Bogotá”</t>
  </si>
  <si>
    <t>Debido a situaciones de emergencia sanitaria ocasionada por el Covid-19, se hizo necesario adelantar el traslado de recursos entre proyectos que afectaron de manera directa la planeación programada en el marco de los proyectos de inversión.</t>
  </si>
  <si>
    <t>Desarrollar mesas de trabajo entre el Subdirector de la Subdirección de Plantas Físicas y sus coordinaciones de áreas, con el fin de realizar seguimiento a la ejecución presupuestal del proyecto de inversión y emitir las alertas correspondientes, encaminados a comprometer y girar los recursos apropiados para la vigencia fiscal.</t>
  </si>
  <si>
    <t>Mesas de trabajo de Seguimiento</t>
  </si>
  <si>
    <t>Mesas de trabajo realizadas /Mesas de trabajo programadas*100</t>
  </si>
  <si>
    <t>Hallazgo administrativo por deficiente gestión de los recursos presupuestales correspondientes a la fuente de financiación -Estampilla Pro-Adulto Mayor.</t>
  </si>
  <si>
    <t xml:space="preserve">Subdirección para la Vejez </t>
  </si>
  <si>
    <t xml:space="preserve">Limitaciones normativas en la destinación de los recursos recaudados por concepto de Estampilla Pro Adulto Mayor que dificultan su ejecución debido a que solamente pueden ser invertidos en dos servicios sociales y con una proporción específica. </t>
  </si>
  <si>
    <t>Definir proyectos de inversión que puedan comprometer con mayor eficacia los recursos de Estampilla pro Adulto Mayor y trasladar hacia ellos los recursos y así propender por aumentar su ejecución.</t>
  </si>
  <si>
    <t>Recursos trasladados del proyecto 7770 hacia otros proyectos de inversión</t>
  </si>
  <si>
    <t>Recursos de Estampilla Trasladados / Recursos de Estampilla Disponibles en el Presupuesto</t>
  </si>
  <si>
    <t>SE DA CUMPLIMIENTO CON LOS DOCUMENTOS 2-2021-41134 concepto favorable traslado Y LOS ANEXOS CARGADOS EN LA CARPETA DE EVIDENCIAS</t>
  </si>
  <si>
    <t>Se identifican los soportes que se relacionan a continuación: i) Radicado S2021045836 del 25/05/2021 con asunto “Solicitud de concepto favorable traslado presupuestal por valor total de $38.849.192.833”; ii) Radicado S2021052465 del 12/06/2021, asunto “Envió Oficio Solicitud Modificación 4000013380”; iii) Radicado Secretaría Distrital de Planeación No. 2-2021-41134 del 28/05/2021, asunto: “Concepto favorable modificación presupuestal”, iv) Documento PDF Solicitud de modificación 4000013380, con fecha de suscripción 12/16/2021; v) Concepto modificación presupuestal, Secretaría Distrital de Hacienda – Radicado 2021EE09337801 de 18/08/2021, vi) Resolución SDIS No. 873 del 18/06/2021 “Por el cual se efectúan unas modificaciones al interior del Presupuesto de Gastos de Inversión de la SECRETARIA DISTRITAL DE INTEGRACIÓN SOCIAL, para la Vigencia Fiscal de 2021”.  
Los soportes corresponden a lo descrito en el reporte cualitativo. Ahora bien, teniendo en cuenta el planteamiento y plazo de ejecución de la acción de mejora, se sugiere revisar la pertinencia de los documentos presentados según sus fechas. 
Acción de mejora dentro de término de ejecución.</t>
  </si>
  <si>
    <t xml:space="preserve">3.3.3.3 </t>
  </si>
  <si>
    <t>Hallazgo administrativo por altos registros en la constitución de obligaciones por pagar al cierre de la vigencia fiscal 2020 e incumplimiento de las directrices impartidas en las circulares de la Secretaría de Hacienda Distrital y al marco normativo de la Ley 819 de 2003.</t>
  </si>
  <si>
    <t>Grupo de Liquidaciones</t>
  </si>
  <si>
    <t>Debilidades en la gestión de los recursos que genera las elevada constitución de las reservas presupuestales</t>
  </si>
  <si>
    <t>Realizar reportes donde se generen las alertas tempranas con el fin de realizar el seguimiento a los diferentes Ssupervisores y/o ordenadores del gasto respecto de la liquidación oportuna de los contratos y/o convenios</t>
  </si>
  <si>
    <t>Reportes generados y socializados</t>
  </si>
  <si>
    <t>(Reportes generados y socializados/ reportes programados)*100</t>
  </si>
  <si>
    <t xml:space="preserve">Grupo de Liquidaciones </t>
  </si>
  <si>
    <t>Socializar el manual de liquidaciones mediante el cual se indiquen las obligaciones de los supervisores en la etapa de liquidación de los contratos y convenios</t>
  </si>
  <si>
    <t xml:space="preserve">Mesas de trabajo de socialización del manual liquidaciones </t>
  </si>
  <si>
    <t>(No. mesas de trabajo realizadas / mesas de trabajo programadas) 100%</t>
  </si>
  <si>
    <t>Socializar tablero de control para analizar diferentes reportes, realizar seguimiento a los recursos presupuestales y tomar decisiones</t>
  </si>
  <si>
    <t>Socialización del tablero de control</t>
  </si>
  <si>
    <t>(No de socializaciones realizadas / No de socializaciones programadas) 100%</t>
  </si>
  <si>
    <t xml:space="preserve">3.3.3.4 </t>
  </si>
  <si>
    <t>Hallazgo administrativo por deficiente gestión en la depuración de pasivos exigibles al cierre de la vigencia fiscal 2020.</t>
  </si>
  <si>
    <t>Debilidades en la gestión de depuración de las obligaciones por pagar por concepto de pasivos exigibles</t>
  </si>
  <si>
    <t>(mesas de trabajo realizadas / mesas de trabajo programadas)</t>
  </si>
  <si>
    <t xml:space="preserve">3.3.3.5 </t>
  </si>
  <si>
    <t>Hallazgo administrativo por incertidumbre del registro de pasivos exigibles por $16.298.580.678, producto del seguimiento a la ejecución de las reservas presupuestales constituidas al cierre de la vigencia fiscal 2019. Como riesgo de incremento de los Pasivos Exigibles de la SDIS.</t>
  </si>
  <si>
    <t>Subdirección Administrativa y Financiera- Presupuesto</t>
  </si>
  <si>
    <t>Diferencia de criterios en la interpretación de la información presupuestal entre el ente de control y el área financiera de la SDIS</t>
  </si>
  <si>
    <t>Realizar el informe de pasivos exigibles con corte a 31 de diciembre de 2021 ajustado al  concepto técnico  que emita la Dirección Distrital de Presupuesto (DDP) respecto de la  obligación de incluir o no en el  reporte de pasivos exigibles con corte a 31 de diciembre de 2021  el saldo de las reservas no giradas en la misma vigencia y proceder tal como lo determine la DDP</t>
  </si>
  <si>
    <t xml:space="preserve">Informe de pasivos </t>
  </si>
  <si>
    <t>Informe de pasivos exigibles  ajustada al concepto</t>
  </si>
  <si>
    <t>3.3.3.6</t>
  </si>
  <si>
    <t>Hallazgo administrativo por el incumplimiento del principio de efectividad, debido a que las acciones correctivas ejecutadas no subsanaron la causa del Hallazgo 3.1.4.2, reportado en la auditoría de Regularidad 55 realizada por la Contraloría de Bogotá</t>
  </si>
  <si>
    <t>Falta de implementación de controles por parte de los ordenadores del gasto, supervisiones e interventorías, que busquen a que la supervisiones e interventorías tramiten la liquidación de los contratos y/o convenios,  una vez termine su ejecución.</t>
  </si>
  <si>
    <t>Implementar tablero de control por parte de los ordenadores del gasto, con el fin de establecer la fecha de terminación de ejecución de los contratos, vigilando que las interventorías y supervisiones radiquen las solicitud de tramites liquidatorios inmediatamente, ante el Asesor del despacho Delegado para liquidaciones de contratos y convenios.</t>
  </si>
  <si>
    <t xml:space="preserve">Tablero de Control </t>
  </si>
  <si>
    <t>Equipo liquidaciones - Subdirección de Contratación</t>
  </si>
  <si>
    <t>Demoras por parte de las supervisiones e interventorías para solicitar los tramites liquidatorios, de los contratos y/o convenios que suscribe la SDIS, dentro del término legal establecido en la minuta contractual, (seis meses) contados a partir de cuando termina la ejecución del contrato, ante la Asesora del Despacho delegada para Terminaciones, Liquidaciones de Contratos y/o Convenios.</t>
  </si>
  <si>
    <t>Emitir las alertas tempranas a los diferentes ordenadores del gasto, de la liquidación de los contratos y/o convenios.</t>
  </si>
  <si>
    <t>Alertas tempranas</t>
  </si>
  <si>
    <t>(Alertar tempranas/Base de contractos y convenios a liquidar)</t>
  </si>
  <si>
    <t>Auditoría a la Subdirección para la Adultez – Proyectos 1108  y Proyecto 7757</t>
  </si>
  <si>
    <t>De la revisión al sistema integrado de gestión institucional, proceso de prestación de los servicios sociales para la inclusión social, documentación asociada a los servicios prestados por la Subdirección para la Adultez, se evidenció que la siguiente documentación no se encuentra actualizada:
•	Lineamiento estrategia de abordaje territorial - componente contacto activo y permanente, código: LIN-PSS-004, versión: 0, fecha: memo int. 19057 - 10/04/2018.
Numeral 5.1 Orientaciones ético-políticas:
•	Enfoque de capacidades:
“(…)Según el artículo 11 del Acuerdo 645 del 2016 “Igualdad y Autonomía para una Bogotá incluyente”, del Plan de Desarrollo “Bogotá mejor para todos 2016-2020” de la Alcaldía Mayor de Bogotá, se enfocan las acciones significativas de este lineamiento en el “fortalecimiento de capacidades y el aumento de oportunidades en función de la protección y goce efectivo de derechos, el desarrollo integral, la inclusión social y el respeto de la dignidad de las personas”, buscando en últimas mejorar la calidad de vida de las personas, partiendo de la “construcción y fortalecimiento de su proyecto de vida con autonomía”. (Acuerdo 645 del 2016).”
Acuerdo derogado expresamente por el Acuerdo Distrital 761 de 2020 .
•	Instructivo: hogares de paso día y noche, código: INS-PSS-029, versión 1, fecha: Memo Int. 26754 - 18/05/2018.
Numeral 2. Glosario:
“Fosyga: Es el Fondo de Solidaridad y Garantía, en el cual se consulta las personas afiliadas al Sistema General de Seguridad Social en Salud - SGSSS.”
Numeral 3.1.4 Participantes nuevos.
“(…) Luego de validar si cumple o no con los criterios de ingreso se debe verificar la información y consultar otros sistemas como son: Procuraduría para consulta de antecedentes; Fosyga y RUAF para verificar afiliaciones al SGSSS (…)” (Negrita fuera del texto original)
Es de aclarar que el FOSYGA fue sustituido en sus funciones por la Administradora de los Recursos del Sistema General de Seguridad Social en Salud - ADRES, lo anterior, en atención a la Ley 1753 de 2015  y al Decreto 1429 de 2019 .
Adicionalmente, se menciona el procedimiento ingreso a servicios, código PCD-PS-IN-559, documento que fue remplazado por el procedimiento de ingreso, código: PCD-PSS-024 desde el 20 de diciembre de 2019 .
Lo anterior, puede generar un potencial riesgo en la aplicación de los documentos antes mencionados y como consecuencia ausencia de lineamientos actualizados para la prestación de los servicios sociales.</t>
  </si>
  <si>
    <t xml:space="preserve">Oportunidad de mejora en la revisión de los lineamientos e instructivos una vez oficializados  en el mapa de procesos frente a cambios normativos que se presentan y afecta su implementación. </t>
  </si>
  <si>
    <r>
      <t xml:space="preserve">Revisar los lineamientos e instructivos oficializados en el mapa de procesos que estén acordes con la normatividad vigente por parte del Gestor SIG de la Dependencia con el aval del equipo técnico de la Subdirección para la Adultez, cada </t>
    </r>
    <r>
      <rPr>
        <sz val="10"/>
        <color indexed="8"/>
        <rFont val="Arial"/>
        <family val="2"/>
      </rPr>
      <t>seis meses.</t>
    </r>
  </si>
  <si>
    <t xml:space="preserve">Lineamientos e instructivos revisados y avalados. </t>
  </si>
  <si>
    <t>No de lineamientos e instructivos oficiales revisados/
No de lineamientos e instructivos oficiales en el mapa de procesos * 100</t>
  </si>
  <si>
    <t>Lineamientos e instructivos oficializados revisados por el Gestor SG y avalados por el Equipo Técnico,  cada seis meses</t>
  </si>
  <si>
    <t>La subdirección para la adultez envió por medio de correo electrónico del 29/10/2021 con asunto Plan de mejora ajustado y avalado, en el que realiza la actualización del formato de registro y control respecto a los ítems de “Indicador” y “Formula del indicador”, para lo cual adjuntan memorando Rad: I2021032859 del 29/10/2021 dirigido a la subdirección para la adultez  de Subdirección  de Diseño, Evaluación y Sistematización con asunto Aprobación Modificación Acciones de Mejora-Auditoria de la Subdirección para la Adultez de igual forma adjuntan (formato Registro y control del plan de mejoramiento (FOR-AC-001).</t>
  </si>
  <si>
    <t>Adriana Morales
Mauricio Rodriguez</t>
  </si>
  <si>
    <t>10.1.3</t>
  </si>
  <si>
    <t xml:space="preserve">De acuerdo con información de la ejecución presupuestal suministrada por la Subdirección Administrativa y Financiera  y la Información entregada por la Subdirección de Diseño Evaluación y Sistematización  sobre la ejecución en cada uno de los proyectos de inversión que utilizaron recursos durante la vigencia 2020 para el fenómeno de habitabilidad en calle en Bogotá, se realizó un análisis a los recursos asignados y su correspondiente ejecución, evidenciando lo siguiente:
La apropiación disponible en la vigencia 2020 para el proyecto 1108 fue de $18.011.613.997, y para el proyecto 7757 fue de $19.677.847.603 las cuales presentan la siguiente ejecución:
Tabla No 6
VERIFICACIÓN EJECUCIÓN PRESUPUESTAL PROYECTOS 1108 Y 7757 - VIGENCIA 2020
PROYECTO DE INVERSIÓN	APROPIACIÓN DISPONIBLE	COMPROMISOS ACUMULADOS	NIVEL EJECUCIÓN (%)	RECURSOS SIN EJECUTAR
1108 - Prevención y atención integral del fenómeno de habitabilidad en calle" 	18.011.613.997	17.893.203.497	99,34	118.410.500
7757 - Implementación de estrategias y servicios integrales para el abordaje del fenómeno de habitabilidad en calle en Bogotá	19.677.847.603	18.346.505.194	93,23	1.331.342.409
TOTALES	37.689.461.600	36.239.708.691	96,15	1.449.752.909
Fuente: Ejecución presupuestal del 2020, suministrada por la Subdirección Administrativa y Financiera
Elaboró: Equipo OCI
Conforme a la tabla anterior, se observó que en la ejecución presupuestal de la vigencia 2020, el proyecto 1108 realizó compromisos por valor de $ 17.893.203.497, alcanzando un nivel de ejecución del 99,34% dejando de ejecutar $118.410.500; con respecto al proyecto 7757 este realizó compromisos por valor de $ 18.346.505.194, alcanzando un nivel de ejecución del 93,23% dejando de ejecutar $1.331.342.409, es decir, entre los dos proyectos se dejaron de ejecutar $1.449.752.909.
Con respecto a la ejecución a mayo de 2021 el proyecto 7757 cuenta con una apropiación disponible de $ 41.218.585.000 y compromisos acumulados por valor de $ 24.614.173.277 equivalentes a un 59,72%.
De otra parte, al verificar la apropiación disponible en la vigencia 2019 para el proyecto 1108 esta fue de $ 42.962.803.770, se realizaron compromisos por valor de $40.057.376.662 alcanzando un nivel de ejecución del 93,24%:
Tabla No. 7
VERIFICACIÓN EJECUCIÓN PRESUPUESTAL PROYECTOS 1108 - VIGENCIA 2019
PROYECTO DE INVERSIÓN	APROPIACIÓN DISPONIBLE	COMPROMISOS ACUMULADOS	NIVEL EJECUCIÓN (%)	RECURSOS SIN EJECUTAR
1108 - Prevención y atención integral del fenómeno de habitabilidad en calle" 	42.962.803.770	40.057.376.662	93,24	2.905.427.108
TOTALES	42.962.803.770	40.057.376.662	93,24	2.905.427.108
Fuente: Ejecución presupuestal acumulada al 31/12/2019.
Elaboró: Equipo OCI
Teniendo en cuenta lo anterior, la Oficina de Control Interno evidenció frente a la ejecución presupuestal para las vigencias 2020 y 2019 que la entidad dejó de ejecutar por estos proyectos de inversión en 2020 $1.449.752.909 y en 2019 $ 2.905.427.108, lo cual, denota oportunidades de mejora en la planeación y la ejecución de los recursos asignados; así mismo, se evidenció un potencial incumplimiento al principio anualidad definido en el Decreto Nacional 111 de 1996 artículo 14 , Estatuto Orgánico de Presupuesto, el cual establece: “Anualidad. El año fiscal comienza el 1º de enero y termina el 31 de diciembre de cada año. Después del 31 de diciembre no podrán asumirse compromisos con cargo a las apropiaciones del año fiscal que se cierra en esa fecha y los saldos de apropiación no afectados por compromisos caducarán sin excepción (L. 38/89, art. 10).”  
</t>
  </si>
  <si>
    <t>Gestión Financiera</t>
  </si>
  <si>
    <t xml:space="preserve">Los procesos de contratación indistinto de la modalidad de selección, presentaron retrasos de acuerdo con lo programado, quedando recursos pendientes. </t>
  </si>
  <si>
    <t xml:space="preserve">Generar tres (3) informes de cumplimiento de lo programado en el PAA por la Subdirección para la Adultez </t>
  </si>
  <si>
    <t xml:space="preserve">Informes Elaborados de cumplimiento del PAA 
</t>
  </si>
  <si>
    <r>
      <rPr>
        <sz val="10"/>
        <rFont val="Arial"/>
        <family val="2"/>
      </rPr>
      <t>No de informes de cumplimiento del PAA  elaborados/No de Informes PAA programados*100</t>
    </r>
    <r>
      <rPr>
        <sz val="10"/>
        <color indexed="8"/>
        <rFont val="Arial"/>
        <family val="2"/>
      </rPr>
      <t xml:space="preserve">
</t>
    </r>
  </si>
  <si>
    <t>Informes elaborados de seguimiento al cumplimiento del PAA</t>
  </si>
  <si>
    <t xml:space="preserve">De la información aportada por la Subdirección para la Adultez, mediante radicados I2021016740 del 03 de junio de 2021, I2021017791 del 16 de junio de 2021 y I2021018670 del 24 de junio de 2021, se observaron las siguientes actas del Comité Operativo Distrital de Adultez:
•	Acta N°1 del 21 de mayo 2020.
•	Acta N°2 del 25 de junio del 2020.
•	Acta N°3 del 30 de septiembre de 2020.
•	Acta N°4 del 16 de diciembre del 2020
Evidenciando la participación directa de varios funcionarios de la Secretaría Distrital de Integración Social al interior del Comité Operativo Distrital de Adultez - CODA, sin evidencia de delegación por la Secretaria o Directivo competente, ni el rol en el que asisten.
Lo anterior conlleva a un riesgo por cuanto se desconoce el alcance de la participación de estos servidores en el señalado Comité, generando un potencial incumplimiento a lo normado en la Resolución la 699 de 2012 “Por la cual se conforma y reglamenta el Comité Operativo Distrital de Adultez-CODA- al interior del Consejo Distrital de Política Social” artículo 4, el cual indica: “Cada una de las entidades que componen el Comité Operativo Distrital de Adultez (CODA), designará una o un representante permanente del nivel asesor o técnico que tenga bajo su responsabilidad el manejo de los temas asociados a la Adultez en Bogotá que cuente con conocimiento y experticia en esta materia y contribuya en la toma de decisiones(…)”. Así mismo, de lo definido en el artículo 7º. Asistencia: “Para la implementación de la Política Pública de y para la Adultez y la continuidad y sostenibilidad de las acciones interinstitucionales, la participación de las y los integrantes que conforman el Comité Operativo Distrital de Adultez es de carácter permanente y obligatorio. (…)”
</t>
  </si>
  <si>
    <t>Formulación y Articulación de las Políticas Sociales</t>
  </si>
  <si>
    <t>Oportunidad de mejora para gestionar y formalizar las delegaciones de las dependencias de la SDIS al Comité Operativo Distrital de Adultez.</t>
  </si>
  <si>
    <t>Elaborar una guía en la cual se defina en un apartado los lineamientos para formalizar las delegaciones al Comité Operativo Distrital de Adultez.</t>
  </si>
  <si>
    <t xml:space="preserve">Una  guía oficializada en el SG
</t>
  </si>
  <si>
    <t>Una (1 ) guía oficializada en el SG</t>
  </si>
  <si>
    <t>Guía oficializada  que contenga un apartado donde se indique los lineamientos para formalizar las delegaciones al Comité Operativo Distrital de Adultez.</t>
  </si>
  <si>
    <t>10.1.5</t>
  </si>
  <si>
    <t>De la revisión realizada a la información aportada por la Subdirección para la Adultez, mediante radicados I2021016740 del 03 de junio de 2021, I2021017791 del 16 de junio de 2021 y I2021018670 del 24 de junio de 2021 y la documentación publicada en el sistema integrado de gestión, no se evidenció que la SDIS cuente con un lineamiento, instructivo o procedimiento para verificar y evaluar la operación de la Política Pública de y para la Adultez.
Por lo anterior, se observa un potencial incumplimiento a lo establecido en el, artículo 24 del Decreto 607 de 2007 . “Son funciones de la Subdirección para la Adultez de la Secretaría Distrital de Integración Social, las siguientes: (…) d) Establecer los métodos y procedimientos para verificar y evaluar la operación de los programas, proyectos y servicios de su área en el marco de los lineamientos, políticas, enfoques, estrategias, procesos y procedimientos definidos por la entidad para la atención de el-los grupos poblacionales a su cargo.”.</t>
  </si>
  <si>
    <t xml:space="preserve">Oportunidad de mejora para estandarizar las directrices, lineamientos, metodologías bajo las cuales se realizan el seguimiento y la evaluación de la Política Pública de y para la Adultez. 
</t>
  </si>
  <si>
    <t xml:space="preserve">Elaborar una guía en la cual se defina en un apartado con el paso a paso del seguimiento y evaluación de la Política Pública de y para Adultez, bajo las orientaciones del decreto 668 de 2017 y las guías formuladas por la Secretaría Distrital de Planeación. 
</t>
  </si>
  <si>
    <t xml:space="preserve">Una (1) guía formulada y oficializada en el SG.
</t>
  </si>
  <si>
    <t>Una (1) guía formulada y oficializada en el SG.</t>
  </si>
  <si>
    <t>Guía formulada y oficializada en el SG, para el seguimiento y evaluación de la política pública de y para la adultez</t>
  </si>
  <si>
    <t>10.1.6</t>
  </si>
  <si>
    <t xml:space="preserve">De la revisión realizada a la información aportada por la Subdirección para la Adultez con memorando I2021016740 del 3 de junio de 2021, se observó la Matriz de Seguimiento de Políticas Públicas Poblacionales de fecha 3/03/2021, evidenciando que en la ejecución presupuestal del segundo semestre del 2020, se observó presupuesto asignado a varias actividades que la SDIS desarrolla para atender población adulta, a través de las Subdirecciones de Familia, LGBTI y Adultez así: 
•	“Orientar y/o sensibilizar en prevención de violencia intrafamiliar y violencias sexuales”
•	“Brindar atención a personas adultas (29-59 años) de los sectores LGBTI, sus familias y redes de apoyo desde los servicios sociales de la subdirección para asuntos LGBTI, y la Estrategia Territorial Integral Social”
•	“Atender a personas adultas habitantes de calle a través de la estrategia móvil de abordaje en calle.”
•	“Atender integralmente a personas adultas habitantes de calle y en riesgo de estarlo en los servicios sociales que tiene la Secretaría Distrital de Integración Social dispuestos para su atención”
De otra parte, se observó en radicado I2021018670 del 24 de junio de 2020, evidenciando los siguientes comentarios:
•	“La Subdirección para la Adultez como responsable de la Política Pública de y para la Adultez, tiene destinado un profesional de carrera administrativa para el seguimiento de la política. No obstante, se informa que actualmente desde esta dependencia no se desarrolla un proyecto de inversión específico para dicha política pública y, en consecuencia, no se cuenta con recursos asignados.”
•	“(…)la SDIS actualmente no desarrolla un proyecto de inversión específico para dicha política pública, por lo que aún no se tiene una asignación presupuestal definida para la implementación de la Política Pública de y para la Adultez, específicamente; sin embargo, el proyecto de inversión 7768: “Implementación de una estrategia de acompañamiento a hogares con mayor pobreza evidente y oculta de Bogotá”, estableció una meta en el plan de desarrollo vigente para apoyar la reactivación económica de 4.000 adultos y adultas y sus familias con pobreza oculta, vulnerabilidad, fragilidad social o afectados por emergencia sanitaria, identificadas en la estrategia, lo que corresponde un avance en términos de asignación presupuestal para la atención del grupo poblacional objeto de la política pública.”
Lo anterior, generando un riesgo, situación que podría generar confusión y riesgos de información parcializada en la implementación de la política pública de y para la adultez por parte de la SDIS al interior del CODA y frente a la ciudadanía, dado que estas Subdirecciones, de Familia, LGBTI y Adultez atienden esta población cada uno con presupuesto propio.
Así mismo, se observa un riesgo frente a la implementación de la Política Pública de y para la Adultez, en atención a la no existencia de una asignación presupuestal directa para el desarrollo de las actividades de esta. 
Adicionalmente, generando un potencial incumplimiento artículo 5°, Decreto 544 de 2011, el cual indica: "Por el cual se adopta la Política Pública de y para la Adultez en el Distrito Capital.- Objetivo General. Promover, defender y garantizar progresivamente los derechos de los/as adultos/as urbanos/as y rurales que habitan en Bogotá, D.C., a través de la movilización social y la transformación de los conflictos, que impacten las condiciones socioeconómicas, políticas, culturales y ambientales de la población adulta hacia la construcción de una ciudad equitativa, pluralista e incluyente, que respete las diferencias y las diversidades para fortalecer el ejercicio pleno de la ciudadanía.”
</t>
  </si>
  <si>
    <t xml:space="preserve">Oportunidad de mejora para realizar la consulta a la Dirección de Análisis y Diseño Estratégico con la finalidad de determinar la viabilidad de un proyecto de inversión para la atención de la población adulta y la implementación de la Política pública de y para la Adultez. .
</t>
  </si>
  <si>
    <t xml:space="preserve">Articular mesa de trabajo con DADE para proyectar recomendaciones en torno a la formulación de proyectos que garanticen la implementación de la Política pública de y para la Adultez. .
</t>
  </si>
  <si>
    <t xml:space="preserve">Una (1) mesa de trabajo realizada con DADE.
</t>
  </si>
  <si>
    <t>Una ( 1 ) mesa de trabajo realizada  con DADE.</t>
  </si>
  <si>
    <t>Mesa de trabajo con DADE para revisar la viabilidad de la formulación de proyectos que garanticen la implementación de la Política pública de y para la Adultez. .</t>
  </si>
  <si>
    <t>10.1.9</t>
  </si>
  <si>
    <t xml:space="preserve">En la revisión documental realizada por el equipo auditor, a la información aportada por la Subdirección para la Adultez en radicado I2021017791 de fecha 16/06/2021, se observó el documento denominado "Modelo Distrital para el Fenómeno de Habitabilidad en Calle (16/11/2018)", el cual establece en el numeral 3. Objetivo General del Modelo: "Organizar eficientemente la gestión pública y privada del Distrito por medio de estrategias conducentes a la coordinación de políticas públicas, su articulación con programas y proyectos de los Planes de Desarrollo Distrital(...)" (Subrayado fuera de texto). 
En consideración a lo anterior y de acuerdo con la fecha de elaboración del Modelo, se evidenció que no se encuentra articulado con el plan de desarrollo "Un Nuevo Contrato Social y Ambiental para la Bogotá del Siglo XXI 2020-2024" generando un riesgo frente a la aplicación del documento dentro de la Política Pública del Fenómeno de Habitabilidad en Calle.
</t>
  </si>
  <si>
    <t xml:space="preserve">Oportunidad de mejora en la actualización del plan de acción teniendo en cuenta que este instrumento de política pública permite aterrizar el Modelo Distrital para el Fenómeno de Habitabilidad en Calle  frente al plan de desarrollo Un Nuevo Contrato Social y Ambiental para la Bogotá del Siglo XXI 2020-2024"
</t>
  </si>
  <si>
    <t>Armonizar y surtir el tramite de la actualización y  aprobación del plan de Acción de la Política Pública Distrital para el Fenómeno de Habitabilidad en Calle ante la Secretaria Distrital de Planeación.</t>
  </si>
  <si>
    <t xml:space="preserve">Una (1) Actualización del Plan de acción de la Política Pública Distrital para el Fenómeno de Habitabilidad en Calle aprobado.
</t>
  </si>
  <si>
    <t>Una ( 1 ) actualización del Plan de acción de la Política Pública Distrital para el Fenómeno de Habitabilidad en Calle aprobado.</t>
  </si>
  <si>
    <t>Plan de acción de la Política Pública Distrital para el Fenómeno de Habitabilidad en Calle actualizado y aprobado por la Secretaría Distrital de Planeación</t>
  </si>
  <si>
    <t xml:space="preserve">En el marco de la acción de mejora se radicó el 14 de septiembre en la Secretaría Distrital de Planeación- SDP el plan de acción de la Política Pública Distrital para el Fenómeno de Habitabilidad en Calle para su revisión y aprobación. La SDP remitió cimunicado con las respectivas observaciones para ajustar con fecha limite para el 24 de noviembre del año en curso. Se adjunta: 
1. Plan de acción y memorando radicado a la SDP.
2. Comunicación de la SDP con las observaciones al plan  y Concepto técnico sobre el documento CONPES D.C.  de la Subsecretaria de planeación socioeconomica.
</t>
  </si>
  <si>
    <t xml:space="preserve">Verificada la evidencia aportada por la Subdirección para la adultez, remitidas por correo electrónico el 18 de noviembre de 2021 y los activos de información aportados a través de share point, se observó documento dirigido a Subsecretaria de Planeación Socioeconómica con radicado Rad: S2021081707 del 14/09/2021 con asunto: Actualización de los Planes de Acción de las Políticas Públicas.Radicado2-2020-11449 del 5 de marzo de 2020.
De igual forma la Secretaria Distrital de Planeación envía comunicado No. Radicación: 2-2021-98140    No. Radicado Inicial: 1-2021-83098 del 03/11/2021 con Asunto: Concepto técnico unificado al    documento CONPES “Actualización del Plan de Acción de la Política Pública Distrital para el    Fenómeno de Habitabilidad en Calle 2015-2025” con ajustes y recomendaciones expresadas y radicar nuevamente antes del 24/11/2021, adjuntan documentos denominados: Concepto técnico sobre el documento CONPES D.C.  Subsecretaria de planeación socioeconómica.
</t>
  </si>
  <si>
    <t>10.1.10</t>
  </si>
  <si>
    <t xml:space="preserve">De la revisión al memorando Rad I2021017791 de fecha 16 de junio de 2021, aportado por la por la Subdirección para la Adultez, manifiestan que "(...)la Secretaría Distrital de Planeación en el año 2016 realizó un estudio sobre los observatorios del Distrito, (…)”, por tal razón, el equipo auditor verificó el documento denominado "ESTUDIO SOBRE LOS OBSERVATORIOS DEL DISTRITO SUBSECRETARIA DE PLANEACIÓN SOCIECONOMICA DIRECCIÓN DE POLÍTICAS SECTORIALES 2016". El cual, en la página 21 en el apartado "Observatorio de Fenómeno de Habitabilidad en calle", determina que, "La creación del Observatorio fue adoptada mediante Decreto 560 de 2015, está a cargo de la Secretaría Distrital de Planeación (...)”. Este Observatorio debe ser integrado junto con los Observatorios de Discapacidad, Familias y Víctimas dentro de un Observatorio Poblacional Diferencial de Bogotá"; además, en las conclusiones del estudio, presentó una propuesta de relación entre Observatorios y Políticas Públicas Distritales, en donde asocia el sector planeación con el Observatorio Poblacional Diferencial y la Política Distrital de Discapacidad, Política Pública de Familias, Política Pública LGBTI de Bogotá y la Política Pública del fenómeno de habitabilidad en calle. 
Lo anterior, fue reglado por él, en su artículo 3 del Decreto 548 de 2016 , que creó el Observatorio Poblacional Diferencial en la Secretaría Distrital de Planeación, el cual fusiona los Observatorios: 
•	Distrital de Discapacidad
•	Social para las Familias del Distrito Capital
•	Fenómeno de Habitabilidad en Calle.
No obstante, al verificar el artículo 12 de la Resolución 756 de 2017 , emitida por la Secretaría Distrital de Integración Social, estableció que "El Comité Operativo, a partir de los “Lineamientos Generales para el Diseño e Implementación de Observatorios en el Distrito Capital (2012)”, definidos por la Comisión Intersectorial de Estudios Económicos, Información y Estadísticas del D.C. - ClEElE, aprobará el diseño del Observatorio Distrital del Fenómeno de Habitabilidad (sic) en Calle”.
Lo anterior, generando un potencial incumplimiento a lo establecido en el artículo 3 del Decreto 548 de 2016, toda vez, que la entidad al emitir la Resolución 756 de 2017, le asignó funciones al Comité Operativo para el Fenómeno de Habitabilidad en Calle, sobre el Observatorio Distrital del Fenómeno de Habitabilidad, el cual, para el año 2017, no existía, toda vez que se fusionó con otros mediante el citado decreto. 
</t>
  </si>
  <si>
    <t>Oportunidad de mejora para la actualización de la  Resolución 756 de 2017 Articulo 12, a partir de la cual se establece el observatorio del Fenómeno de Habitabilidad en Calle  y en el Decreto 560 de 2015  frente a las directrices dadas por parte de la SDP con relación al funcionamiento de los observatorios de discapacidad, diferencial y social para las Familias del Distrito Capital y Fenómeno de Habitabilidad en Calle.</t>
  </si>
  <si>
    <t xml:space="preserve">Actualizar la Resolución 756 de 2017 con relación a las funciones del Observatorio Distrital Poblacional que fusionó la SDP
</t>
  </si>
  <si>
    <t xml:space="preserve">Actualización de la Resolución 756 de 2017.
</t>
  </si>
  <si>
    <t>Una ( 1 ) actualización de la Resolución 756 de 2017.</t>
  </si>
  <si>
    <t xml:space="preserve">1
</t>
  </si>
  <si>
    <t xml:space="preserve">Resolución 756 de 2017 actualizada con relación a las funciones del observatorio distrital poblacional
</t>
  </si>
  <si>
    <t>10.1.11</t>
  </si>
  <si>
    <t>En la revisión documental de la información aportada por la Subdirección para la Adultez , se verificaron las cinco (5) actas de las sesiones adelantadas durante la vigencia 2020 del Comité Operativo del Fenómeno Habitabilidad en Calle, así: 
•	Acta No. 001, sesión ordinaria de fecha 28/04/2020, acta que no está suscrita, contiene cuadro de verificación del quorum y anexan captura de pantalla del chat de la reunión con los asistentes (aplicación Microsoft teams).
•	Acta No. 002, sesión ordinaria de fecha 08/07/2020, acta que no está suscrita, en la parte final contiene cuadro de quorum decisorio y anexan captura de pantalla del chat de la reunión con los asistentes (aplicación Microsoft teams).
•	Acta No. 003, sesión extraordinaria de fecha 23/07/2020, acta que no está suscrita, no contiene cuadro de verificación del quorum y anexan captura de pantalla del chat de la reunión con los asistentes (aplicación Microsoft teams). 
•	Acta No. 004, sesión ordinaria de fecha 22/10/2020, acta que no está suscrita, no contiene cuadro de verificación del quorum y anexan cuadro de listado de asistencia sin suscribir 
•	Acta No. 005, sesión ordinaria de fecha 17/12/2020, acta que no está suscrita, no contiene cuadro de verificación del quorum y anexan captura de pantalla del chat de la reunión con los asistentes (aplicación Microsoft teams). 
De lo anterior, se evidenciaron oportunidades de mejora en la suscripción de las actas de cada sesión, falta de diligenciamiento y suscripción de un control de asistencia que permita garantizar la participación de los representantes de las instancias que componen el Comité Operativo de acuerdo con lo establecido en el artículo 3 de la Resolución 756 de 2017, que indica: "El Comité Operativo en mención estará integrado por representantes del sector público, del sector privado y de la sociedad civil de la siguiente manera: (...), numerales 1 al 7". Lo cual afecta la verificación del quorum y la trazabilidad de la asistencia de los miembros o delegados que representan a cada sector. 
Adicionalmente, se evidencia un potencial incumplimiento a lo señalado en el artículo 7 de la Resolución 756 de 2017, que indica:  "La Secretaría Técnica del Comité Operativo estará a cargo de la Secretaría Distrital de Integración Social, la cual tiene por objeto coordinar su funcionamiento y el adecuado desarrollo de sus actividades. Para ello tendrá las siguientes funciones: 1. Convocar a los integrantes e invitados del Comité a las reuniones que se realicen y las demás instancias que el Comité requiera para el desarrollo de sus funciones. 2.Levantar las actas del desarrollo de las diferentes sesiones".
Así mismo, se evidencia una oportunidad de mejora en la periodicidad de las sesiones, de acuerdo con lo establecido en el artículo 5 de la Resolución 756 de 2017 , sesiones "El Comité Operativo se reunirá de manera ordinaria trimestralmente, y de manera extraordinaria cuando las circunstancias así lo requieran".</t>
  </si>
  <si>
    <t>Oportunidad de mejora para la organización de las actas de las sesiones del Comité Operativo del Fenómeno Habitabilidad en Calle  realizadas virtualmente.</t>
  </si>
  <si>
    <t xml:space="preserve">Diseñar una guía para la elaboración de actas y  organización desarrolladas en las sesiones virtuales del Comité Operativo del Fenómeno Habitabilidad en Calle </t>
  </si>
  <si>
    <t xml:space="preserve">Guía Oficializada para la elaboración y  organización de las actas desarrolladas en las sesiones virtuales
</t>
  </si>
  <si>
    <t>Una ( 1 ) Guía  Oficializada en SIG para la elaboración y  organización de las actas desarrolladas en las sesiones virtuales</t>
  </si>
  <si>
    <t xml:space="preserve">Guía oficializada para  la elaboración y  organización de las actas desarrolladas en las sesiones virtuales el Comité Operativo del Fenómeno Habitabilidad en Calle 
</t>
  </si>
  <si>
    <t>10.1.12</t>
  </si>
  <si>
    <t xml:space="preserve">De la revisión documental realizada a la información aportada por la Subdirección para la Adultez mediante memorando Radicado I2021016740 de fecha 03/06/2021, se verificaron las dos (2) actas de las sesiones adelantadas durante la vigencia 2020 de la Mesa técnica del componente Desarrollo Humano y Atención Social Integral, evidenciando lo siguiente: 
•	Acta No. 001, sesión de fecha 27/04/2020: el acta que no está suscrita por los asistentes y en el punto No 1 de verificación de quorum, dentro de las entidades que conforman la mesa no se evidenció la asistencia de: ICBF, Subdirección para la Juventud (SDIS), Subdirección para la familia (SDIS), Secretaría Distrital de Cultura, Recreación y Deporte, IDARTES y dos (2) representantes de las Subdirecciones Locales de la SDIS, además no allegaron las planillas de asistencia suscritas. 
•	Acta No. 002, de fecha 08/08/2020: El acta que no está suscrita por los asistentes, además, dentro de los puntos del orden del día no establece la verificación del quorum y al final relaciona los asistentes; dentro de las entidades que conforman la mesa no se evidenció la asistencia de: Subdirección para la familia (SDIS), Subdirección para la Vejez (SDIS) y Subdirección de asuntos LGBT (SDIS) y dos (2) representantes de las Subdirecciones Locales de la SDIS, así mismo, no allegaron las planillas de asistencia suscritas. 
Por lo anterior, se evidencia un potencial incumplimiento al artículo 10º de la Resolución 756 de 2017, numeral 1, el cual determina que "1. Mesa Técnica de Atención Social y Protección Integral: Liderada por la Secretaría Distrital de Integración Social y conformada por el ICBF Regional Bogotá, las Subdirecciones para la Infancia, Juventud, Adultez, Vejez, Familia y de asuntos LGBT de la SDIS, la Secretaría Distrital de Cultura, Recreación y Deporte y la Secretaría Distrital de la Mujer, IDIPRÓN, IDRD, IDARTES y dos (2) representantes de las Subdirecciones Locales de la SDIS."
</t>
  </si>
  <si>
    <t>Oportunidad de mejora para la verificación del quorum en las mesas técnicas y su desarrollo  en la resolución 756 de 2017.</t>
  </si>
  <si>
    <t>Actualizar la Resolución 756 de 2017, para el desarrollo de las mesas técnicas.</t>
  </si>
  <si>
    <t xml:space="preserve">Resolución 756 de 2017 actualizada con relación al desarrollo de las mesas técnicas. </t>
  </si>
  <si>
    <t>10.1.13</t>
  </si>
  <si>
    <t xml:space="preserve">De la revisión realizada por parte del equipo auditor a la base de datos de las peticiones, quejas, reclamos y sugerencias - PQRS de la vigencia 2020 allegadas a la Subdirección para la Adultez, información aportada por el Servicio Integral de Atención a la Ciudadanía - SIAC de la Subsecretaria, con rad I2021016626 del 03 de junio de 2021 y los informes de gestión del SIAC vigencia 2020 publicados en la web de la Secretaría , se observó lo siguiente:
•	De acuerdo con el informe de gestión del SIAC primer trimestre 2020, se observaron 18 PQRS respondidos fuera del término legal, así:
Tabla No 8
•	De acuerdo con el informe de gestión del SIAC segundo trimestre 2020, se observaron 3 PQRS respondidos fuera del término legal, así:
Tabla No. 9
•	De acuerdo con los informes de gestión del SIAC tercer y cuarto trimestre 2020, la Subdirección para la Adultez respondió los PQRS correspondientes al segundo semestre 2020 dentro de los términos legales.
Una vez analizados los argumentos y evidencias aportadas por el cliente de la auditoría en la respuesta al informe preliminar, se observó que las PQRS reportadas fuera de término por el SIAC en los informes de gestión correspondientes a la vigencia 2020, fueron contestados dentro del término legal, razón por la cual, se retira el incumplimiento relacionado con el artículo 14 de la Ley 1755 de 2015.
Sin embargo, se evidenciaron riesgos en la confiabilidad de la información aportada por el SIAC con rad I2021016626 del 03 de junio de 2021 y los informes de gestión del SIAC vigencia 2020 publicados en la web de la entidad, generando reportes que no corresponden a la realidad de la gestión de los PQRS respondidos fuera de término de la Subdirección para la Adultez.
</t>
  </si>
  <si>
    <t>Atención a la ciudadanía</t>
  </si>
  <si>
    <t>Oportunidad para articular con las dependencias, la validación de la información suministrada por la plataforma Bogotá Te escucha sobre las peticiones con respuestas fuera de los términos de ley.</t>
  </si>
  <si>
    <t xml:space="preserve">Remitir vía correo electrónico, por parte del SIAC,  a las subdirecciones técnicas la información exportada de la  Plataforma de Bogotá Te escucha para su validación previa elaboración del reporte de respuestas a peticiones fuera de los términos de ley.  
</t>
  </si>
  <si>
    <t xml:space="preserve">Número de  reportes de la información revisada y validada por las dependencias que presentan respuestas  fuera de los términos de ley o cargadas extemporáneamente en Bogotá te escucha. </t>
  </si>
  <si>
    <t xml:space="preserve">Reportes de respuestas a peticiones fuera de los términos  de ley o cargadas extemporáneamente en Bogotá te escucha, validados por las áreas competentes. </t>
  </si>
  <si>
    <t xml:space="preserve">Se adjunta archivo en formato PDF denominado "20211202_Solicitud_información_reporte" que presenta la solicitud de información del reporte de respuestas a peticiones fuera de los términos de ley de la Subdireccipon para la Infancia remitida a la profesional del equipo SIAC de la Subsecretaria designada para el tema.
Se adjunta archivo en formato PDF denominado "20211203_Respuesta_solicitud_información_reporte" que presenta la respuesta a la solicitud de información del reporte de respuestas a peticiones fuera de los términos de ley, remitida por la profesional del equipo SIAC de la Subsecretaria delegada para el tema, en la que refiere que en el periodo del reporte la Subdirección para la Infancia "no presentó ninguna petición respondida fuera de los términos de ley, por tal razón no se envió el correo con la solicitud de verificación.". </t>
  </si>
  <si>
    <t xml:space="preserve">Verificadas las evidencias aportadas por la Subdirección para la Infancia, remitidas por correo electrónico el 20 de diciembre del 2021 y los activos de información aportados en OneDrive, en la carpeta denominada  Mesa_Seguimiento_6, se observó: 
El archivo en formato PDF denominado “20211202_Solicitud_información_reporte” que presenta una solicitud de la Subdirección para la Infancia, enviada vía correo electrónico al SIAC, con asunto: “Consulta reporte peticiones fuera términos de Ley – Subdirección para la Infancia”  y fecha 2/12/2021, a través de la cual solicita " información acerca del reporte de respuestas a peticiones fuera de los términos de Ley de la Subdirección para la Infancia.”
Así mismo, el archivo en formato PDF denominado “20211203_Respuesta_solicitud_información_reporte” que presenta una comunicación del 3/12/2021 con asunto “RE: Consulta reporte peticiones fuera términos de Ley – Subdirección para la Infancia” enviada vía correo por el SIAC, indicando que para el periodo 01 julio al 30 septiembre del 2021, la Subdirección para la Infancia no presentó peticiones respondidas fuera de los términos de ley. 
</t>
  </si>
  <si>
    <t>El SIAC, trimestralmente debe reportar un informe de respuesta a las peticiones fuera de los términos de ley. En este sentido, para el reporte correspondiente a noviembre, la Subdirección para la Adultez no tuvo peticiones por fuera de terminos por lo tanto no fuimos requermido por el SIAC. Se adjunta correo enviado por el SIAC.
Con base en lo anterior, se tiene un avance del 25 %, teniendo en cuenta que es el primer reporte de cuatro.</t>
  </si>
  <si>
    <r>
      <t>Verificada la evidencia aportada por la Subdirección para la adultez, remitidas por correo electrónico el 3 de noviembre de 2021 y los activos de información aportados a través de share point, se observó correo electrónico del 28/10/2021 con asunto Consulta reporte peticiones extemporáneas, en cual la subdirección para la adultez realiza “</t>
    </r>
    <r>
      <rPr>
        <i/>
        <sz val="11"/>
        <color theme="1"/>
        <rFont val="ArialMT"/>
      </rPr>
      <t xml:space="preserve">consulta por el reporte de la Subdirección para la Adultez, teniendo en cuenta que ya se han requerido a algunas subdirecciones técnicas” </t>
    </r>
    <r>
      <rPr>
        <sz val="11"/>
        <color theme="1"/>
        <rFont val="ArialMT"/>
      </rPr>
      <t xml:space="preserve">de igual forma el SIAC el 29/10/2021 da respuesta a esta solicitud </t>
    </r>
    <r>
      <rPr>
        <i/>
        <sz val="11"/>
        <color theme="1"/>
        <rFont val="ArialMT"/>
      </rPr>
      <t>“Se  informa que  el  correo se  envió a  las  dependencias parametrizadas  en  el  Sistema Distrital para la  Gestión de peticiones –Bogotá te escucha” que en el momento de exportar la base (01 de octubre 2021) presentaban peticiones respondidas fuera del término legal, el correo se envió el mismo 01 de octubre. Es de aclarar que la Subdirección para la Adultez, en el periodo reportado (01 de julio al 30 de septiembre 2021) no presentó ninguna petición respondida fuera de los términos de Ley, por tal razón no se envió el corre con la solicitud de verificación.</t>
    </r>
  </si>
  <si>
    <t>En el segundo reporte del SIAC del periodo comprendido del  01 de octubre al 15 de diciembre de 2021, la Subdirección para la Adultez no tuvo peticiones por fuera de terminos, por lo tanto, no fuimos requeridos por el SIAC. Se adjunta correo enviado por el SIAC.
Con base en lo anterior, se tiene un avance del 50 %, teniendo en cuenta que es el segundo reporte de cuatro.</t>
  </si>
  <si>
    <t xml:space="preserve">Verificada la evidencia aportada por la Subdirección para la adultez, remitidas por correo electrónico del 30 de diciembre de 2021 y los activos de información aportados a través de share point, se observó Correo del 28 diciembre 2021 con asunto NO REPORTADAS EN FUERA DE TERMINO del 01 de octubre al 15 diciembre 2021 en el cual el líder del SIAC informa que las dependencias que se les remite el presente correo, no se les envió instrumento de verificación, ya que no tuvieron peticiones fuera de términos de ley en el periodo comprendido entre el 01 de octubre al 15 diciembre 2021. </t>
  </si>
  <si>
    <t>Mauricio Rodríguez
Karinfer Olivera</t>
  </si>
  <si>
    <t>Subdirección para la Familia</t>
  </si>
  <si>
    <t>Subdirección para Asuntos LGBT</t>
  </si>
  <si>
    <t>10.2.2</t>
  </si>
  <si>
    <t>Consultada la plataforma SECOP II, de Colombia Compra Eficiente por parte del equipo auditor, se verificaron los siguientes contratos celebrados por la Subdirección para la Adultez, encontrando lo siguiente:
Tabla No 10
Tabla No 11
Teniendo en cuenta las observaciones presentadas con anterioridad, se evidencian debilidades en la labor de la Supervisión, vulnerando lo dispuesto en el artículo 83 de la Ley 1474 de 2011, que señala: “Supervisión e interventoría contractual.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La supervisión consistirá en el seguimiento técnico, administrativo, financiero, contable, y jurídico que, sobre el cumplimiento del objeto del contrato, es ejercida por la misma entidad estatal cuando no requieren conocimientos especializados. Para la supervisión, la Entidad estatal podrá contratar personal de apoyo, a través de los contratos de prestación de servicios que sean requeridos”. (Subrayado fuera de texto)
Así mismo, lo observado por esta Oficina en los contratos verificados y que fueron objeto de la muestra, incumple lo dispuesto en el artículo 2.2.1.1.1.7.1. del Decreto 1082 de 2015, que sobre la publicidad de la documentación generada en los procesos contractuales dispone: “Publicidad en el SECOP. La Entidad Estatal está obligada a publicar en el SECOP los Documentos del Proceso y los actos administrativos del Proceso de Contratación, dentro de los tres (3) días siguientes a su expedición”. (Subrayado fuera de texto).
Al igual, se observa incumplimiento al manual de contratación y supervisión Código:  MNL-GEC-001, versión 0, Memo I2019036869 del 26/08/2019, modificado por la versión 1, Memo I2021017248 – 10/06/2021, numeral 3.2 Funciones y/o Obligaciones del Supervisor y/o Interventor, sub-numeral  10, el cual establece: “Elaborar y suscribir con el contratista el acta de inicio cuando a ello hubiere lugar, generando desde el aplicativo respectivo el Formato de acta de inicio o el que haga sus veces, previa verificación del cumplimiento de los requisitos de legalización, perfeccionamiento y ejecución del contrato o convenio.”
Adicionalmente, el clausulado de los contratos, el cual establece: "CLÁUSULA PRIMERA - PLAZO DE EJECUCIÓN: El plazo de ejecución del contrato será contado a partir de la fecha de suscripción del Acta de Inicio, previo cumplimiento de la afiliación a la ARL. (Constancia que debe ser allegada por el supervisor a la Subdirección de Contratación)".
Teniendo en cuenta las observaciones presentadas con anterioridad, se evidencian debilidades en la labor de la Supervisión, vulnerando lo dispuesto en el artículo 83 de la Ley 1474 de 2011, que señala: “Supervisión e interventoría contractual.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La supervisión consistirá en el seguimiento técnico, administrativo, financiero, contable, y jurídico que, sobre el cumplimiento del objeto del contrato, es ejercida por la misma entidad estatal cuando no requieren conocimientos especializados. Para la supervisión, la Entidad estatal podrá contratar personal de apoyo, a través de los contratos de prestación de servicios que sean requeridos”. (Subrayado fuera de texto)
Así mismo, lo observado por esta Oficina en los contratos verificados y que fueron objeto de la muestra, incumple lo dispuesto en el artículo 2.2.1.1.1.7.1. del Decreto 1082 de 2015, que sobre la publicidad de la documentación generada en los procesos contractuales dispone: “Publicidad en el SECOP. La Entidad Estatal está obligada a publicar en el SECOP los Documentos del Proceso y los actos administrativos del Proceso de Contratación, dentro de los tres (3) días siguientes a su expedición”. (Subrayado fuera de texto).
Al igual, se observa incumplimiento al manual de contratación y supervisión Código:  MNL-GEC-001, versión 0, Memo I2019036869 del 26/08/2019, modificado por la versión 1, Memo I2021017248 – 10/06/2021, numeral 3.2 Funciones y/o Obligaciones del Supervisor y/o Interventor, sub-numeral  10, el cual establece: “Elaborar y suscribir con el contratista el acta de inicio cuando a ello hubiere lugar, generando desde el aplicativo respectivo el Formato de acta de inicio o el que haga sus veces, previa verificación del cumplimiento de los requisitos de legalización, perfeccionamiento y ejecución del contrato o convenio.”
Adicionalmente, el clausulado de los contratos, el cual establece: "CLÁUSULA PRIMERA - PLAZO DE EJECUCIÓN: El plazo de ejecución del contrato será contado a partir de la fecha de suscripción del Acta de Inicio, previo cumplimiento de la afiliación a la ARL. (Constancia que debe ser allegada por el supervisor a la Subdirección de Contratación)".</t>
  </si>
  <si>
    <t>Gestión Contractual</t>
  </si>
  <si>
    <t>Falta de actualización de la información contractual en la plataforma SECOP II.</t>
  </si>
  <si>
    <t>Realizar 3 reportes de verificación de información publicada en Secop II de los contratos en ejecución.</t>
  </si>
  <si>
    <t>No  de reportes de contratos con información de publicación actualizada en Secop II presentados/ N° reportes de contratos con información de publicación actualizada en Secop II proyectados *100</t>
  </si>
  <si>
    <t>El  100% de los reportes de contratos con información de publicación actualizada en Secop II</t>
  </si>
  <si>
    <t xml:space="preserve">La Subdirección para la Adultez realiza el primer reporte de 648 contratos (son tres reportes para el 100%), reportando 216 contratos los cuales cuentan con la información de publicación actualizada en el SECOP II. Para consultarlos en SECOP II, se pueden mirar por número de proceso o por número de contrato. Se adjuntan:
1. Relación de contratos
2.  Pantallazos de 3 contratos que son ejemplo del cumplimiento.
Para el cumplimiento del 100% de la acción (648 contratos ),  se deben generar 3 reportes cada uno de 216 contratos. En este corte se presenta el primer reporte con 216 contratos con información publicada y actualizada en secop II.
</t>
  </si>
  <si>
    <t xml:space="preserve">Verificada la evidencia aportada por la Subdirección para la adultez, remitidas por correo electrónico el 01 de diciembre de 2021 y los activos de información aportados a través de share point, se observó documento denominado 1. Relación contratos muestra 2021, en cual relacionan 216, de igual forma pantallazos de 3 contratos 1468-2021, -1296-2021, 1248-2021, al reportar el 100% de cumplimiento la OCI realizará un muestreo aleatorio.
</t>
  </si>
  <si>
    <t>Frente a las reservas presupuestales constituidas al 31 de diciembre de 2020, de acuerdo con el informe de ejecución suministrado por la Subdirección Administrativa y Financiera  y la Información obtenida del informe de reservas presupuestales a enero de 2021 ; se realizó verificación de los valores constituidos por este concepto para los proyectos de inversión 1108 y 7757 respectivamente. 
Tabla No.12
Conforme lo observado en el cuadro anterior, se evidenció que del total de recursos asignados por inversión $37.689.461.060, se constituyeron reservas presupuestales por valor de $10.590.683.781. equivalentes a un 28,10% de la apropiación disponible, incumpliendo el principio de anualidad presupuestal establecido en el artículo 14  del Decreto Nacional 111 de 1996 Estatuto Orgánico de Presupuesto.
Adicionalmente, generando un riesgo para la entidad por cuanto este porcentaje excede el límite del 15% establecido para reservas del presupuesto de inversión y según lo señalado en Decreto Nacional 111 de 1996 Estatuto Orgánico de Presupuesto artículo 78. “En cada vigencia, el gobierno reducirá el presupuesto de gastos de funcionamiento cuando las reservas constituidas para ello, superen el 2% del presupuesto del año inmediatamente anterior. Igual operación realizará sobre las apropiaciones de inversión, cuando las reservas para tal fin excedan el 15% del presupuesto de inversión del año anterior” (Subrayado fuera del texto)
Y del 20% establecido en el Acuerdo 5 de 1998 “Por el cual se modifica el Estatuto Orgánico del Presupuesto para el Distrito Capital”, artículo 1º cual define: “En cada vigencia el Gobierno Distrital reducirá el Presupuesto de Gastos de Funcionamiento cuando las reservas constituidas para ellos, superen el 4% del Presupuesto del año inmediatamente anterior. Igual operación realizará sobre las apropiaciones de inversión, cuando las reservas para tal fin excedan el 20% del presupuesto de inversión del año anterior.” (Subrayado fuera del texto)</t>
  </si>
  <si>
    <t xml:space="preserve">Oportunidad en la liquidación de contratos tercerizados, de talento humano y en la liberación de saldos; así como fortalecer al equipo de apoyo a la supervisión en el seguimiento a los contratos a cargo </t>
  </si>
  <si>
    <t xml:space="preserve">Gestionar la liquidación de los contratos y la liberación de saldos. </t>
  </si>
  <si>
    <t xml:space="preserve">Documentos de liquidación radicados en contratación/ Contratos a liquidar   * 100    </t>
  </si>
  <si>
    <t>Contratos a liquidar radicados en contratación dentro del plazo establecido por la ley.</t>
  </si>
  <si>
    <t>La Subdirección para la Adultez, precisa que las liquidaciones a las que hace referencia esta acción de mejora son de los contratos celebrados en 2021 o contratos de vigencias anteriores que tengan saldos en registros presupuestales 2021 y que por algún motivo requieren ser liquidados. En este sentido la meta de la acción corresponde al 80% de los contratos a liquidar radicados en contratación dentro del plazo establecido por la ley.
Se adjunta informe donde se contextualiza las acciones realizadas y se adjuntan las actas de liquidación de los contratos 8892-202 y 8949-2020</t>
  </si>
  <si>
    <t xml:space="preserve">Verificada la evidencia aportada por la Subdirección para la adultez, remitidas por correo electrónico el 29 de noviembre de 2021 y los activos de información aportados a través de share point, se observó:
Adjuntan documento denominado “Avance al Plan de mejoramiento Auditoría Interna”, adjuntan las actas de liquidación de los contratos 8892-202 y 8949-2020
</t>
  </si>
  <si>
    <t>Realizar sesiones de fortalecimiento a los equipos de apoyo a la supervisión.</t>
  </si>
  <si>
    <t>Número de sesiones de fortalecimiento a los equipos de apoyo a la supervisión.</t>
  </si>
  <si>
    <t>Sesiones de fortalecimiento a los equipos de apoyo a la supervisión</t>
  </si>
  <si>
    <t>En el marco de la acción de mejora se remitió correo a la Subdirección de Contratación para articular las sesiones de fortalecimiento a los equipos de supervisión de contratos de personas jurídicas y los contratos de prestación de servicios profesionales y de apoyo. El 21 de septiembre se realizó la  primera socialización de buenas prácticas a la supervisión de contratos de personas jurídicas, para el 28 de octubre se realizó la segunda socialización de buenas prácticas de la supervisión de contratos de prestación de servicios profesionales y de apoyo. Se adjuntan las actas y los soportes que dan cuenta de la gestión realizada. 
Es importante anotar, que para la próxima vigencia en caso de rotación del equipo se articulará con la Subdirección de contratción nuevamente, las sesiones de fortalecimiento para el nuevo talento humano.
1. Correo articulación contratación
2. ACTA NO.6 SOC. DE SUPERVISIÓN 21 SEP2021 ( en la página 4, 5, 7, 8, 11, 12, y 18 se observa el registro de asistencia de las 9 personas que participaron en la sesión incluyendo al Subdirector para la Adultez el Dr. Daniel Mora Ávila.
2.1. Brochure Buenas Practicas Supervision 21-09-2021
2.2. CITACION SOC SUPERVISION CONTRATOS PERSONAS JURIDICAS DGC.Firmado (1)
2.3. Correo remisión acta contratos personas jurídicas
3. ACTA SOC BUENAS PRACTICAS SUP CONTRATOS PRESTACIÓN
3.1. PRESENTACION BUENAS PRACTICAS SUPERVISIÓN 28102021
3.2. Presentación secop  II 15-08-2021
3.3. Citación contratos superv prestación de serv
3.4. Correo remisión acta contratos de prestación</t>
  </si>
  <si>
    <t xml:space="preserve">Verificada la evidencia aportada por la Subdirección para la adultez, remitidas por correo electrónico el 9 de noviembre de 2021 y los activos de información aportados a través de share point, se observó correo electrónico del 09/09/2021 con asunto socialización protocolos supervisión y pagos seguridad social, en cual la subdirección para la adultez solicita articulación de fortalecimiento a los equipos de apoyo a la supervisión, da igual manera la subdirección de contratación el día 10/09/2021 responde frente a esta solicitud informando lo siguiente: “De manera atenta se informa que la Subdirección de Contratación, trimestralmente viene organizando convocatoria de Socializaciones de Supervisión, de tal manera que el tema de socialización se ha tocado al igual que el pago de seguridad social a los contrastas. Además, se informa que desde la Dirección Corporativa se está organizando una socialización de supervisión en general para el 21de septiembre del 2021, por lo cual sería importante que asistieran.” De otra parte adjuntan las dos actas de las socializaciones de las siguientes fechas:
*Acta del 21/09/2021 tema: “Socialización de Buenas Prácticas frente a la supervisión de contratos de persona jurídica.” con la presentación.
*Acta del 28/10/2021 tema: “Socialización  de  buenas  prácticas  frente  a  la  supervisión  de  prestación  de servicios.” con las presentación.
</t>
  </si>
  <si>
    <t>10.2.7</t>
  </si>
  <si>
    <t xml:space="preserve">De la revisión realizada a la información suministrada por la Subdirección para la Adultez mediante radicados I2021016740 del 03 de junio de 2021, I2021017791 del 16 de junio de 2021 y I2021018670 del 24 de junio de 2021, no se evidenció que se haya elaborado el plan de acción asociado al nuevo plan de desarrollo distrital para dar cumplimiento a la política pública de y para la adultez, incumpliendo lo dispuesto en el Decreto 544 de 2011 “Por el cual se adopta la Política Pública de y para la Adultez en el Distrito Capital”, artículo 13 Plan de Acción (…) “Parágrafo 1°: Dentro de los tres (3) meses siguientes a la entrada en vigencia del Plan de Desarrollo, cada administración distrital adoptará el plan de acción para dar cumplimiento a la Política Pública de y para la Adultez.”  </t>
  </si>
  <si>
    <t xml:space="preserve">Oportunidad de mejora para divulgar la actualización del plan de acción de la política pública de y para la Adultez. en el CODA.
</t>
  </si>
  <si>
    <t xml:space="preserve">Divulgar e implementar un plan de acción de la política pública de y para la Adultez en el CODA.
</t>
  </si>
  <si>
    <t>Un ( 1 ) acta de la divulgación en el CODA</t>
  </si>
  <si>
    <t xml:space="preserve">Acta de la divulgación e implementación del Plan de acción de la Política Pública de y para la Adultez en el CODA.
</t>
  </si>
  <si>
    <t>10.2.9</t>
  </si>
  <si>
    <t xml:space="preserve">De la revisión realizada a la información aportada por la Subdirección para la Adultez, en radicado I2021018670 del 24 de junio de 2021, se observó que la secretaría técnica del comité no realizó convocatoria pública a las organizaciones de la sociedad civil, evidenciando un incumplimiento al parágrafo 4 del artículo 3 del Decreto 699 de 2012, el cual indica: “Durante los primeros tres meses de cada año, el Comité Operativo Distrital de Adultez (CODA), a través de su Secretaría Técnica, hará una convocatoria pública a organizaciones de la sociedad civil para que postulen sus nombres y puedan ser elegidas como miembros permanentes del Comité.”. </t>
  </si>
  <si>
    <t xml:space="preserve">Oportunidad de mejora para articular con las subdirecciones locales la identificación de las personas adultas que deseen participar en el CODA ; así como, difundir la Política Pública para la Adultez y  la de realizar la convocatoria a la sociedad civil.
</t>
  </si>
  <si>
    <t>Elaborar la pieza comunicativa para difundir la PPA a través de las diferentes redes sociales institucionales.</t>
  </si>
  <si>
    <t>Una ( 1 ) Pieza comunicativa avalada por la Oficina de Comunicaciones.</t>
  </si>
  <si>
    <t>Pieza comunicativa para difundir la Política Pública de y para la Adultez publicada en la página web y las diferentes redes sociales de la entidad.</t>
  </si>
  <si>
    <t xml:space="preserve">Oportunidad de mejora para articular con las subdirecciones locales la identificación de las personas adultas que deseen participar en el CODA ; así como, difundir la Política Publica para la Adultez y realizar la convocatoria a la sociedad civil.
</t>
  </si>
  <si>
    <t>Articular una mesa de trabajo con las Subdirecciones Locales para la identificación y la convocatoria a la sociedad civil en el marco de la Resolución 1045 de 2021.</t>
  </si>
  <si>
    <t>Una ( 1 )  mesa de trabajo con las subdirecciones locales.</t>
  </si>
  <si>
    <t>Mesa de trabajo con las subdirecciones locales para la convocatoria a la sociedad civil.</t>
  </si>
  <si>
    <t>10.2.11</t>
  </si>
  <si>
    <t xml:space="preserve">De la revisión documental realizada por el equipo auditor a la información aportada por la Subdirección para la Adultez , específicamente el radicado I2021016740 del 03 de junio de 2021, se observaron los siguientes documentos: 
•	Informe de Seguimiento Plan de Acción – Política Pública de y para la Adultez 2018.
•	Informe de Seguimiento Plan de Acción – Política Pública de y para la Adultez 2019.
•	Informe Cualitativo Política Pública de y para la Adultez – junio 2016- junio 2019.
Sin embargo, no se observó el informe anual sobre el avance de la ejecución del Plan de Acción de la Política Pública de y para la Adultez, remitido al Concejo de Bogotá, incumpliendo lo normado por el artículo 16 del Decreto 544 de 2011 , el cual establece: “Anualmente, en el mes de diciembre, la Administración Distrital rendirá un informe sobre el avance de la ejecución del Plan de Acción al Concejo de Bogotá en relación con el cumplimiento de la Política Pública de y para la Adultez.” Y el artículo 4 de la Resolución SDIS 699 de 2012 , el cual indica: funciones “7. Preparar el informe anual sobre el avance de la ejecución del Plan de acción de la Política Pública de y para la Adultez, definido en el Artículo 16 del Decreto 544 de 2011 para ser presentado al Concejo de Bogotá”
</t>
  </si>
  <si>
    <t>Una ( 1 ) Guía para la elaboración y  organización de las actas desarrolladas en las sesiones virtuales</t>
  </si>
  <si>
    <t>10.2.12</t>
  </si>
  <si>
    <t>En la revisión documental, de la información aportada por la Subdirección para la Adultez , se observó que, con respecto a los informes trimestrales de avance del plan de acción cuatrienal del componente atención social y protección Integral de la vigencia 2020, manifiestan que, "(…) En cuanto a los informes trimestrales de avance, no se realizaron debido a que en el marco de la situación de emergencia sanitaría decretada por el COVID19, las accione dentro del plan no fueron posible desarrollar;(…) ".
Lo anterior permite identificar un incumplimiento a lo establecido en las funciones de las mesas técnicas de componentes de política, establecidas en la Resolución SDIS 756 de 2017 , artículo 9, numeral 4, el cual indica: "Elaborar el Informe Trimestral de avance del Plan de Acción Cuatrienal del respectivo Componente de la Política para presentar ante la Mesa de Apoyo Técnico del Comité Operativo". Es de resaltar que, la mesa técnica de atención social y protección integral es liderada por la Secretaría Distrital de Integración Social, como lo indica la señalada Resolución en su artículo 10, numeral 1 .</t>
  </si>
  <si>
    <t xml:space="preserve">Oportunidad de racionalizar los informes establecidos en la resolución 756 de 2017 en armonía con el decreto 668 de 2017, el cual define el transito de los planes cuatrienales a la metodología CONPES, lo que implica que los planes de acción tengan un horizonte mas allá de la administración de turno. </t>
  </si>
  <si>
    <t>Actualizar la Resolución 756 de 2017 con relación a las funciones de las mesas técnicas de componente que se ajusten a la metodología CONPES en la implementación, seguimiento y monitoreo de los Planes de acción.</t>
  </si>
  <si>
    <t>Una ( 1 ) actualización a la resolución 756 de 2017</t>
  </si>
  <si>
    <t xml:space="preserve">Resolución 756 de 2017 actualizada y aprobada con relación a las funciones de las mesas técnicas de componente que se ajusten a la metodología CONPES </t>
  </si>
  <si>
    <t>10.2.13</t>
  </si>
  <si>
    <t>De la revisión documental realizada a la información aportada por la Subdirección para la Adultez , el equipo auditor observó los siguientes informes:
•	"Informe de Seguimiento Plan de Acción – Política Pública Distrital del Fenómeno de Habitabilidad de Calle, de Fecha: marzo 2020" elaborado por la Subdirección para la Adultez de la SDIS que comprende el segundo semestre de 2019.
•	Informe que corresponde al documento publicado en la página web de la Secretaría Distrital de Planeación en el siguiente enlace http://www.sdp.gov.co/gestion-socioeconomica/equidad-y-politicas-poblacionales/poblaciones/habitante-de-calle, ubicado en el apartado Plan de Acción con la siguiente categoría: título "Observaciones a la matriz de seguimiento 2020" y descripción "Análisis de la matriz por parte de la Dirección de Equidad y Políticas Poblacionales 2020, miércoles, 26 mayo, 2021".
Documentos que no dan cuenta del cumplimiento a lo reglamentado en el Decreto 560 de 2015 , artículo 16, el cual establece "Informe de Avance. Para verificar el cumplimiento de la Política Pública Distrital del Fenómeno de Habitabilidad de Calle, la Administración Distrital rendirá un informe anual sobre el avance de la ejecución del Plan de Acción al Concejo de Bogotá".
Adicionalmente, la Subdirección para la Adultez, no allegó el memorando remisorio del informe de avance de la Política Pública al Concejo de Bogotá, incumpliendo en artículo antes mencionado.
Es importante precisar que, la implementación y desarrollo de la Política Pública Distrital del Fenómeno de Habitabilidad de Calle está en cabeza de la SDIS, tal como lo establece el Decreto 560 de 2015, Artículo 9 .</t>
  </si>
  <si>
    <t xml:space="preserve">Oportunidad de mejora para establecer unos lineamientos con relación a la estructura, los plazos y los responsables del Informe Anual al Concejo del Distrito. </t>
  </si>
  <si>
    <t xml:space="preserve">Elaborar una guía  en la cual se defina en un apartado la estructura, los plazos y los responsables de la radicación del Informe Anual al Concejo de Bogotá D.C. </t>
  </si>
  <si>
    <t>Una ( 1 ) guía oficializada.</t>
  </si>
  <si>
    <t xml:space="preserve">Guía oficializada  que contenga un apartado donde se indique la estructura, los plazos y los responsables de la radicación del Informe Anual al Concejo de Bogotá D.C. </t>
  </si>
  <si>
    <t xml:space="preserve"> Auditoria Interna  SIG – SIGA (2017)
Declaración de inefectividad de la accion de mejora mediante memorando RAD I2021022338 del 28/07/2021</t>
  </si>
  <si>
    <t>Las TRD presentadas al Archivo de Bogotá no cumplieron con los requisitos técnicos archivísticos de conformidad con las dos actualizaciones (2014-2017 y 2017-actualidad) con los cambios de la estructura orgánico funcional de la entidad.</t>
  </si>
  <si>
    <t>Realizar los ajustes a la TRD correspondientes a la segunda actualización momento desde el 01/11/2017 (Decreto 587:2017) hasta la actualidad.</t>
  </si>
  <si>
    <t>Dependencias con TRD ajustadas correspondientes a la  segunda actualización = (Número de dependencias con TRD ajustadas/Número total de dependencias con TRD)*100</t>
  </si>
  <si>
    <t>Porcentaje de dependencias con TRD ajustadas correspondientes a la segunda actualización.</t>
  </si>
  <si>
    <t>Solicitar la aprobación ante el Comité Institucional de Gestión y Desempeño de las TRD correspondientes a la segunda actualización desde el 01/11/2017 (Decreto 587:2017) hasta la actualidad.</t>
  </si>
  <si>
    <t xml:space="preserve">TRD correspondientes a la segunda actualización aprobadas por el Comité Institucional de Gestión y Desempeño.
=(Número de TRD ajustadas segunda actualización aprobadas/Número total de dependencias conformadas bajo la estructura organico funcional)*100 
</t>
  </si>
  <si>
    <t>TRD correspondientes a la segunda actualización aprobadas por el Comité Institucional de Gestión y Desempeño.</t>
  </si>
  <si>
    <t>Recopilar firmas de aprobación de las TRD correspondientes a la segunda actualización desde el 01/11/2017 (Decreto 587:2017) hasta la actualidad.</t>
  </si>
  <si>
    <t>TRD correspondientes a la segunda actualización firmadas por los responsables de Gestión Documental=Número de TRD firmadas por los responsables de Gestión Documental/Número Total de TRD que requieren firma</t>
  </si>
  <si>
    <t>Porcentaje de TRD correspondientes a la segunda actualización firmadas por los responsables de Gestión Documental de conformidad con los requerimientos normativos archivísticos (Artículo 8 del Acuerdo 04 de 2019).</t>
  </si>
  <si>
    <t>Elaborar el procedimiento de actualización de las TRD</t>
  </si>
  <si>
    <t>Procedimiento actualización de TRD elaborado, formulado y publicado. 
Procedimiento elaborado/procedimiento publicado</t>
  </si>
  <si>
    <t>Procedimiento elaborado y aprobado.</t>
  </si>
  <si>
    <t>Auditoría Interna DNA Bogotá te Nutre- compromiso por una alimentación integral en Bogotá.</t>
  </si>
  <si>
    <t xml:space="preserve">En desarrollo de la etapa de revisión documental a la información aportada por la Dirección de Nutrición y Abastecimiento, en calidad de cliente de la auditoría, mediante correo electrónico del 29/06/2021, con asunto “Solicitud información Nutricional- Auditoría Interna DNA Bogotá te Nutre- compromiso por una alimentación integral en Bogotá ”, se evidenció que, los informes semestrales del estado nutricional enviados al líder del equipo de Vigilancia Alimentaria y Nutricional de la Subdirección de Nutrición, por parte de las Subdirecciones Locales para la Integración Social de: Usme-Sumapaz, San Cristóbal y Ciudad Bolívar, no fueron remitidos en los tiempos establecidos, para la vigencia 2020, situación que se puede evidenciar en la siguiente tabla:(ver tabla 7 página 11 del informe final)
Lo anterior, evidenció un potencial incumplimiento a lo establecido en el procedimiento Vigilancia Nutricional Código: PCD-PSS-011, versión 1 del 13/09/2019 y versión 2 del 23/09/2020 (las cuales se encuentran vigentes dentro del alcance del presente ejercicio auditor), en lo relacionado con la  actividad 19, la cual estableció “ generar informes distrital y locales, de acuerdo al instructivo Elaboración de informes del estado nutricional a nivel local (INS-PSS-042) (…)”, así mismo y alineado con lo anterior, en lo definido por el instructivo Elaboración de Informes del Estado Nutricional a Nivel Local, Código: INS-PSS-042, Versión 0 del 15/08/2019 y versión 1 del 13/09/2020 (las cuales se encuentran vigentes dentro del alcance del presente ejercicio auditor), en el numeral 3.4 el cual estableció “El informe debe enviarse en versión digital al líder del equipo de Vigilancia Alimentaria y Nutricional de la Subdirección de Nutrición, en los primeros 15 días del mes de septiembre y marzo o su siguiente día hábil correspondiente”, por otra parte, no aportaron las evidencias que dieran cuenta de la presentación de los informes semestrales de vigilancia nutricional a los subdirectores locales en las localidades de Usme-Sumapaz, San Cristóbal , Cuidad Bolívar, de acuerdo con lo  anterior, se observó un potencial incumplimiento a lo establecido en el  Instructivo Elaboración de Informes del Estado Nutricional a Nivel Local, Código: INS-PSS-042, versión 0 del 15/08/2019  y versión 1 del 13/09/2020 (las cuales se encuentran vigentes dentro del alcance del presente ejercicio auditor), en el numeral 3.3, el cual estableció “El informe debe ser presentado en espacios locales y ser presentado al subdirector local y a las Subdirecciones Técnicas para la toma de decisiones.” Lo anterior podría generar riesgos en la toma de decisiones de manera oportuna, frente a la población participante en los servicios sociales. (...)
</t>
  </si>
  <si>
    <t xml:space="preserve">Oportunidad de mejora en la disponibilidad permanente de los profesionales responsables de la elaboración de los informes en los tiempos proyectados para la elaboración de los mismos 
</t>
  </si>
  <si>
    <t xml:space="preserve">1
</t>
  </si>
  <si>
    <t xml:space="preserve">Generar la alerta de la priorización de la contratación del talento humano responsable del levantamiento de datos en territorio mediante memorando de la subdirección de Nutrición
</t>
  </si>
  <si>
    <t>Memorando semestral a Gestión Corporativa y a las subdirecciones locales</t>
  </si>
  <si>
    <t>1 memorando semestral</t>
  </si>
  <si>
    <t>Subdirección de Nutrición</t>
  </si>
  <si>
    <t xml:space="preserve">Oportunidad de mejora en la herramienta de clasificación antropométrica </t>
  </si>
  <si>
    <t xml:space="preserve">Adoptar e implementar la herramienta EPI INFO Versión 7 del Centro de Control de Enfermedades adscrito a la OMS </t>
  </si>
  <si>
    <t xml:space="preserve">Adopción de la Herramienta de clasificación EPI INFO
</t>
  </si>
  <si>
    <t xml:space="preserve">Herramienta adoptada </t>
  </si>
  <si>
    <t>10.1.2</t>
  </si>
  <si>
    <t>De la visita realizada el 23 de junio de 2021 a los almacenes seleccionados en la muestra (ver numeral 7.7.1 metodología), se verificó la dinámica de compra de alimentos con el uso de los bonos canjeables por alimentos por parte de los participantes del proyecto 7745 de 2020 “Compromiso por una alimentación integral en Bogotá”. Se evidenció que, en el almacén “Metro de la autopista Sur”, los participantes presentes en el lugar manifestaron sus inconformidades (insatisfacción en la prestación del servicio), de acuerdo con lo anterior, se evidenciaron las siguientes situaciones: (ver imagen 3 pagina 12 del informe final)
•	Falta de surtido y opciones en el almacén para poder adquirir artículos de primera necesidad, dejándoles sólo la alternativa de poder llevar el artículo que cumple con las especificaciones técnicas, pero con el precio más alto. (ejemplo aceite de cocina).
•	Frutas sobre maduras en exhibición para los participantes compradores.
•	Cierre de la pescadería a la hora de la visita 9:20 am y la restricción de poder adquirir productos como salmón y mariscos por medio de los bonos.  
•	Largas filas en la carnicería (poco distanciamiento social) y el desabastecimiento de pollo. 
De acuerdo con lo anterior, se realizó la revisión documental del anexo técnico y las fichas técnicas de la modalidad de Bonos canjeables por alimentos, los cuales fueron remitidos por la Dirección de Nutrición y Abastecimiento en calidad de cliente de la auditoría, mediante correo electrónico del 24/06/2021 con el asunto “Solicitud información-Auditoría Interna DNA Bogotá te Nutre- compromiso por una alimentación integral en Bogotá.”, de acuerdo con lo anterior, se observó un potencial incumplimiento a lo establecido en el documento denominado “Ficha de Producto”, el cual establece características y condiciones técnicas específicas y hace parte del anexo técnico mencionado, en el apartado “Actividades Operativas”, de la ficha técnica mencionada que estableció “ (…) b. Todas las áreas de ventas del punto de canje, deben estar habilitadas para la población participante en el momento del canje del bono, (…)  d. El canje de los bonos debe realizarse en condiciones de comodidad, oportunidad, calidad, seguridad, calidez y buen trato para las personas y familias participantes, por parte de cada uno del personal del proveedor de igual manera se deberá brindar un trato igual al que se le brinda a todos los clientes de cada almacén; por ningún motivo se debe propiciar que ellos y ellas deban hacer filas por tiempos prolongados para hacer efectivo el canje de los bonos, así como el abastecimiento suficiente de los alimentos, de acuerdo a la programación establecida, (…) e. El punto de canje deberá disponer con más de dos marcas de los productos a canjear, para que los participantes puedan elegir de acuerdo a sus hábitos y costumbres, y de acuerdo a los alimentos establecidos para cada bono (excepto para los alimentos de frutas, verduras y carnes rojas), (…) m. Los productos canjeados deben ser de primera calidad, frescos, y con la vida útil requerida por la Secretaria Distrital de Integración Social SDIS, así mismo, el Cuadro No 1 Listado guía para el canje de alimentos por grupo de la Ficha de Producto, definió “CARNES CRUDAS: De res sin hueso, pollo, gallina, cerdo, (excepto las alas, rabadilla y costillar).PESCADOS Y FRUTOS DEL MAR CRUDOS: Pescados sin aglomerantes o apanados, mariscos, entre otros frescos o congelados. VÍSCERAS: Callo o menudo, hígado de res o pollo, pajarilla, riñón, molleja, corazón de res o pollo, bofe, lengua de res. Atún y sardinas en todas sus variedades (donde el atún y las sardinas sean el ingrediente principal). Debido a lo anterior, se podrían llegar a generar riesgos institucionales frente a oportuno cumplimiento de los anexos técnicos para la modalidad bonos canjeables por alimentos afectando a los participantes de los servicios. Subrayado fuera del texto original.
Nota: los audios y archivos fotográficos, pueden ser solicitados por los clientes de la auditoría, en pro de la mejora continua institucional de acuerdo con la Ley estatutaria 1581 de 2012 “Por la cual se dictan disposiciones generales para la protección de datos personales.”, la cual regula el derecho fundamental al habeas data.</t>
  </si>
  <si>
    <t xml:space="preserve">"Oportunidad de mejora en el control realizado sobre la gestión de la interventoría en los contratos sostenidos con el operador" </t>
  </si>
  <si>
    <t xml:space="preserve">Elaborar un informe semestral de carácter cualitativo que permita revisar las actividades realizadas en desarrollo de la interventoría para generar las alertas y ajustes pertinentes. 
</t>
  </si>
  <si>
    <t>Informe cualitativo a la gestión de la Interventoría</t>
  </si>
  <si>
    <t>Informe Semestral</t>
  </si>
  <si>
    <t xml:space="preserve">Demora en el proceso de contratación de la interventoría especializada responsable de la verificación del cumplimiento de la ejecución de los contratos </t>
  </si>
  <si>
    <t>Generar la alerta de la priorización de la contratación de la interventoría especializada responsable de la verificación del cumplimiento de la ejecución de los contratos</t>
  </si>
  <si>
    <t xml:space="preserve">Memorando semestral a Gestión Corporativa </t>
  </si>
  <si>
    <t>memorando semestral</t>
  </si>
  <si>
    <t xml:space="preserve">En la revisión efectuada durante el mes de julio de 2021, al documento de justificación de adición y prórroga nro. 2 del contrato 12822-2020 que se encuentra publicado en el SECOP II se observó que, la justificación presentada a la interventoría para la prórroga es gestionada a través de profesionales (apoyos a la supervisión) de la Dirección de Nutrición y Abastecimiento, vinculados a través de contrato de prestación de servicios y no directamente por el supervisor del contrato. Aunque estas solicitudes posteriormente se encuentran soportadas y/o avaladas por el supervisor, por tratarse de documentos que dan cuenta de la necesidad de efectuar modificaciones de los convenios y la respectiva ejecución de recursos públicos, en atención de los roles y competencias legales y funcionales asignadas al supervisor, se identificó  un potencial incumplimiento, a lo establecido en el Manual de Supervisión y Contratación código MNL-GEC-001 versión 0 del 26/08/2019 (versión vigente para el presente ejercicio auditor) y versión 1 del 10/06/2021, numeral 3.2. - Funciones y/o obligaciones del supervisor y/o interventor- numeral 19, donde se indica: “(…)Ejercer control en el plazo del contrato o convenio para gestionar oportunamente las modificaciones contractuales a que haya lugar, tales como prórroga, adición, y suspensiones, así como tramitar oportunamente las cesiones, terminaciones y liquidaciones”. Lo anterior podría llegar a poner en riesgo la correcta supervisión de los contratos suscritos por la Secretaria Distrital de Integración Social. </t>
  </si>
  <si>
    <t xml:space="preserve">Oportunidad de fortalecimiento en la apropiación y conocimiento de las funciones y competencias asignadas al apoyo a la supervisión y supervisión, según el Manual de Supervisión vigente en la SDIS. </t>
  </si>
  <si>
    <t xml:space="preserve">Socializar periódicamente al personal que desarrolla actividades de apoyo a la supervisión el procedimiento contemplado en el Manual de Supervisión. </t>
  </si>
  <si>
    <t>Manual de Supervisión socializado</t>
  </si>
  <si>
    <t>1 socializacion semestral</t>
  </si>
  <si>
    <t>Oportunidad de fortalecimiento en la apropiación y conocimiento de las funciones y competencias asignadas al apoyo a la supervisión y supervisión, según el Manual de Supervisión vigente en la SDIS.</t>
  </si>
  <si>
    <t>Elaborar una guía de apoyo a la supervisión en la que se detallen funciones, procedimientos y documentos  a incorporar</t>
  </si>
  <si>
    <t>Una guía de apoyo elaborada</t>
  </si>
  <si>
    <t>Guía de Apoyo elaborada</t>
  </si>
  <si>
    <t>De acuerdo con la revisión efectuada durante el mes de junio de 2021, en la página del Sistema Electrónico para la Contratación Pública SECOP II, a los informes mensuales de ejecución del convenio interadministrativo nro. 7167-2020 suscrito con el IDIPRON para operar los comedores comunitarios Arborizadora, Bosa, La Rioja, Perdomo, San Blas y Usme; se observó que, se presentó un mayor número de debilidades relacionadas con el cumplimiento de las obligaciones contractuales del asociado, frente a los demás comedores revisados en la muestra, que son operados por las entidades sin ánimo de lucro. De lo anterior, se evidenciaron observaciones realizadas por la firma interventora relacionadas con: déficit de recurso humano, falta de entrega de la dotación de bioseguridad al recurso humano de los comedores, déficit de menaje portable para el consumo de los alimentos ante la emergencia sanitaria por COVID-19; no implementación de lineamientos y protocolos COVID -19, entre otros incumplimientos. Adicionalmente, en los documentos de ejecución publicados en el SECOP II, no se evidenció trazabilidad de las reuniones del Comité Técnico Operativo del Convenio como instancia de seguimiento, según lo pactado en la cláusula tercera del convenio, obligaciones de la SDIS: “citar mensualmente al IDIPRON al Comité Técnico Operativo, a fin de realizar retroalimentación a la prestación del servicio de manera general y en el marco de la emergencia sanitaria por causa del coronavirus COVID-19”. 
Si bien en los informes analizados se observó que, se hicieron los respectivos descuentos financieros mensuales en los ítems que aplica (por ejemplo, recurso humano), es necesario destacar que con estas debilidades se podría ocasionar afectación en la calidad y oportunidad del servicio de alimentación brindado a los participantes de los comedores operados por el IDIPRON, más aún teniendo en cuenta la naturaleza jurídica de la entidad asociada. 
Lo anterior podría decantar en un posible incumplimiento de las cláusulas contractuales del convenio 7167 de 2020, según lo pactado en la cláusula tercera del convenio, obligaciones de la SDIS:” Hacer seguimiento y supervisar el cumplimiento de las obligaciones pactadas.” y debilidad en la observancia de las funciones asignadas a los supervisores en el artículo 83 de la Ley 1474 de 2011, el cual indica “Con el fin de proteger la moralidad administrativa, de prevenir la ocurrencia de actos de corrupción y de tutelar la transparencia de la actividad contractual, las entidades públicas están obligadas a vigilar permanentemente la correcta ejecución del objeto contratado a través de un supervisor o un interventor, según corresponda”, así como, a lo definido en el Manual de Supervisión y Contratación de la SDIS, código MNL-GEC-001 versión 0 del 26/08/2019 ( versión vigente para el presente ejercicio auditor) y versión 1 del 10/06/2021, numeral 3.2. - Funciones y/o obligaciones del supervisor y/o interventor, el cual reza “El supervisor y/o interventor y quien esté designado para desarrollar dichas actividades, deberá vigilar, controlar y hacer seguimiento a la ejecución de los contratos o convenios celebrados por la Secretaría Distrital de Integración Social, en los términos, condiciones y especificaciones pactadas con las circunstancias de tiempo, modo y lugar, condiciones técnicas y económicas señaladas en el pliego de condiciones o invitación pública, según el caso, anexo técnico, matriz de riesgo, la oferta y evaluación de la misma, así como todos aquellos documentos que hicieron parte del proceso de selección, para asegurar el logro exitoso de los objetivos y finalidades que se persiguen con su ejecución.(…)”, Lo anterior podría llegar a poner en riesgo la correcta ejecución de los contratos suscritos por la Secretaria Distrital de Integración Social, así como, una afectación en la prestación de los servicios y riesgos en la salud de los participantes del servicio.</t>
  </si>
  <si>
    <t>“Oportunidad de mejora en la incorporación de todos los documentos soporte de la fase de ejecución de los contratos en la plataforma SECOP II”</t>
  </si>
  <si>
    <t>Socializar periódicamente al personal que desarrolla actividades de apoyo a la supervisión el procedimiento contemplado en el Manual de Supervisión</t>
  </si>
  <si>
    <t>Socializaciones semestrales</t>
  </si>
  <si>
    <t>De acuerdo con la revisión documental a la información aportada por Dirección de Nutrición y Abastecimiento en calidad de cliente de la auditoría, mediante correo electrónico del 17/06/2021 con asunto “RE: Solicitud información-Auditoría Interna DNA Bogotá te Nutre- compromiso por una alimentación integral en Bogotá.”, se observó que, la Dirección Nutrición y Abastecimiento remitió el documento denominado "Reporte del plan de nutrición y abastecimiento - Dirección de Nutrición y Abastecimiento", de fecha 6/06/2021, el cual corresponde a un reporte del cumplimiento de las metas del proyecto, sin embargo, no aportaron evidencias que permitan identificar lo relacionado con la definición del Plan de Abastecimiento Alimentario de la Secretaría, ahora bien, respecto a los lineamientos para la elaboración y seguimiento del plan de compras relacionadas con alimentos, la Dirección de Nutrición y Abastecimiento  comunicó que, en el anexo técnico para comedores, en el subcomponente salubridad numeral 3.2.4.6.1. Adquisición, se define lo relacionado con estos aspectos, sin embargo, no allegaron evidencias relacionadas con los lineamientos para la elaboración y seguimiento del plan de compras relacionadas con alimentos en la entidad, asimismo, en lo que respecta a las estrategias para la estandarización de la supervisión de los contratos derivados de los procesos de compras y abastecimiento de alimentos, la Dirección de Nutrición y Abastecimiento mediante correo electrónico del 08/07/2021 con asunto “Solicitud de información-Auditoría Interna DNA Bogotá te Nutre- compromiso por una alimentación integral en Bogotá.” indicó que, “Desde la Dirección de Nutrición y Abastecimiento se ha generado el interés sobre la estandarización de procesos que permitan maximizar los recursos y permitan mejorar el desempeño, iniciándose este proceso en el segundo semestre de 2020. En este contexto, se adelantó la construcción de un documento marco de lineamientos relacionados con la función de supervisión, en conjunto con la Subdirección de Abastecimiento y en el momento se encuentra en etapa de finalización de elaboración para proceder a aprobación e implementación (…)”.
De acuerdo con lo anterior, se identificó un potencial incumplimiento a lo establecido en el Decreto 587 del 01/11/2017 "Por medio del cual se modifica la estructura organizacional de la Secretaría Distrital de Integración Social", Artículo 3°. Dirección de Nutrición y Abastecimiento. Son funciones de la Dirección de Nutrición y Abastecimiento de la Secretaría Distrital de Integración Social, las siguientes:
“(…)
f) Dirigir la elaboración del Plan de Abastecimiento Alimentario de la Secretaría.
g) Dirigir y promover los lineamientos para la elaboración y seguimiento del plan de compras relacionadas con alimentos, en coordinación con las dependencias involucradas en los diferentes procesos precontractuales y poscontractuales.
k) Diseñar estrategias para la estandarización de la supervisión de los contratos, derivados de los procesos de compras y abastecimiento de alimentos.
Las situaciones descritas anteriormente, podrían llegar a poner en riesgo el modelo operacional de la Secretaria de Integración Social.</t>
  </si>
  <si>
    <t xml:space="preserve">“Oportunidad de mejora en la incorporación de todos los soportes documentales pertinentes de la etapa de ejecución contractual en la plataforma SECOP II”
</t>
  </si>
  <si>
    <t xml:space="preserve">Actualizar el plan de abastecimiento de la Secretaría de Integración Social que incluya lineamientos para la elaboración y seguimiento de los planes de compra. </t>
  </si>
  <si>
    <t>Plan de abastecimiento SDIS actualizado</t>
  </si>
  <si>
    <t>Documento técnico actualizado</t>
  </si>
  <si>
    <t>Consultado el documento denominado Manual de Usuario Coordinador Aplicativo Registro Asistencia Diaria a Comedores, Código: MNL-SMT-007 versión 0 del 05/04/2019 , el cual se encuentra alojado en los documentos asociados del proceso Gestión de Soporte y Mantenimiento Tecnológico y el Manual de Usuario Coordinador Registro de Asistencia Diaria a Comedores – RAD Código: I-TE-008 versión 0 sin fecha, el cual se encuentra alojado en el aplicativo Web Rad como material de consulta por parte de los usuarios se observó que, este último, se encuentra desactualizado con respecto al documento alojado en los documentos asociados del proceso Gestión de Soporte y Mantenimiento Tecnológico, por lo anterior, se genera un potencial incumplimiento a lo  establecido en el  Decreto 1008 de 2018 “Por el cual se establecen los lineamientos generales de la política de Gobierno Digital y se subroga el capítulo 1 del título 9 de la parte 2 del libro 2 del Decreto 1078 de 2015, Decreto Único Reglamentario del sector de Tecnologías de la Información y las Comunicaciones", en su Artículo 2.2.9.1.2.2. estableció “Para la implementación de la Política de Gobierno Digital, las entidades públicas deberán aplicar el Manual de Gobierno Digital que define los lineamientos, estándares y acciones a ejecutar por parte de los sujetos obligados de esta Política de Gobierno Digital (…)”, y a lo referido en el lineamiento MGGTI.LI.SI.10 - Manual del usuario, técnico y de operación de los sistemas de información ( Ministerio de Tecnologías de la Información y las Comunicaciones), el cual establece en su numeral 6.4.10. " La dirección de Tecnologías y Sistemas de la Información o quien haga sus veces debe asegurar que todos sus sistemas de información cuenten con la documentación técnica y funcional debidamente actualizada.” Lo anterior, podría poner en riesgo la calidad de la información y además generar reprocesos operativos y administrativos.</t>
  </si>
  <si>
    <t xml:space="preserve">"Oportunidad de mejora en la actualización y publicación del instrumento Manual de Usuario Coordinador Aplicativo Registro Asistencia Diaria a Comedores" </t>
  </si>
  <si>
    <t>Unificar versiones, actualizar y publicar el manual de usuario coordinador aplicativo Web Rad</t>
  </si>
  <si>
    <t>Actualización y publicación del manual del usuario</t>
  </si>
  <si>
    <t>Manual del usuario actualizado, publicado y socializado</t>
  </si>
  <si>
    <t>10.1.8</t>
  </si>
  <si>
    <t>Consultada la información publicada en la página web de la SDIS durante junio de 2021, a la documentación asociada a la Dirección de Nutrición y Abastecimiento- Mapa de Procesos de la Secretaría Distrital de Integración Social (Proceso Prestación de los Servicios Sociales para la Inclusión Social), se realizó una revisión al Instructivo Seguimiento al canje de bonos por Alimentos Código: INS-PSS-003-Versión 0 del 22/11/2016 , cuyo objetivo indica “ Hacer seguimiento al canje de los bonos e identificar las razones por las cuales los titulares de los bonos no han realizado el canje.” , de acuerdo con lo anterior se evidenció que, el documento en mención  se encuentra desactualizado, ya que el mismo, establece actividades las cuales referencian documentos obsoletos, como es el caso del procedimiento de Canje de Bonos el cual fue derogado el 05/06/2019 con circular No. 019/2019. Así mismo, se observó que el instructivo, referencia la resolución 764 de 2013(derogada) como consulta, a su vez, se evidenció que los enlaces relacionados se encuentran dañados, dichas situaciones, se relacionan a continuación:
“Actividad 1: Identificar los beneficiarios por parte de los profesionales locales, teniendo en cuenta lo establecido en Procedimiento General de Identificación de Población y el Procedimiento General de Ingreso a Servicios, que se encuentra en la siguiente ruta:
Proceso de Prestación de los Servicios Sociales / Caracterización Procedimientos, / Documentos/Procedimiento General de Identificación de Población y el Procedimiento General de Ingreso a Servicios (http://intranetsdis.integracionsocial.gov.co/modulos/contenido/default.asp?idmodulo=1317), y teniendo en cuenta lo establecido en la Resolución 0764 de 2013.
Actividad 2: Los responsables en las Subdirecciones locales y/o Técnicas deben generar los listados de beneficiarios con apoyo alimentario (ver actividad # 2 del procedimiento de Canje de bonos), una vez se encuentre la población registrada en el sistema misional SIRBE (Ver 6. aclaración de actividades).
Actividad 3: Los responsables en las Subdirecciones locales y/o Técnicas deben realizar la convocatoria para el canje de los bonos a los titulares de los mismos (ver actividad # 29 del procedimiento de Canje de bonos).”
Lo anterior, decanta en un potencial incumplimiento a lo reglamentado en la Resolución SDIS 1075 del 30 de junio de 2017, vigente para el alcance de la presente auditoría, “Por la cual se ajusta el Sistema Integrado de Gestión en la Secretaría Distrital de Integración Social (...)” la cual establece en el Artículo 17 “Responsabilidades  del  Gestor  de  Dependencia” -Numeral   7   "Participar  en   la   revisión  de   la  documentación asociada   al  proceso   conforme  al procedimiento previsto para tal efecto por parte de la Dirección de Análisis y Diseño Estratégico, así como, a lo establecido en la Resolución 0472 de 2021 “Por la cual se reglamenta el Sistema de Gestión en la Secretaría Distrital de Integración Social y se dictan otras disposiciones”,  Artículo 16. Responsabilidad del Gestor de Dependencia. El cual referencia “(…) Asesorar y acompañar a los equipos de trabajo en la creación, actualización y derogación de los documentos administrados por la dependencia, que son requeridos para la operación en el marco de sus funciones, promoviendo su implementación y velando por su cumplimiento, de conformidad con las directrices vigentes establecidas por la Dirección de Análisis y Diseño Estratégico. 
Situación que pondría en riesgo el adecuado seguimiento al canje de los bonos por alimentos.</t>
  </si>
  <si>
    <t>Oportunidad de mejora en la actualización del procedimiento de Bonos Canjeables por Alimentos</t>
  </si>
  <si>
    <t>Actualizar el procedimiento de Bonos Canjeables por Alimentos con el paquete de formatos e instructivos adjuntos</t>
  </si>
  <si>
    <t>Actualización procedimiento y adjuntos</t>
  </si>
  <si>
    <t>procedimiento actualizado</t>
  </si>
  <si>
    <t>En desarrollo de la etapa de revisión documental a la información aportada por la Dirección de Nutrición y Abastecimiento, en calidad de cliente de la auditoría, mediante correo electrónico del 17/06/2021 con asunto " Información-Auditoría Interna DNA Bogotá te Nutre- compromiso por una alimentación integral en Bogotá.", se observó que, que para el expediente 651 correspondiente a María José Pertuz Puentes con NUIP terminado en ***105, se registró el seguimiento al Plan de Atención Individual y Familia PAIF con fecha del  30/04/2020 (registraduría), no obstante, de acuerdo con la información registrada en el expediente de historia social, no se evidencian observaciones ni suscripción con firmas en el formato del registro en mención.
Por otra parte, en lo que respecta al expediente 1756 correspondiente a María Ismenia Alfonso con cédula de ciudadanía terminada en 253, se registraron los seguimientos al Plan de Atención Individual y Familia PAIF con fechas del 01/09/2019 y 20/02/2019, no obstante, y tal como se observó en el expediente de historia social, a la fecha, la participante se encuentra en atención y no se evidencian seguimiento durante la vigencia 2020.
Situación que decanta en un potencial incumplimiento a lo establecido en el Instructivo del plan de atención individual y familiar – PAIF (INS-PSS-020) versión 0 del 05/10/2017, numeral 3 actividad 3.3. que refiere "se evalúa el cumplimiento de los acuerdos de corresponsabilidad concertados con las personas y familias, de manera individual o grupal, mediante jornadas pedagógicas en las que se identifica el avance y las dificultades para el cumplimiento de los mismos y se redefinen acciones que faciliten el logro de los acuerdos propuestos en el Plan de Atención Individual y Familiar-PAIF". Lo anterior, que podría llegar a conducir a situaciones de riesgo en lo que respecta al reconocimiento de los avances en el cumplimiento de los acuerdos establecidos en el Plan de Atención Individual y Familiar-PAIF, y la conformación de redes de apoyo familiar y social.
Nota: Los números de documento se eliminan de la tabla, por ser datos sensibles de acuerdo a la Ley estatutaria 1581 de 2012 “Por la cual se dictan disposiciones generales para la protección de datos personales.”, la cual regula el derecho fundamental al habeas data, sin embargo, los clientes de la auditoría conocedores del deber de confidencialidad podrán solicitar la revisión en pro de la mejora continua institucional.</t>
  </si>
  <si>
    <t>Oportunidad de mejora en la socialización, sensibilización y seguimiento con los responsables en territorio del diligenciamiento del instrumento.</t>
  </si>
  <si>
    <t>Socializar los instrumentos y lineamientos en la prestación de los servicios de prestación social</t>
  </si>
  <si>
    <t>Socialización trimestral del lineamiento</t>
  </si>
  <si>
    <t>Socializaciones trimestrales</t>
  </si>
  <si>
    <t>Oportunidad de mejora en la disponibilidad oportuna del Talento Humano por las demoras en el proceso de contratación del mismo</t>
  </si>
  <si>
    <t>Generar alertas sobre los términos de vencimiento de los períodos contractuales para mitigar los espacios sin vínculo contractual de los responsables de adelantar el diligenciamiento del instrumento</t>
  </si>
  <si>
    <t xml:space="preserve">Comunicación semestral a responsables de contratación </t>
  </si>
  <si>
    <t>Alerta semestral</t>
  </si>
  <si>
    <t>Oportunidad en el fortalecimiento de los lineamientos institucionales para atender situaciones de contingencia originadas en situaciones de emergencia sociales, naturales y antrópicas.</t>
  </si>
  <si>
    <t>Incluir en el instrumento "lectura de realidades-Contrato Social Familiar", en el apartado de generalidades, los mecanismos de recolección de información de acuerdo a la situación de contingencia</t>
  </si>
  <si>
    <t>Actualización instrumento</t>
  </si>
  <si>
    <t>instrumento actualizado</t>
  </si>
  <si>
    <r>
      <t xml:space="preserve">En el instructivo del documento de Lectura de Realidades en el apartado Generalidades se incluyó </t>
    </r>
    <r>
      <rPr>
        <i/>
        <sz val="10"/>
        <rFont val="Arial"/>
        <family val="2"/>
      </rPr>
      <t>* En caso de emergencia sanitarias, antrópicas y situaciones de inseguridad que limiten el acceso a un barrio o vivienda el cual debe certificado por la Subdirección Local, diligencie del instrumento LECTURA DE REALIDADES - CONTRATO SOCIAL vía telefónica o cualquiera de las plataformas tecnológicas existentes</t>
    </r>
    <r>
      <rPr>
        <sz val="10"/>
        <rFont val="Arial"/>
        <family val="2"/>
      </rPr>
      <t>.                                    Se adjunta al presente reporte</t>
    </r>
  </si>
  <si>
    <t xml:space="preserve">Presentan como activo de información documento no controlado denominado " instructivo del documento de Lectura de Realidades en el apartado Generalidades se incluyó * En caso de emergencia sanitarias, antrópicas y situaciones de inseguridad que limiten el acceso a un barrio o vivienda el cual debe certificado por la Subdirección Local, diligencie del instrumento LECTURA DE REALIDADES - CONTRATO SOCIAL vía telefónica o cualquiera de las plataformas tecnológicas existentes.
El activo de información No se encuentra en el mapa de procesos y al consultar con el Gestor de la Dependencia el 30-12-2021 , refiere que está en proceso para su aprobación en el mapa de procesos. Por lo anteriormente expuesto se da cumplimiento en términos de eficacia , pero no se procede con el cierre de la acción en términos de efectividad, toda vez que el activo de información aportado es un documento no controlado y que la Dependencia DNA, no ha surtido los trámites de autoevaluación de la acción para solicitar el cierre de la acción. </t>
  </si>
  <si>
    <t>Giovanni Salamanca R.
Pedro Antonio Infante B.</t>
  </si>
  <si>
    <t>10.2.1</t>
  </si>
  <si>
    <t>En desarrollo de la etapa de revisión documental a la información aportada por la Dirección de Nutrición y Abastecimiento, en calidad de cliente de la auditoría, mediante correo electrónico del 17/06/2021 con asunto "  Información-Auditoría Interna DNA Bogotá te Nutre- compromiso por una alimentación integral en Bogotá.", se observó que, de las veinticuatro (24) historias sociales seleccionadas en la muestra (ver numeral 7.9 metodología) del apoyo de complementación alimentaria Bonos Canjeables por Alimentos y de las cuales fueron aportadas veintidós (22) expedientes, el 18.18%, equivalente a cuatro (4) expedientes de historias sociales, no cuentan con el documento denominado “formato acta de compromiso de los participantes del servicio comedores o apoyo de complementación alimentaria for-pss-091 versión 0” del 27/07/2018, lo anterior permite identificar un  incumplimiento a lo establecido en el Procedimiento para la Prestación del Servicio Social en la SDIS Código:PCD-PS-PS-560 versión 1 del 18/02/2016, actividad 3, la cual indica, “Establezca acuerdos de corresponsabilidad y solicite firma del acta de compromiso al participante”, así mismo, a lo establecido en el formato acta de compromiso de los participantes del servicio comedores o apoyo de complementación alimentaria for-pss-091 versión 0 del del 27/07/2018, el cual en sus notas estableció:
“NOTA: Al diligenciar el formato, tener en cuenta que:
1.  Este documento se firma, al habilitar la inscripción del ciudadano en el servicio. 
2.  Se firma un documento por participante del servicio de comedores y uno por representante del hogar, de los apoyos de complementación alimentaria.
3. Se debe explicar al participante cada uno de los compromisos del documento que está firmando.” .Subrayado fuera del texto original.
Lo descrito anteriormente, se puede observar en la siguiente tabla: (ver tabla 9 página 19 del informe final)
Nota: Los números de documento se eliminan parcialmente de la tabla, por ser datos sensibles de acuerdo a la Ley estatutaria 1581 de 2012 “Por la cual se dictan disposiciones generales para la protección de datos personales.”, la cual regula el derecho fundamental al habeas data, sin embargo, los clientes de la auditoría conocedores del deber de confidencialidad podrán solicitar la revisión en pro de la mejora continua institucional.</t>
  </si>
  <si>
    <t xml:space="preserve">Una  socialización trimestral </t>
  </si>
  <si>
    <t xml:space="preserve">Oportunidad de mejora en la disponibilidad oportuna del Talento Humano por las demoras en el proceso de contratación del mismo
</t>
  </si>
  <si>
    <t>Una Alerta semestral</t>
  </si>
  <si>
    <t>Oportunidad en el fortalecimiento de los lineamientos institucionales para atender situaciones de contingencia originadas en situaciones de emergencia sociales, naturales y antrópicas</t>
  </si>
  <si>
    <t>Incluir en el instrumento lectura de realidades-Contrato Social Familiar en el apartado de generalidades los mecanismos de recolección de información de acuerdo a la situación de contingencia</t>
  </si>
  <si>
    <t xml:space="preserve">Actualización del Instrumento </t>
  </si>
  <si>
    <t>Un instrumento actualizado</t>
  </si>
  <si>
    <t xml:space="preserve">En desarrollo de la etapa de revisión documental a la información aportada por la Dirección de Nutrición y Abastecimiento, en calidad de cliente de la auditoría, mediante correo electrónico del 17/06/2021 con asunto "  Información-Auditoría Interna DNA Bogotá te Nutre- compromiso por una alimentación integral en Bogotá.", se observó que, de las veinticuatro (24) historias sociales seleccionadas en la muestra (ver numeral 7.9 metodología) del apoyo de complementación alimentaria Bonos Canjeables por Alimentos y de las cuales fueron aportadas veintidós (22) expedientes, el 54.5%, equivalente a doce (12) expedientes de historias sociales, no cuentan con el documento denominado “PLAN DE ATENCIÓN INDIVIDUAL Y FAMILIAR – PAIF Código: FOR-PSS-077 versión 2” del 05/10/2017, situación que permite observar un incumplimiento a lo establecido en el instructivo del Plan de Atención Individual y Familiar – PAIF Código: INS-PSS-020 versión 0 del 05/10/2017, el cual en el numeral 3 componente de desarrollo social establece:
 “El Componente Social para el servicio de Comedores y Complementación Alimentaria, está basado en la guía para la implementación del Modelo de Atención Integral para las Familias, adaptada a las características técnicas del Proyecto y los lineamientos técnicos generales para la operación de estos servicios, contempla las siguientes actividades:
-	Elementos para la formulación del diagnóstico familiar.
-	Construcción e implementación del Plan de Atención Individual y Familiar- PAIF.
-	Seguimiento en el Ámbito Familiar y Comunitario.”
Lo descrito anteriormente, se puede observar en la siguiente tabla: (ver tabla 10 página 20 del informe final)
Es importante indicar que el instructivo mencionado establece en su glosario, que el “Plan de Atención Individual y Familiar: es un instrumento que permite establecer con la familia y sus integrantes la identificación de redes, roles, intereses y necesidades a través del diálogo y acercamiento en el ámbito familiar. Su construcción se lleva a cabo de manera participativa mediante visita domiciliaria, definiendo acuerdos de corresponsabilidad que permitan recuperar espacios de encuentro individual, familiar, social y comunitario alrededor del alimento, analizando con la familia sus condiciones iniciales frente a sus derechos y deberes, el reconocimiento de sus capacidades y oportunidades que propendan por el mejoramiento de su calidad de vida.”
Nota: Los números de documento se eliminan parcialmente de la tabla, por ser datos sensibles de acuerdo a la Ley estatutaria 1581 de 2012 “Por la cual se dictan disposiciones generales para la protección de datos personales.”, la cual regula el derecho fundamental al habeas data, sin embargo, los clientes de la auditoría conocedores del deber de confidencialidad podrán solicitar la revisión en pro de la mejora continua institucional.
</t>
  </si>
  <si>
    <t>Oporunidad de mejora en la disponibilidad oportuna del Talento Humano por las demoras en el proceso de contratación del mismo</t>
  </si>
  <si>
    <t>Debilidad en los lineamientos institucionales para atender situaciones de contingencia originadas en situaciones de emergencia sociales, naturales y antrópicas</t>
  </si>
  <si>
    <t>En desarrollo de la etapa de revisión documental a la información aportada por la Dirección de Nutrición y Abastecimiento, en calidad de cliente de la auditoría, mediante correo electrónico del 17/06/2021 con asunto " Información-Auditoría Interna DNA Bogotá te Nutre- compromiso por una alimentación integral en Bogotá ", se observó que, de acuerdo con la muestra seleccionada (ver numeral 7.9 metodología), y de las cuales fueron aportadas veintitrés (23), en el expediente historia social correspondiente al participante John Alexander Buitrago Barón con CC terminado en 151, quien solicito retiro voluntario el 21/11/2020, de lo cual, la Subdirección Local para la Integración Social de Rafael Uribe Uribe, emite concepto profesional de egreso mediante acta del 23/11/2020, sin embargo, se tramitó formato de registro de actuaciones por historia social con estado suspendido, evidenciándose una diferencia entre la solicitud por parte del participante (egreso), el concepto profesional (egreso), frente a la actuación tramitada en el sistema de información SIRBE (suspendido).
Situación que genera un incumplimiento a lo establecido en el procedimiento de egreso (PCD-PSS-014) versión 3 del 20/12/2019, numeral 4, actividad 15 "registrar en el sistema de información misional SIRBE el egreso del participante, cambiando el estado a "Atendido" (...)",( vigente para el periodo de alcance la auditoría), así como, a lo referido en la versión 4 de fecha 16/02/2021 del procedimiento en mención en su numeral 4, actividad 17 “"registrar en el sistema de información misional SIRBE el egreso del participante, cambiando el estado a "Atendido" (...)".</t>
  </si>
  <si>
    <t>Oportunidad de mejora en puntos de control en la revisión del cumplimiento de la normatividad y los procedimientos establecidos para el diligenciamiento de las historias sociales.”</t>
  </si>
  <si>
    <t>Diseñar e implementar puntos de control frente a la gestión documental para verificar que se cumpla con la normatividad y los procedimientos establecidos</t>
  </si>
  <si>
    <t>Solicitud de reporte mensual para verificar trámites de egreso de acuerdo a criterios</t>
  </si>
  <si>
    <t>Solicitud de reporte mensual</t>
  </si>
  <si>
    <t>Oportunidad de mejora para el fortalecimiento del monitoreo al cumplimiento de los lineamientos de gestión documental establecidos en la normatividad y procedimientos”</t>
  </si>
  <si>
    <t>Comunicación semestral a responsables de contratación</t>
  </si>
  <si>
    <t xml:space="preserve">En revisión documental a la información aportada por la Dirección de Nutrición y Abastecimiento, en calidad de cliente de la auditoría, mediante correo electrónico del 17/06/2021 con asunto " Información-Auditoría Interna DNA Bogotá te Nutre- compromiso por una alimentación integral en Bogotá ", se observó que, de acuerdo con la muestra seleccionada (ver numeral 7.9 metodología), y de las cuales fueron aportadas veintitrés (23),el expediente historia social correspondiente a la participante Fanny Liliana  Martínez Palacios con CC 52371211, en el folio trece (13) reposa la comunicación externa S2021022973 del 09/03/2021 con asunto: traslado de comedor comunitario y con referencia: radicado 360742021, en donde se le informa a la participante "(...) teniendo en cuenta lo anterior, le informo que revisado nuestro sistema de información, se encuentra que usted sigue en atención en la localidad de Tunjuelito (...). Dicha comunicación permite inferir que la participante y su núcleo familiar, vienen siendo atendidos en el servicio de comedores con anterioridad, asimismo, la historia social aportada no cuenta con hoja control ni registros anteriores al 20/04/2021. Situación que permite reconocer un incumplimiento a lo establecido en el INSTRUCTIVO PARA LA CONFORMACIÓN, ORGANIZACIÓN Y ADMINISTRACIÓN DE EXPEDIENTES DE HISTORIAS SOCIALES3.4.1. EL EXPEDIENTE DE LA HISTORIA SOCIAL I-BS-067 versión 1 del 18/06/2018. numeral 3.4.1.EL EXPEDIENTE DE LA HISTORIA SOCIAL, que cita: "Con el fin de administrar la documentación generada por cada uno de los participantes  y/o beneficiarios de los diferentes servicios sociales en la Secretaría Distrital de Integración Social, única y exclusivamente se conformará UN SOLO expediente por modalidad (...)”, como también lo definido en el numeral 3.6.TRASLADO DE EXPEDIENTE ENTRE LOCALIDADES Y/O UNIDADES OPERATIVAS "En la medida que un beneficiario, participante o núcleo familiar se reubique en otra Subdirección Local o entre Unidades Operativas, se dará traslado al expediente, el cual debe surtirse sin superar los cinco (5) días hábiles para su entrega (...)”              </t>
  </si>
  <si>
    <t>Diseñar e implementar puntos de control frente a la gestión documental para verificar que se cumpla con la normatividad y los procedimientos establecidos.</t>
  </si>
  <si>
    <t>10.2.5</t>
  </si>
  <si>
    <r>
      <t>De acuerdo con la revisión documental a la información aportada por la Dirección de Nutrición y Abastecimiento, en calidad de cliente de la auditoría, mediante correo electrónico del 17/06/2021 con asunto "Información-Auditoría Interna DNA Bogotá te Nutre- compromiso por una alimentación integral en Bogotá." se identificó que, de las veinticuatro (24) historias sociales seleccionadas en la muestra (ver numeral 7.9 metodología) del servicio social Comedores Comunitarios y de las cuales fueron aportadas veintitrés (23) expedientes, así como, de las veinticuatro (24) historias sociales seleccionadas en la muestra (ver numeral 7.8 metodología) del apoyo Bonos Canjeables por Alimentos y de las cuales fueron aportadas veintidós (22) expedientes, el 100% no cuentan con el formato de registro de datos antropométricos (FOR-PSS-161), lo cual, evidenció un incumplimiento a lo referido en el PROCEDIMIENTO VIGILANCIA NUTRICIONAL (PCD-PSS-011) versión 1 del 13/09/2019 y versión 2 del 23/09/2020 (las cuales se encuentran vigentes dentro del alcance del presente ejercicio auditor), numeral 4 actividad 9 que establece "Realizar toma de medidas antropométricas a los participantes, aplicando el protocolo de Toma y registro de medidas antropométricas (PTC-PSS-017) (...), y registrar en los formatos y herramienta establecida". a su vez, a los preceptuado en el Instructivo para la conformación, organización y administración de expedientes de historias sociales 3.4.1.el expediente de la historia social i-bs-067 versión 1 del 18/06/2018, GLOSARIO, Historia Social: "</t>
    </r>
    <r>
      <rPr>
        <u/>
        <sz val="10"/>
        <rFont val="Arial"/>
        <family val="2"/>
      </rPr>
      <t>expediente conformado con la totalidad de la documentación generada o recibida en desarrollo de la prestación de los diferentes servicios que ofrece la Secretaría Distrital de Integración Social</t>
    </r>
    <r>
      <rPr>
        <sz val="10"/>
        <rFont val="Arial"/>
        <family val="2"/>
      </rPr>
      <t xml:space="preserve"> en cumplimiento de su objeto social. también a lo enunciado en el numeral 3.1. CONFORMACIÓN Y ADMINISTRACIÓN DEL EXPEDIENTE "la Historia Social es considerada como información histórica y por lo tanto de conservación total para ser transferida al Archivo de Bogotá”, cualquier debilidad en su archivo y conservación podrían generar riesgo en su integridad para el aporte en la ciencia y la cultura y, de paso pérdida de la memoria institucional." Subrayado fuera de texto original.</t>
    </r>
  </si>
  <si>
    <t>Imposibilidad de adelantar la actividad de toma de medidas por la contingencia de la pandemia y sus restricciones</t>
  </si>
  <si>
    <t xml:space="preserve">Ajustar el protocolo de toma y registro de toma de medidas antropométricas que facilite el desarrollo de la actividad en medio de situaciones de contingencia. </t>
  </si>
  <si>
    <t>Protocolo ajustado de toma y registro de medidas antropométricas</t>
  </si>
  <si>
    <t>Protocolo ajustado</t>
  </si>
  <si>
    <t>10.2.6</t>
  </si>
  <si>
    <t>Durante la etapa de revisión documental de la información aportada por la Dirección de Nutrición y Abastecimiento en calidad de cliente de la auditoría, mediante correo electrónico del 29/06/2021, con asunto “Solicitud información Nutricional- Auditoría Interna DNA Bogotá te Nutre- compromiso por una alimentación integral en Bogotá ” se evidenció que, diez (10) participantes correspondiente al 41.6% de la muestra seleccionada (ver numeral 7.9.2 metodología), no cuentan con activos de información que den cuenta de la toma de medidas antropométricas,  como punto de control y evaluación del estado nutricional de los participantes del servicio comedores comunitarios, durante el primer semestre de 2020. Así mismo, se evidenció que cinco (5) participantes, correspondientes al 20.8% de la muestra seleccionada (ver numeral 7.9.2 metodología), no cuentan con activos de información que den cuenta de la toma de medidas antropométricas, como punto de control y evaluación del estado nutricional de los participantes del servicio comedores comunitarios, durante el segundo semestre de 2020. Lo anterior, refleja un incumplimiento a lo establecido en el Protocolo Toma y registro de medidas antropométricas Código: PTC-PSS-017, Versión 0 del 15/08/2019  y Versión 1 del 13/09/2020, (las cuales se encuentran vigentes dentro del alcance del presente ejercicio auditor), numeral 3, Condiciones generales : “La toma de medidas antropométricas debe realizarse a todos los participantes de los servicios sociales que reciben apoyo alimentario que se encuentran en atención, en la frecuencia establecida para cada uno” , asimismo, a lo descrito en el numeral 4.1 Programación de toma de medidas antropométricas. “Los participantes de los servicios sociales con apoyo alimentario, ingresan a vigilancia nutricional a través de la toma y registro de las medidas antropométricas, la cual debe realizarse al momento del ingreso al servicio social y en tiempos posteriores como se observa en el cuadro 1”(ver imagen 4 y tabla 11 página 23 del informe final)
Nota: Los números de documento se eliminan de la tabla, por ser datos sensibles de acuerdo a la Ley estatutaria 1581 de 2012 “Por la cual se dictan disposiciones generales para la protección de datos personales.”, la cual regula el derecho fundamental al habeas data, sin embargo, los clientes de la auditoría conocedores del deber de confidencialidad podrán solicitar la revisión en pro de la mejora continua institucional.</t>
  </si>
  <si>
    <t>Imposiblidad de adelantar la actividad de toma de medidas por la contingecia de la  pandemia y sus restricciones</t>
  </si>
  <si>
    <t>Un protocolo ajustado de toma y registro de medidas antropométricas</t>
  </si>
  <si>
    <t>procolo ajustado</t>
  </si>
  <si>
    <t>En la revisión de los documentos de ejecución de los veinticinco (25) convenios de asociación para la operación de los comedores comunitarios (ver tabla 14) objeto de la muestra seleccionada (ver numeral 7.9.1 metodología), los cuales reposan en el Sistema Electrónico para la Contratación Pública -SECOP II, se observó que no se encuentra cargada la información correspondiente a los pagos efectuados a los asociados y los respectivos soportes.  Adicionalmente, no se evidenció la publicación de la totalidad de los informes de supervisión, como es el caso de los convenios nro. 7777-2020, 7878-2020, 8235 de 2020 y 12822 de 2020, Dicha situación, refleja un incumplimiento a  lo preceptuado en el Decreto 1081 de 2015 “Por medio del cual se expide el Decreto Reglamentario Único del Sector Presidencia de la República”,  Artículo 2.1.1.2.1.7, el cual estableció “ (…) los sujetos obligados que contratan con cargo a recursos públicos deben cumplir la obligación de publicar la información de su gestión contractual es el Sistema Electrónico para la Contratación Pública (SECOP).”, a su vez, a lo establecido  por la Ley 1712 de 2014 “Por medio de la cual se crea la Ley de Transparencia y del Derecho de Acceso a la Información Pública Nacional y se dictan otras disposiciones” , Articulo 2, que indica “Principio de máxima publicidad para titular universal. Toda información en posesión, bajo control o custodia de un sujeto obligado es pública y no podrá ser reservada o limitada sino por disposición constitucional o legal, de conformidad con la presente ley”, asimismo; a lo descrito en el artículo 11 el cual estableció “Información mínima obligatoria respecto a servicios, procedimientos y funcionamiento del sujeto obligado. Todo sujeto obligado deberá publicar la siguiente información mínima obligatoria de manera proactiva: (…) g) Sus procedimientos, lineamientos, políticas en materia de adquisiciones y compras, así como todos los datos de adjudicación y ejecución de contratos, incluidos concursos y licitaciones”, por otra parte, se incumple lo establecido en el Manual de Contratación y Supervisión de la entidad código MNL-GEC-001- versión 0 del 26/08/2019 (versión vigente para el presente ejercicio auditor) y versión 1 del 10/06/2021, numeral 3.2. - Funciones y obligaciones del supervisor y/o interventor, el cual estableció “ (…) 28. En el marco del principio de publicidad y transparencia debe publicar en la plataforma SECOP todos y cada uno de los documentos que generen durante la ejecución contractual y en la etapa post contractual.” (ver tabla 12 página 25 del informe final)</t>
  </si>
  <si>
    <t>Oportunidad de mejora en la incorporación de todos los documentos soporte de la fase de ejecución de los contratos en la plataforma SECOP II”</t>
  </si>
  <si>
    <t>Elaborar una guía de apoyo a la supervisión en la que se establezcan sus funciones y procedimientos</t>
  </si>
  <si>
    <t>guía de Apoyo</t>
  </si>
  <si>
    <t>Socializar periódicamente al personal que desarrolla actividades de apoyo a la supervisión el procedimiento contemplado en el manual de supervisión</t>
  </si>
  <si>
    <t>socialización semestral</t>
  </si>
  <si>
    <t>10.2.8</t>
  </si>
  <si>
    <t>De acuerdo con la revisión realizada durante mes de julio de 2021 al Aplicativo WEB RAD en el módulo Administración Registro, en la sección Informes Registro Asistencia se observó que, al ingresar el número de código de la Unidad Operativa 121607 o cualquier código de las diferentes unidades operativas objeto de la muestra (Ver numeral 7.9.1metodología), despliega información desactualizada, toda vez que, para el caso antes mencionado, el número del contrato que arroja la consulta es el Contrato No. 8179 de  la vigencia 2015, sin embargo y de acuerdo con el reporte de registro de asistencia diaria de la vigencia 2020, el número de contrato correspondiente a la unidad operativa 121607 es el contrato 7167-2020, de igual forma se solicitó a la Dirección de Nutrición y Abastecimiento en calidad de cliente de la auditoría ,a través de entrevista realizada el día 06 de julio de 2021, la aclaración de lo observado en el aplicativo, por lo que informaron que, la actualización de los contratos asociados a cada unidad operativa debe ser solicitado a través de correo electrónico a la Subdirección de Investigación e Información para la parametrización contractual. De acuerdo con lo anterior, se observó que no existe interoperabilidad del aplicativo WED RAD con el Sistema de Información ERP_SEVEN en su módulo contractual, lo anterior, genera un incumplimiento a lo establecido en el  Decreto 1008 de 2018 “Por el cual se establecen los lineamientos generales de la política de Gobierno Digital y se subroga el capítulo 1 del título 9 de la parte 2 del libro 2 del Decreto 1078 de 2015, Decreto Único Reglamentario del sector de Tecnologías de la Información y las Comunicaciones", en su Artículo 2.2.9.1.2.2. estableció “Para la implementación de la Política de Gobierno Digital, las entidades públicas deberán aplicar el Manual de Gobierno Digital que define los lineamientos, estándares y acciones a ejecutar por parte de los sujetos obligados de esta Política de Gobierno Digital (…)”, y a lo referido en el Marco de Referencia de Arquitectura Empresarial (MRAE), de acuerdo con el Modelo de Arquitectura Empresarial  MAE.G.GEN.01,  en el lineamiento  MAE.LI.AIT.02 – Plataforma de interoperabilidad (Ministerio de Tecnologías de la Información y las Comunicaciones), donde se establece en su numeral 7.5.2. "La Dirección de Tecnologías y Sistemas de la Información o quien haga sus veces debe incluir dentro de su arquitectura de Infraestructura Tecnológica los elementos necesarios para poder realizar el intercambio de información entre las áreas (…)” (ver imagen 5 y 6 de la página 27)</t>
  </si>
  <si>
    <r>
      <rPr>
        <sz val="10"/>
        <color rgb="FFFF0000"/>
        <rFont val="Arial"/>
        <family val="2"/>
      </rPr>
      <t xml:space="preserve"> </t>
    </r>
    <r>
      <rPr>
        <sz val="10"/>
        <rFont val="Arial"/>
        <family val="2"/>
      </rPr>
      <t>Oportunidad de mejora en la operación del módulo de administración de registro en el aplicativo web RAD.</t>
    </r>
  </si>
  <si>
    <t>Actualizar el módulo de administración de registro del aplicativo web rad</t>
  </si>
  <si>
    <t>Actualización del aplicativo</t>
  </si>
  <si>
    <t>Aplicativo actualizado</t>
  </si>
  <si>
    <t>En revisión documental a la información aportada por la Dirección de Nutrición y Abastecimiento, en calidad de cliente de la auditoría, mediante correo electrónico del 17/06/2021 con asunto " Información-Auditoría Interna DNA Bogotá te Nutre- compromiso por una alimentación integral en Bogotá ", así como, a la información aportada por la Dirección de Análisis y Diseño Estratégico - DADE en calidad de dependencia proveedora de información, mediante correo electrónico del 08/07/2021 con asunto "Solicitud de información- Auditoría Interna- DNA Bogotá te Nutre Compromiso por una Alimentación Integral en Bogotá", se evidenció que, no suministraron a completitud la información solicitada por parte del equipo auditor, como se observa en la siguiente tabla: (ver tabla 13 de la página 28 del informe final)
Lo anterior, incumple con lo establecido en el Decreto Presidencial 403 de 2020 "Por el cual se dictan normas para la correcta implementación del Acto Legislativo 04 de 2019 y el fortalecimiento del control fiscal", artículo 151 "Deber de entrega de información para el ejercicio de las funciones de la unidad u oficina de control interno. Los servidores responsables de la información requerida por la unidad u oficina de control interno deberán facilitar el acceso y el suministro de información confiable y oportuna para el debido ejercicio de sus funciones(...)"</t>
  </si>
  <si>
    <r>
      <t>Oportunidad de mejora en la aprehensión de los lineamientos de los instrumentos establecidos para la atención de requerimientos de los órganos de control por parte del recurso humano de las dependencias</t>
    </r>
    <r>
      <rPr>
        <sz val="10"/>
        <color rgb="FFFF0000"/>
        <rFont val="Arial"/>
        <family val="2"/>
      </rPr>
      <t xml:space="preserve"> </t>
    </r>
  </si>
  <si>
    <t>Adelantar actividades de socialización de los lineamientos de presentación de respuestas a órganos de control en términos de oportunidad y completitud</t>
  </si>
  <si>
    <t>Socialización semestral de  lineamientos</t>
  </si>
  <si>
    <t>Socialización semestral</t>
  </si>
  <si>
    <t>Oportunidad de mejora de la capacidad del banco de documentos generados por la Dirección, sus subdirecciones y componentes</t>
  </si>
  <si>
    <t>Fortalecer el uso del repositorio virtual para la administración de toda la información generada por la Dirección, sus subdirecciones y componentes</t>
  </si>
  <si>
    <t>Manual de Usuario para acceder al repositorio documental</t>
  </si>
  <si>
    <t xml:space="preserve">Manual de usuario </t>
  </si>
  <si>
    <t>Oportunidad de mejora en el cumplimiento de las obligaciones y responsabilidades contractuales de los actores intervinientes en la gestión de la dirección y sus subdirecciones</t>
  </si>
  <si>
    <t xml:space="preserve">3
</t>
  </si>
  <si>
    <t>Construir e implementar un tablero de control para el seguimiento y evaluación del cumplimiento de las responsabilidades contractuales</t>
  </si>
  <si>
    <t xml:space="preserve">Tablero de Control diseñado e implementado </t>
  </si>
  <si>
    <t xml:space="preserve">tablero de control </t>
  </si>
  <si>
    <t>Debido a la suspensión normativa del servicio prestado por la UAECOB no fue posible solicitar las visitas de inspección para la emisión del concepto técnico de las unidades operativas.</t>
  </si>
  <si>
    <t>Suscribir un instrumento interadministrativo con la UAECOB para aunar esfuerzos técnicos, administrativos y de recurso humano entre ambas entidades, para desarrollar y fortalecer las actividades de prevención, reducción y mitigación del  riesgo en todas las Unidades Operativas administradas o en arriendo de la SDIS.</t>
  </si>
  <si>
    <t>Instrumento Interadministrativo:
Instrumento interadministrativo entre la UAECOB y la SDIS</t>
  </si>
  <si>
    <t>Instrumento interadministrativo suscrito con la UAECOB</t>
  </si>
  <si>
    <t xml:space="preserve">Incumplimiento estándares. 
De la revisión realizada a la información aportada por la Subsecretaría el equipo auditor observó que, de la muestra de unidades definidas para la muestra, del servicio social Jardines Infantiles el 86,6% de los Jardines Infantiles arrendados, no cuentan con licencia de construcción, como se observa en la tabla No 9
Incumpliendo lo establecido en los Estándares Técnicos para la Calidad de la Educación Inicial, componente Ambientes Adecuados y Seguros, numeral 2. “Estándar Indispensable. El inmueble donde funciona el Jardín Infantil cuenta con Licencia de Construcción que permita el uso, a. Dotacional equipamiento colectivo bienestar social, b. Dotacional equipamiento colectivo educativo, c. Institucional clase I y II,” adoptados por la Resolución 325 del 24 de abril de 2009 “Por medio del cual se reglamenta parcialmente el Decreto 057 de 2009, respecto de la asesoría, inspección, vigilancia y control a la educación inicial desde el enfoque de atención integral a la primera infancia”. 
De igual manera, de la revisión realizada a la información aportada por la Subsecretaría16 y por la Dirección Territorial17, el equipo auditor observó que, de la muestra de unidades operativas establecida definidas para la muestra, del servicio social Jardines Infantiles, el 83.3 % de las construcciones nuevas y el 100 % de los Jardines Infantiles arrendados, no cuentan con concepto de bomberos vigente. 
Así mismo, de la revisión realizada a la información aportada por la Dirección Territorial18, el equipo auditor observó que, de la muestra de unidades operativas establecida definidas para la muestra, del servicio Social Centro Día, el 100 % de las construcciones nuevas y el 100% de los Centros Días arrendados, no cuentan con concepto de bomberos vigente.  
Incumpliendo lo establecido en los Estándares Técnicos para la Calidad de la Educación Inicial, componente Ambientes Adecuados y Seguros, numeral 33. Estándar Básico. “El Jardín Infantil cuenta con concepto técnico vigente expedido por la Unidad Administrativa Especial Cuerpo Oficial de Bomberos de Bogotá (UAECOBB) que certifica el cumplimiento de las condiciones de seguridad y protección contra incendios,” adoptados por la Resolución 325 del 24 de abril de 2009 “Por medio del cual se reglamenta parcialmente el Decreto 057 de 2009, respecto de la asesoría, inspección, vigilancia y control a la educación inicial desde el enfoque de atención integral a la primera infancia”. 
Igualmente, se incumple lo establecido en los Estándares Técnicos para la Calidad Servicio de Desarrollo de Capacidades y Potencialidades en Centros Día “componente 4.3 seguridad, Subcomponente 4.3.2. Concepto técnico de Bomberos, requisito: El servicio debe tener el concepto técnico expedido por la Unidad Administrativa Especial del Cuerpo Oficial de Bomberos de Bogotá, condición indispensable”, adoptado por la Resolución 1697 del 30 de octubre de 2015 “Por medio de la cual se adoptan los requisitos asociados a los estándares de calidad para prestación del servicio desarrollo de capacidades y potencialidades en centro”.   
Finalmente, el equipo auditor revisó la base consolidada de con+E12C de la Subsecretaría19, evidenciando que el 0% de las unidades operativas de la muestra auditada (infraestructura construida nueva y arrendada) cumplen con la totalidad del estándar de ambientes adecuados y seguros, Adicionalmente el porcentaje de cumplimiento de la muestra en ambientes adecuados y seguros es del 76%, como se puede observar en las tablas 11 y 12. 
Es importante señalar el caso del Jardín Infantil Ana Lu Verbenal Quiba de la Localidad de Ciudad Bolívar que presentó un 26,7% de cumplimiento general y un 41% de cumplimiento para este estándar, de acuerdo con la última visita de IVC realizada el 22/11/2018, sin que este nivel de cumplimiento sea tenido en cuenta para la suscripción de un nuevo contrato de arrendamiento. 
 </t>
  </si>
  <si>
    <t>Debido a la suspensión normativa del servicio prestado por la UAECOB no fue posible solicitar las visistas de inspección para la emisión del concepto técnico de las unidades operativas.</t>
  </si>
  <si>
    <t>Solicitar visitas a 70 unidades operativas de los servicios sociales ubicadas en predios administrados por la SDIS, que cuentan con adecuación en sistemas de detección de incendios y programados en el marco del instrumento interadministrativo suscrito con la UAECOB</t>
  </si>
  <si>
    <t>Visitas en el marco del instrumento interadministrativo suscrito con la UAECOB:
70 Unidades operativas de servicios sociales visitadas ubicadas en predios administrados por la SDIS, que cuentan con adecuación en sistemas de detección de incendios</t>
  </si>
  <si>
    <t>Visitas realizadas a las unidades operativas de los servicios sociales ubicadas en predios administrados por la SDIS, que cuentan con adecuación en sistemas de detección de incendios, programadas en el marco del instrumento interadministrativo.</t>
  </si>
  <si>
    <t>Generar un espacio semestral de articulación y socialización resultante de las inspecciones locativas realizadas por el Sistema de Gestión de Seguridad y Salud en el trabajo.</t>
  </si>
  <si>
    <t xml:space="preserve"> Socializaciones de inspecciones locativas.
Número de socializaciones realizadas/ Número de socializaciones programadas.</t>
  </si>
  <si>
    <t xml:space="preserve"> de socializaciones sobre las inspecciones locativas realizadas entre las dependencias Dirección Territorial, Subdirección Plantas Físicas, Apoyo logístico y Subdirección de Gestión del Talento Humano.</t>
  </si>
  <si>
    <t xml:space="preserve">Capacitar al 80% de los funcionarios y contratistas de las unidades operativas de la SDIS en el manejo de emergencias y manejo de incendios. </t>
  </si>
  <si>
    <t>Servidores y contrastistas capacitados en el manejo de emergencia y manejo de incendios.
Número de servidores y contratista capacitados / total de servidores y contratistas de la SDIS</t>
  </si>
  <si>
    <t>de servidores y contratistas capacitados en el manejo de emergencias y manejo de incendios al personal de la SDIS</t>
  </si>
  <si>
    <t xml:space="preserve">Auditoría de Desempeño “Evaluación a la Contratación de Prestación de Servicios Profesionales y la Asignación de Funcionarios de Planta para atender los Servicios de la SDIS”, Período Auditado 2020-2021 - Código 91 PAD 2021 .
</t>
  </si>
  <si>
    <t>Hallazgo administrativo por elevada contratación de prestación de servicios profesionales en los diferentes proyectos de inversión de la entidad, sin que se evidencie cuál es el soporte de estudios técnicos y proyección financiera de las necesidades que se incorporan en el plan de adquisiciones por cada uno de los proyectos de inversión y metas. Adicionalmente, la elevada contratación de prestación de servicios refleja que la entidad no cuenta con una planta de personal equilibrada y ajustada a sus necesidades.</t>
  </si>
  <si>
    <t>No se cuenta con un estudio técnico de las necesidades de recurso humano en coherencia con los perfiles y cargas de trabajo</t>
  </si>
  <si>
    <t>Adelantar reunión con  DASCD y la SHD para gestionar la obtención de recursos financieros, la viabilidad técnica y presupuestal para realizar un estudio de rediseño institucional que incluya el análisis de perfiles y ajustes al manual de funciones levantamiento de cargas de trabajo, que permita establecer el número de funcionarios que requiere la entidad, por cada proceso y dependencia, para cumplir con las funciones asignadas, además determinar los empleos requeridos y los no requeridos.</t>
  </si>
  <si>
    <t>Reuniones de viabilidad</t>
  </si>
  <si>
    <t xml:space="preserve"> (Numero de reuniones realizadas /Numero de reuniones citadas) *100</t>
  </si>
  <si>
    <t xml:space="preserve">3.2.2 </t>
  </si>
  <si>
    <t>Hallazgo administrativo por concentración de personal contratado en el nivel central y direcciones locales, en actividades de coordinación de la gestión de los Proyectos de Inversión Plan de Desarrollo “Bogotá Mejor para Todos” y del Plan de Desarrollo “Nuevo Contrato Social y Ambiental para la Bogotá del Siglo XXI”. Igualmente, por concentración de contratación de la meta 4 en el proyecto de inversión 1113 “Por Una Ciudad Incluyente y Sin Barreras” y meta 2 del proyecto 7771 “Fortalecimiento de las Oportunidades de Inclusión de las Personas Con Discapacidad y sus Familias, Cuidadores-as en Bogotá”, que no fueron ubicados en unidades operativas del orden misional para desarrollar actividades en cumplimiento de las metas</t>
  </si>
  <si>
    <t>Subdirección de Contratación y Dirección de Gestión  Corporativa</t>
  </si>
  <si>
    <t>Ausencia de variables relacionadas con meta y unidad operativa en el reporte contractual que se entrega a los entes de control.</t>
  </si>
  <si>
    <t>Incluir en la herramienta de gestión contractual las variables  meta y unidad operativa para  consolidar los reportes contractuales que se entregan a entes de control</t>
  </si>
  <si>
    <t>Un reporte generado con la inclusión de las variables meta y unidad operativa</t>
  </si>
  <si>
    <t>Un reporte Ajustado /Un reporte programado</t>
  </si>
  <si>
    <t>Hallazgo administrativo por entrega de información ambigua y confusa referente al cubrimiento de la planta de personal de los Centros Crecer Puente Aranda y Rafael Uribe Uribe.</t>
  </si>
  <si>
    <t xml:space="preserve">Debilidad en la planeación en cuanto a la necesidad de contratación de talento humano requerido para las actividades administrativas y de prestación de servicios sociales a cargo del proyecto </t>
  </si>
  <si>
    <t>Diseñar un tablero de control semaforizado que contenga los aspectos contractuales de prestación de servicios y persona jurídica así como  los aspectos  financieros a cargo del proyecto con el fin de mejorar y hacer seguimiento a su planeación contractual</t>
  </si>
  <si>
    <t>Tablero de control</t>
  </si>
  <si>
    <t xml:space="preserve">Un tablero de control </t>
  </si>
  <si>
    <t>Realizar seguimientos bimestrales al tablero de control generando alertas tempranas acerca de las necesidades contractuales de talento humano del proyecto</t>
  </si>
  <si>
    <t xml:space="preserve">Seguimiento a necesidades contractuales de talento humano del proyecto </t>
  </si>
  <si>
    <t>(No de alertas atendidas / total de alertas generadas respecto de las necesidades contractuales de talento humano del proyecto ) X 100</t>
  </si>
  <si>
    <t>Hallazgo administrativo por deficiencias en la planeación contractual y desgaste administrativo al realizar contratos de 1 a 6 meses en el proyecto 1113 “Por Una Ciudad Incluyente y Sin Barreras” y proyecto 7771 “Fortalecimiento de las Oportunidades de Inclusión de las Personas Con Discapacidad y sus Familias, Cuidadores-as en Bogotá”</t>
  </si>
  <si>
    <t>Hallazgo Administrativo por deficiencias en el estudio previo y no aplicación del formato establecido en: determinación de las necesidades, ubicación donde se requiere el servicio en los estudios previos, ausencia de la determinación de la meta a la cual se asocia el contrato, plazos mínimos de ejecución, falta de claridad en el honorario asignado en los Contratos de prestación de servicios profesionales y de apoyo a la gestión No.1211 de 2020, 3632 de 2020, 7170 de 2020, 5970 de 2020, 2690 de 2021 y 5275 de 2021.</t>
  </si>
  <si>
    <t>La entidad no cuenta con un formato controlado para describir los estudios previos para contratistas</t>
  </si>
  <si>
    <t xml:space="preserve">Oficializar e implementar el formato de estudios previos para contratos de prestación de servicios de acuerdo con el procedimiento de control de documentos </t>
  </si>
  <si>
    <t>Formato de estudios previos oficializado</t>
  </si>
  <si>
    <t>Ajustar los estudios previos para contratos de prestación de servicios de talento humano  del proyecto, en cuanto a descripción de la necesidad, meta a la cual le aporta,  el objeto y las obligaciones contractuales</t>
  </si>
  <si>
    <t>Seguimiento a estudios previos del proyecto 7771</t>
  </si>
  <si>
    <t>(No de estudios previos de talento humano del proyecto ajustados según formato institucional/ total de estudios previos elaborados de talento humano del proyecto) X 100</t>
  </si>
  <si>
    <t>Hallazgo administrativo por cuanto los documentos contractuales cargados en el aplicativo SECOP II, presentan incongruencias con la información que se diligencia en dicha plataforma versus la reflejada en los informes del contratista, además de incumplimiento de los plazos estipulados en el cronograma previsto para la ejecución de la contratación.</t>
  </si>
  <si>
    <t xml:space="preserve">Subdirección de Contratación  </t>
  </si>
  <si>
    <t xml:space="preserve">Al crear un contrato en la plataforma SECOP II se registró fecha de inicio tentativa, el proveedor tardó en el cargué de sus documentos y no se cambió la fecha de cargué de la documentación en la plataforma, así mismo, dicha situación generó confusión al supervisor del contrato al revisar los informes de ejecución.  </t>
  </si>
  <si>
    <t>Incluir en las socializaciones de buenas prácticas frente a la supervisión de contratos de prestación de servicios la directriz oficializada en la entidad, relacionada con el reemplazo del acta de inicio de los contratos de prestación de servicios por el documento que oficializa su inicio y las acciones de supervisión de los informes de ejecución de dichos contratos.</t>
  </si>
  <si>
    <t xml:space="preserve">Socializaciones a supervisores y apoyos a la supervisión     </t>
  </si>
  <si>
    <t>(Socializaciones a supervisores y apoyos a la supervisión realizadas / Socializaciones a supervisores y apoyos a la supervisión programadas) * 100</t>
  </si>
  <si>
    <t>Subdirecciones Técnicas, Subdirecciones Locales, Proyecto de Discapacidad</t>
  </si>
  <si>
    <t xml:space="preserve">Realizar muestreos trimestrales a los procesos contractuales de prestación de servicios para evidenciar la incorporación de las directrices socializadas.   </t>
  </si>
  <si>
    <t xml:space="preserve">Muestreos trimestrales     </t>
  </si>
  <si>
    <t>(Muestreos realizados / Muestreos programados) * 100</t>
  </si>
  <si>
    <t>Hallazgo administrativo por la no publicación en SECOP II de la totalidad de actos administrativos y/o información de los procesos contractuales - documentos objeto de la muestra de auditoría evaluados.</t>
  </si>
  <si>
    <t>Falencias en la implementación de las directrices de la entidad frente a las buenas prácticas en la supervisión de contratos de prestación de servicios.</t>
  </si>
  <si>
    <t>Incluir en las socializaciones de buenas prácticas frente a la supervisión de contratos de prestación de servicios la obligatoriedad del cargue de los documentos que soportan la ejecución de los contratos de prestación de servicios en la plataforma SECOP II y su revisión por los supervisores y apoyos a la supervisión para tramitar el pago mensual a los contratistas</t>
  </si>
  <si>
    <t xml:space="preserve">(Muestreos realizados / Muestreos programados) * 100  </t>
  </si>
  <si>
    <t>Hallazgo administrativo por cambio de obligaciones que estaban previstas en el estudio previo, documento integrante del contrato de prestación de servicios profesionales 5275 de 2021; deficiente sustento en la modificación surtida para reemplazar las obligaciones y deficiencias de información por ausencia de soporte de la ejecución contractual del citado contrato.</t>
  </si>
  <si>
    <t>Falta de fortalecimiento del apoyo a la supervisión para el control en la definición de obligaciones contractuales epecificas de talento humano.</t>
  </si>
  <si>
    <t>Fortalecer las herramientas que permitan el buen ejercicio del apoyo a la supervisión mediante el diseño de un instructivo</t>
  </si>
  <si>
    <t>1 Instructivo para apoyos de supervisión de talento humano</t>
  </si>
  <si>
    <t xml:space="preserve">1 Instructivo para apoyos de supervisión de talento humano
</t>
  </si>
  <si>
    <t>Hallazgo administrativo por falta de soportes de Posgrado en el requisito de idoneidad del contrato 3960-2020, del contratista OAMO.</t>
  </si>
  <si>
    <t>Falta de seguimiento y validación de la información registrada en la etapa precontractual y durante la ejecución en los contratos de prestación der servicios</t>
  </si>
  <si>
    <t xml:space="preserve">Socializar el formato FOR-GEC-001 y los documentos adicionales exigidos en los estudios previos al equipo responsable del cargue en el aplicativo institucional, en el proyecto, con el fin de contar con la información oportuna y veraz de los contratos de prestación de servicios </t>
  </si>
  <si>
    <t xml:space="preserve">Socializaciones sobre documentos exigidos en los estudios previos </t>
  </si>
  <si>
    <t>(No Socializaciones realizadas sobre documentos exigidos en estudios previos / No Socializaciones programadas) X 100</t>
  </si>
  <si>
    <t>Hallazgo administrativo por afectación en la oportunidad del servicio en los jardines infantiles de la SDIS debido a inconsistencias en la planeación de la contratación de prestación de servicios.</t>
  </si>
  <si>
    <t xml:space="preserve">Subdirección para la Infancia </t>
  </si>
  <si>
    <t xml:space="preserve">Falencias en la planeación del proceso de contratación del talento humano de los servicios sociales de la Subdirección para la Infancia. </t>
  </si>
  <si>
    <t>Elaborar un documento (procedimiento o instructivo) operativo que defina las acciones para la planeación del proceso de contratación del talento humano de los servicios sociales de la Subdirección para la Infancia.</t>
  </si>
  <si>
    <t xml:space="preserve">Documento (procedimiento o instructivo) elaborado        </t>
  </si>
  <si>
    <t>un (1) documento (procedimiento o instructivo) elaborado</t>
  </si>
  <si>
    <t>Oficializar un documento (procedimiento o instructivo) operativo que defina las acciones para la planeación del proceso de contratación del talento humano de los servicios sociales de la Subdirección para la Infancia.</t>
  </si>
  <si>
    <t xml:space="preserve">Documento (procedimiento o instructivo) oficializado        </t>
  </si>
  <si>
    <t xml:space="preserve">un (1) documento (procedimiento o instructivo) oficializado        </t>
  </si>
  <si>
    <t>Socializar un documento (procedimiento o instructivo) operativo que defina las acciones para la planeación del proceso de contratación del talento humano de los servicios sociales de la Subdirección para la Infancia.</t>
  </si>
  <si>
    <t xml:space="preserve">Documento (procedimiento o instructivo) socializado        </t>
  </si>
  <si>
    <t>un (1) documento (procedimiento o instructivo) socializado</t>
  </si>
  <si>
    <t>Auditoría de Desempeño “Gestión Fiscal Realizada por la SDIS a través de las Comisarias de Familia”, Período Auditado 2020-2021 - Código 90 PAD 2021.</t>
  </si>
  <si>
    <t xml:space="preserve">Hallazgo administrativo por falta de efectividad en las acciones del plan de mejoramiento interno, establecidas por la SDIS para la gestión de las Comisarías de Familia. </t>
  </si>
  <si>
    <t>Solicitar a la Subdirección de Gestión y Desarrollo del Talento Humano realizar los trámites correspondientes para el desarrollo de un estudio de rediseño institucional que incluya el análisis de perfiles, levantamiento de cargas de trabajo y ajuste de manuales de funciones.</t>
  </si>
  <si>
    <t>Solicitud enviada a la Subdirección de Gestión y Desarrollo del Talento Humano</t>
  </si>
  <si>
    <t>Solicitud a la Subdirección de Gestión y Desarrollo del Talento Humano radicada</t>
  </si>
  <si>
    <t xml:space="preserve">Se realizó la solicitud conforme a la acción de mejora, en el marco de las competencias funcionales de la Subdirección para la familia mediante comunicación oficial I2021035921 de fecha 24/11/2021, por lo anterior se solicita realizar el cierre efectivo de la acción. </t>
  </si>
  <si>
    <t>Se verifica el memorando I2021035921 del 24 de noviembre de 2021, suscrito por la Subdirectora para la Familia con destino a la Subdirección de Gestión y Desarrollo del Talento Humano, con asunto “Solicitud de gestión para estudio rediseño Comisarías de Familia”. Lo anterior, corresponde a la formulación y plazo definido para la acción de mejora.
Considerando la temática y causa asociada a los hallazgos, la Oficina de Control Interno emite recomendaciones en cuanto al seguimiento a la solicitud realizada, y se sugiere, en lo posible, revisar la pertinencia de fortalecer las evidencias en relación con la respuesta y/o los resultados de los trámites que a su vez desarrolle la Subdirección de Gestión y Desarrollo del Talento Humano. Al respecto, por parte del Gestor de la Subdirección para la Familia, se aclara que este seguimiento adicional hace parte de otras acciones formuladas y a cargo de la Subdirección de Gestión y Desarrollo de Talento Humano, dependencia que tiene la administración de personal en la entidad en el marco de sus competencias funcionales. 
Finalmente, se sugiere diligenciar el formato no controlado de entrega de evidencias.</t>
  </si>
  <si>
    <t>Adelantar reuniones con  DASCD y la SHD para gestionar la obtención de recursos financieros, la viabilidad técnica y presupuestal para realizar un estudio de rediseño institucional que incluya el análisis de perfiles y ajustes al manual de funciones levantamiento de cargas de trabajo, que permita establecer el número de funcionarios que requiere la entidad, por cada proceso y dependencia, para cumplir con las funciones asignadas, además determinar los empleos requeridos y los no requeridos.</t>
  </si>
  <si>
    <t>(Numero de reuniones realizadas /Numero de reuniones citadas) *100</t>
  </si>
  <si>
    <t>inconsistencias en el registro de información en el sistema misional SIRBE</t>
  </si>
  <si>
    <t>Realizar comunicación oficial a los(a) comisarios(a) de familia con el fin de dar cumplimiento a la obligación de registrar oportunamente en el sistema de información misional SIRBE, cada una de las actuaciones llevadas a cabo por parte de los equipos de la comisaria de familia, los cuales están a su cargo.</t>
  </si>
  <si>
    <t>Comunicación oficial a los(a) comisarios(a) de familia</t>
  </si>
  <si>
    <t xml:space="preserve">Una comunicación oficial a los(a) comisarios(a) de familia realizada </t>
  </si>
  <si>
    <t xml:space="preserve">Se realizó la solicitud conforme a la acción de mejora, en el marco de las competencias funcionales de la Subdirección para la familia mediante comunicación oficial I2021033015 de fecha 02/11/2021, por lo anterior se solicita realizar el cierre efectivo de la acción. </t>
  </si>
  <si>
    <t>Se verifica memorando I2021033015 de fecha 2 de noviembre de 2021, dirigido a los Comisarios de Familia de parte de la Subdirectora para la Familia, con asunto “Cumplimiento obligación de registro oportuno en el sistema de información y registro de Beneficiario (SIRBE). Acción de mejora 3.1.1-3 por falta de efectividad en las acciones del plan de mejoramiento interno, y de 3.1.4-1 por atraso en las diligencias y fallo final en algunos de los procesos que llegan a conocimiento de las Comisarías de Familia”. 
Se encuentra que el soporte guarda coherencia frente a la acción de mejora planteada, el plazo de ejecución establecido y el reporte cualitativo entregado por la Subdirección.
Se reiteran recomendaciones y comentarios realizados con ocasión de las acciones de mejora verificadas anteriormente en la presente mesa de trabajo, en referencia al seguimiento a la efectividad y a los potenciales resultados de la evaluación de acuerdo con las disposiciones de la Resolución 036 de 2019, expedida por la Contraloría de Bogotá D.C., teniendo en cuenta los factores que pueden incidir en la calificación. De igual manera, se sugiere diligenciar el formato no controlado de entrega de evidencias.</t>
  </si>
  <si>
    <t>Inconsistencias en el registro de información en el sistema misional SIRBE</t>
  </si>
  <si>
    <t>Incluir en la concertación de compromisos de la evaluación de desempeño laborar de los(a) comisarios(a) de familia el seguimiento al registro oportuno en el sistema de información misional SIRBE, de las actuaciones llevadas a cabo por parte de los equipos de la Comisaria de Familia, los cuales están a su cargo.</t>
  </si>
  <si>
    <t>Ajuste en la concertación de compromisos de los(a) comisarios(a) de familia.</t>
  </si>
  <si>
    <t>Un ajuste en la concertación de compromisos de los(a) comisarios(a) de familia realizada</t>
  </si>
  <si>
    <t>3.1.2</t>
  </si>
  <si>
    <t xml:space="preserve">Hallazgo administrativo por falencias en la composición de los equipos de
trabajo, respecto de la complejidad de las funciones de las Comisarías de Familia. </t>
  </si>
  <si>
    <t>Hallazgo administrativo por falta de oportunidad en la asignación del talento
humano necesario para prestar el servicio en Comisarías de Familia.</t>
  </si>
  <si>
    <t>Solicitud a la Subdirección de Gestión y Desarrollo del Talento Humano por radicada</t>
  </si>
  <si>
    <t>Subdirección Administrativa y Financiera, Subdirección para la Familia</t>
  </si>
  <si>
    <t>La auditoría evidenció la ausencia de pago oportuno de los honorarios de los contratistas; así como la demora en el pago del transporte a la notificadora</t>
  </si>
  <si>
    <t>Realizar una capacitación a los referentes de pago</t>
  </si>
  <si>
    <t>Capacitaciones</t>
  </si>
  <si>
    <t>Capacitación realizada</t>
  </si>
  <si>
    <t>La auditoría evidenció la ausencia de pago oportuno de los honorarios de los contratistas; así como la demora en el pago del transporte a la notificadores.</t>
  </si>
  <si>
    <t>Realizar el pago oportuno de planillas de transporte a notificadores de acuerdo a los lineamientos de cajas menores de la entidad.</t>
  </si>
  <si>
    <t>Pagos realizados.</t>
  </si>
  <si>
    <t>(Planilla Pagada/ Planilla entregada.) *100</t>
  </si>
  <si>
    <t xml:space="preserve">Hallazgo administrativo, por atraso en las diligencias y fallo final en algunos de los procesos que llegan a conocimiento de las Comisarías de Familia
</t>
  </si>
  <si>
    <t>Atraso en el registro de información en el sistema misional SIRBE</t>
  </si>
  <si>
    <t>una comunicación oficial a los(a) comisarios(a) de familia realizada</t>
  </si>
  <si>
    <t>Incluir en la concertación de compromisos de la evaluación de desempeño laborar de los(a) comisarios(a) de familia el seguimiento al registro oportuno en el sistema de información misional SIRBE, de las actuaciones llevadas a cabo por parte de los equipos de la comisaria de familia, los cuales están a su cargo.</t>
  </si>
  <si>
    <t>Ajuste en la concertación de compromisos de los(a) comisarios(a) de familia</t>
  </si>
  <si>
    <t>Ajuste en la concertación de compromisos de los(a) comisarios(a) de familia realizada</t>
  </si>
  <si>
    <t>3.1.5</t>
  </si>
  <si>
    <t>Hallazgo administrativo con presunta incidencia disciplinaría por deficiente seguimiento al control y contestación de tutelas.</t>
  </si>
  <si>
    <t xml:space="preserve">Oficina Asesora Jurídica, Subdirección para la Familia </t>
  </si>
  <si>
    <t>Oportunidad de mejora ante la falta de remisión de información y envío de piezas procesales en las acciones de tutela notificadas a las Comisarías de Familia.</t>
  </si>
  <si>
    <t>Actualizar el procedimiento de tutelas para crear nuevos puntos de control frente al seguimiento de las acciones de tutelas de las Comisarías de Familia.</t>
  </si>
  <si>
    <t>Procedimiento de acciones de tutela actualizado</t>
  </si>
  <si>
    <t>Hallazgo administrativo por incoherencia de las funciones de las Comisarías
de familia con el manual de funciones, perfiles y requisitos</t>
  </si>
  <si>
    <t>No se cuenta con un estudio técnico de las necesidades de recurso humano en coherencia con los perfiles y cargas de trabajo.</t>
  </si>
  <si>
    <t>Solicitud a la Subdirección de Gestión y Desarrollo del Talento Humano radicada.</t>
  </si>
  <si>
    <t>3.1.7</t>
  </si>
  <si>
    <t>Hallazgo administrativo, en razón a que la SDIS no ha tomado las medidas suficientes para afrontar el proceso de descongestión en la Comisaría de Usaquén 2</t>
  </si>
  <si>
    <t>Se identificaron Inconsitencias en la gestión realizada en la comisaria Usaquen dos</t>
  </si>
  <si>
    <t>Formulación e implementación del plan de descongestión para la Comisaria de Familia de Usaquén 2</t>
  </si>
  <si>
    <t>Un plan de descongestión formulado e implementado.</t>
  </si>
  <si>
    <t>Un plan de descongestión formulado e implementado</t>
  </si>
  <si>
    <t>3.1.8</t>
  </si>
  <si>
    <t xml:space="preserve">Hallazgo administrativo por incumplimiento de funciones de la Subdirección Para la Familia.
</t>
  </si>
  <si>
    <t>Subdirección Gestión y Desarrollo de Talento Humano</t>
  </si>
  <si>
    <t>Ausencia de un procedimiento administrativo que defina la información específica necesaria para la entrega y recepción de una Comisaría</t>
  </si>
  <si>
    <t>Diseñar y proponer un procedimiento para el empalme entre CF entrante y saliente para la vigencia 2022.</t>
  </si>
  <si>
    <t>Proced. diseñado por la Sub. de Gestión y Desarrollo del TH y la Sub. para la Familia</t>
  </si>
  <si>
    <t>Procedimiento diseñado por la Subdirección de Gestión y Desarrollo del TH y Subdirección para la Familia</t>
  </si>
  <si>
    <t>3.1.9</t>
  </si>
  <si>
    <t>Hallazgo administrativo por carencia de indicadores que midan la
satisfacción de los usuarios de las Comisarías de Familia.</t>
  </si>
  <si>
    <t>Subsecretaría, Subdirección para la Familia</t>
  </si>
  <si>
    <t>No se ha implementado en las comisarías de familia la encuesta de percepción y satisfacción frente a los servicios de la SDIS</t>
  </si>
  <si>
    <t>Implementación de encuestas de satisfacción y percepción en las Comisarías de Familia</t>
  </si>
  <si>
    <t>número de encuestas implementadas en las comisarías de familia</t>
  </si>
  <si>
    <t>(No. de encuestas implementadas/No. de encuestas programadas) *100</t>
  </si>
  <si>
    <t xml:space="preserve">Oficina Asesora de Comunicaciones </t>
  </si>
  <si>
    <t>Elaborar piezas comunicativas con el propósito de promover entre la ciudadanía el uso de los buzones de sugerencias.</t>
  </si>
  <si>
    <t>Piezas comunicativas elaboradas</t>
  </si>
  <si>
    <t xml:space="preserve"> No. Piezas comunicativas elaboradas y publicadas en las Comisarías de Familia.</t>
  </si>
  <si>
    <t xml:space="preserve">Subsecretaría </t>
  </si>
  <si>
    <t>Reporte de resultados encuesta de satisfacción y percepción implementada en las Comisarías de Familia.</t>
  </si>
  <si>
    <t>Reportes entregados</t>
  </si>
  <si>
    <t xml:space="preserve"> No. de reportes entregados</t>
  </si>
  <si>
    <t>3.1.10</t>
  </si>
  <si>
    <t xml:space="preserve">Hallazgo administrativo por falta de clasificación y desactualización de
archivos de las Comisarías de Familia.
</t>
  </si>
  <si>
    <t>atraso en el orden y clasificación del archivo documental que reposa en la Comisaría de Usaquén 2</t>
  </si>
  <si>
    <t>Ordenar, Clasificar e Inventariar el archivo de la comisaria de Usaquén 2.</t>
  </si>
  <si>
    <t>Organización de metros lineales.</t>
  </si>
  <si>
    <t>(Metros Lineales Identificados/Metros Lineales Organizados) *100.</t>
  </si>
  <si>
    <t>Realizar visitas de seguimiento a la gestión documental en las Comisarias de Familia 20% de las Comisarías de Familia.</t>
  </si>
  <si>
    <t>Visitas de Seguimiento.</t>
  </si>
  <si>
    <t>(Visitas de seguimiento ejecutadas/visitas de seguimiento programadas.) * 100</t>
  </si>
  <si>
    <t>3.1.11</t>
  </si>
  <si>
    <t>Hallazgo administrativo porque el actual diseño de los campos para alimentar la información en el SIRBE-Comisarías no garantiza la veracidad de la información entregada a la ciudad</t>
  </si>
  <si>
    <t>No se encuentran parametrizadas todas las actuaciones en el sistema de información SIRBE Comisarías</t>
  </si>
  <si>
    <t>Identificar las actuaciones que se adelanten en las Comisarías de familia y que están pendientes por incluir en el Sistema de Información Misional SIRBE Comisarias.</t>
  </si>
  <si>
    <t>Identificación de necesidades de ajuste en el sistema de información SIRBE Comisarias.</t>
  </si>
  <si>
    <t>Identificación de necesidades de ajuste en el sistema de información SIRBE realizadas</t>
  </si>
  <si>
    <t>Realizar los ajustes de parametrización de actuaciones identificadas en las Comisarías de Familia con respecto al Sistema de Información SIRBE Comisarias.</t>
  </si>
  <si>
    <t>Ajustes de parametrización realizados en el sistema de información SIRBE Comisarias.</t>
  </si>
  <si>
    <t xml:space="preserve">Ajustes de parametrización realizados en el sistema de información SIRBE Comisarias </t>
  </si>
  <si>
    <t>Subdirección de Investigación e Información, Subdirección para la Familia</t>
  </si>
  <si>
    <t>Realizar y socializar un instructivo para el registro de información el sistema misional SIRBE- Comisarías.</t>
  </si>
  <si>
    <t>Un instructivo para el registro de información en el sistema misional SIRBE</t>
  </si>
  <si>
    <t>un instructivo para el registro de información en el sistema misional SIRBE oficializado.</t>
  </si>
  <si>
    <t>3.1.12</t>
  </si>
  <si>
    <t xml:space="preserve">Hallazgo administrativo por desactualización de direcciones y números telefónicos de las sedes de las Comisarías de Familia.
</t>
  </si>
  <si>
    <t>Se identificó documentación con números telefónicos y direcciones desactualizadas en las comisarias de familia.</t>
  </si>
  <si>
    <t>Remitir documento con instrucción  a los despachos comisariales para  actualización de los datos de contacto (teléfono y dirección de la comisaría) según el directorio institucional publicado.</t>
  </si>
  <si>
    <t>Documento con instrucción para la actualización de los datos de contacto</t>
  </si>
  <si>
    <t>Un documento  elaborado</t>
  </si>
  <si>
    <t xml:space="preserve">Se realizó la solicitud conforme a la acción de mejora, en el marco de las competencias funcionales de la Subdirección para la familia mediante comunicación oficial I2021033781 de fecha 08/11/2021, y remitido por correo electronico de fecha 08/11/2021. por lo anterior se solicita realizar el cierre efectivo de la acción. </t>
  </si>
  <si>
    <t>Se evidenció el radicado interno No. I2021033781 de fecha 08/11/2021, con asunto: “Cumplimiento actualización de direcciones y números telefónicos de las sedes de comisarías de familia. Acción de mejora a 3.1.12 Hallazgo administrativo por desactualización de direcciones y números telefónicos de las sedes de las Comisarías de Familia”, documento dirigido a los Comisarios de Familia de parte de la Subdirectora para la Familia. Se observa, igualmente, captura de pantalla de correo electrónico mediante el cual se remitió la mencionada comunicación a las comisarías a cargo de la Entidad. Dichos documentos se encuentran consistentes en relación con la acción de mejora formulada y corresponden a su plazo de ejecución.
Se sugiere revisar la pertinencia de fortalecer el seguimiento a la efectividad de la solicitud y diligenciar el formato no controlado de entrega de evidencias para la presentación definitiva de soportes al Organismo de Control.</t>
  </si>
  <si>
    <t>3.1.13</t>
  </si>
  <si>
    <t>Hallazgo administrativo por incremento de celebración de contratos de
prestación de servicios con la causal no tener personal de planta suficiente</t>
  </si>
  <si>
    <t xml:space="preserve"> Hallazgo administrativo por incremento de celebración de contratos de
prestación de servicios con la causal no tener personal de planta suficiente</t>
  </si>
  <si>
    <t>se observa la omisión en los procesos de formalización laboral o de ampliación de la planta de personal y de esta manera vincular funcionarios para que realicen aquellas actividades que de manera continua y/o constante desarrolla la administración, los cuales se pueden llegar a constituir en contrato realidad, toda vez que, se cumple horario, se cumplen las funciones en las instalaciones de la SDIS</t>
  </si>
  <si>
    <t>Hallazgo administrativo por falta de eficiencia, eficacia y coherencia, al ejecutar el 100% de los recursos y no cumplir con la magnitud programada para la meta N° 8 del proyecto de inversión 1086.</t>
  </si>
  <si>
    <t>Subdirección para la Familia, Subdirección de Diseño, Evaluación y Sistematización</t>
  </si>
  <si>
    <t>Oportunidad de mejora en la sincronía técnica y presupuestal de la programación del proyecto de inversión 7564 y su plan de adquisiciones para la vigencia</t>
  </si>
  <si>
    <t>Formular el Plan de Acción del Proyecto 7564 y su respectivo Plan Anual de Adquisiciones para la vigencia del 2022 con la programación de puntos de control trimestrales en magnitud y en presupuesto.</t>
  </si>
  <si>
    <t>% de Planes formulados</t>
  </si>
  <si>
    <t>No. de Planes formulados (Plan de Acción y Plan Anual de Adquisiciones) / 2 x 100</t>
  </si>
  <si>
    <t>Se elaboró el Plan de Acción Intitucional para la vigencia del 2022, el cual incluyó, en la actividad de seguimiento a la gestión integral del Proyecto, el reporte trimestral al Plan de Mejoramiento para las Comisarías de Familia. Así mismo se elaboró el Plan Anual de Adquisiciones el cual, desde la estimación de las adquisiciones, se cuenta con una programación inferida para el compromiso presupuestal. Se radicó con memorando INT-I2021039783</t>
  </si>
  <si>
    <t>Se formuló el Plan de Acción para la vigencia del 2022 del Proyecto de Inversión 7564, el cual incluyó, en la actividad de seguimiento a la gestión integral, el reporte trimestral al Plan de Mejoramiento para las Comisarías de Familia. 
Así mismo se elaboró el Plan Anual de Adquisiciones el cual, desde la estimación en la fecha de las adquisiciones, se cuenta con una programación inferida para el compromiso presupuestal trimestral.  
Estos instrumentos de planeación se radicaron con memorando INT-I2021039600 
Soportes presentados como evidencia de la ejecución de la acción de mejora: Se entregan los siguientes soportes de evidencia de la gestión: 
Plan de Acción del Proyecto de Inversión 7564 - Mejoramiento de la capacidad de respuesta institucional de las Comisarías de Familia en Bogotá. 
Plan Anual de Adquisiciones Proyecto de Inversión 7564 - Mejoramiento de la capacidad de respuesta institucional de las Comisarías de Familia en Bogotá.</t>
  </si>
  <si>
    <t>Oportunidad de mejora en el seguimiento a la ejecución presupuestal de las metas asociadas al proyecto de inversión 7564</t>
  </si>
  <si>
    <t>Realizar seguimiento bimestral a la ejecución técnica y presupuestal del Plan de Acción del Proyecto de inversión 7564 para la vigencia del 2022 y su respectivo Plan Anual de Adquisiciones</t>
  </si>
  <si>
    <t>% de magnitud y presupuesto ejecutados con respecto a la programación del Proyecto 7564</t>
  </si>
  <si>
    <t>No. de informes bimestrales de seguimiento a la ejecución técnica y presupuestal entregados</t>
  </si>
  <si>
    <t>Hallazgo administrativo por incumplimiento en la realización de Comités
Operativos Locales de Familia – COLF.</t>
  </si>
  <si>
    <t>No se cuenta con referente territorial designado en la subdirección local de Usme y Sumapaz para atender las reuniones de Comité Operativo local para las familias.</t>
  </si>
  <si>
    <t xml:space="preserve">Designar el referente territorial en la Subdirección local de Usme y Sumapaz, quien debe atender las reuniones del Comité de política Publica para las familias. </t>
  </si>
  <si>
    <t>Una designación de referente territorial</t>
  </si>
  <si>
    <t>Una designación de referente territorial realizada</t>
  </si>
  <si>
    <t xml:space="preserve">Hallazgo administrativo por falta de coherencia entre los problemas
identificados en las Comisarías de Familia frente a la asignación de recursos.
</t>
  </si>
  <si>
    <t>Oportunidad de mejora en el registro de la cuantificación los recursos destinados al fortalecimiento las Comisarías de familia</t>
  </si>
  <si>
    <t>Solicitar y registrar trimestralmente la información de los recursos programados y utilizados desde todas las áreas corresponsables de la SDIS para el fortalecimiento de las Comisarías de Familia</t>
  </si>
  <si>
    <t>número de registros producidos</t>
  </si>
  <si>
    <t>Hallazgo administrativo por incumplimiento de las metas del proyecto de
inversión 7564.</t>
  </si>
  <si>
    <t>Subdirección para la Familia – Subdirección de Diseño, Evaluación y Sistematización</t>
  </si>
  <si>
    <t xml:space="preserve">Hallazgo Administrativo por omisión al no contemplar el riesgo consistente
en el incumplimiento de contrato en la matriz de riesgos. </t>
  </si>
  <si>
    <t>es obligación de las personas encargadas de elaborar la matriz de riesgos incluir la “estimación, tipificación y asignación de los riesgos previsibles involucrados en la contratación estatal”. En el presente caso esta omisión resultaría que en caso de incumplimiento del contrato la administración</t>
  </si>
  <si>
    <t>Emitir memorando con directrices generales para la matriz de riesgo de contratos de prestación de servicios.</t>
  </si>
  <si>
    <t>Memorando enviado.</t>
  </si>
  <si>
    <t>Memorando enviado</t>
  </si>
  <si>
    <t>identificar los riesgos al interior de la matriz tratándose de contratos de prestación de servicios bajo la modalidad de contratación directa. Habiendo surtido lo anterior se reafirma la matriz de riesgo como una herramienta de medición de las obligaciones derivadas del contrato.</t>
  </si>
  <si>
    <t>identificación de riesgos.</t>
  </si>
  <si>
    <t>riesgos identificados</t>
  </si>
  <si>
    <t xml:space="preserve">Hallazgo administrativo por falta de control de funcionarios encargados de la modificación del contrato. Y por incluir en el contrato cláusulas que no estaban previstas en estudios previos. </t>
  </si>
  <si>
    <t>Los estudios previos son el soporte del contrato, por ello que Incluir en el contrato clausulas no estipuladas en etapa precontractual deja entrever falta de planeación de los funcionarios encargados de elaborar los estudios previos</t>
  </si>
  <si>
    <t>Establecer en los estudios previos la totalidad de las cláusulas de manera tal que al generar el clausulado contractual, este sea igual al estudio previo.</t>
  </si>
  <si>
    <t>Clausulado.</t>
  </si>
  <si>
    <t>clausulado identificado</t>
  </si>
  <si>
    <t xml:space="preserve">Oficializar e implementar el formato de estudios previos para contratos de prestación de servicios de acuerdo con el procedimiento de control de documentos. </t>
  </si>
  <si>
    <t>Formato oficializado.</t>
  </si>
  <si>
    <t>Formato oficializado</t>
  </si>
  <si>
    <t xml:space="preserve">Hallazgo administrativo con presunta incidencia disciplinaría por no determinar con claridad la idoneidad del contratista y por omitir revisar y analizar de manera completa los soportes que acreditan la experiencia laboral. </t>
  </si>
  <si>
    <t>Subdirección de Contratación, Subdirección para la Familia</t>
  </si>
  <si>
    <t>se observa que, de una parte, existen certificaciones laborales de las cuales no es posible comprobar el tiempo de servicio por cuanto solo tiene fecha de ingreso más no de finalización. Y de otra parte, se aportó certificaciones cuya experiencia no está relacionada con el perfil, que de antemano la SDIS determinó que se requería</t>
  </si>
  <si>
    <t>Socializar a través de memorando la resolución de honorarios para la vigencia respectiva en lo referente al conteo de experiencia de cada perfil.</t>
  </si>
  <si>
    <t>Memorando de socialización</t>
  </si>
  <si>
    <t xml:space="preserve">Socialización realizada </t>
  </si>
  <si>
    <t xml:space="preserve">Hallazgo administrativo con presunta incidencia disciplinaría, por realizar pagos sin dar cumplimiento al descuento prometido en la subasta inversa, donde se establece una reducción del 58.57% respecto del precio inicial. </t>
  </si>
  <si>
    <t>Debilidad en la unificación del registro de la información para el recibo a satisfacción de elementos de suministro de mobiliario de oficina, en los cuales algunos de los documentos, contienen información del valor de cada ítem entregado y en otros no se relacionan dichos valores.</t>
  </si>
  <si>
    <t>Elaborar un formato de recibo a satisfacción para suministro de elementos de mobiliario de oficina, administrado en el marco de sus competencias, por el Proceso de Gestión de la Infraestructura Física</t>
  </si>
  <si>
    <t>Documentos asociados: Formato de recibo a satisfacción de elementos de mobiliario de oficina</t>
  </si>
  <si>
    <t>1 Formato de recibo a satisfacción de elementos de mobiliario de oficina oficializado</t>
  </si>
  <si>
    <t>Hallazgo Administrativo con presunta incidencia disciplinaría, por no
cumplimiento de obligaciones del convenio.</t>
  </si>
  <si>
    <t>No se tiene definida una programación para el desarrollo de las reuniones del comité técnico del convenio</t>
  </si>
  <si>
    <t>Presentar una propuesta de cronograma de reuniones para ser aprobado en comité técnico del convenio y definido en un acta del mismo.</t>
  </si>
  <si>
    <t>Cronograma presentado y aprobado.</t>
  </si>
  <si>
    <t>un cronograma de reuniones para ser aprobado en comité técnico del convenio presentada</t>
  </si>
  <si>
    <t>Una vez seleccionada la muestra citada en el numeral 7.6 de la metodología del presente informe, se llevó a cabo el análisis a la información aportada por el Proyecto de Discapacidad, mediante correo electrónico del 29/10/2020, con asunto “Respuesta solicitud información Auditoría a Discapacidad Historias Sociales” y teniendo como referente la muestra representativa de participantes seleccionados para el servicio social Centro Crecer, el equipo auditor  analizó los expedientes de historia social evidenciando que, de veintidós (22) historias sociales, tres (3) no contaron con los mapas de comunicación, de acuerdo con lo anterior, se incumple con lo establecido en el Manual de Orientaciones Técnicas y Metodológicas para el Servicio Social Centros Crecer, Código: MNL-PSS-004, Versión:0, según lo establecido en el propósito de la categoría “Comunicación, lenguaje y pensamiento”, esta indica “(…)donde se brinde al equipo profesional, una lectura de realidades de los procesos de comunicación que tiene cada niño, niña, adolescente o joven  con la finalidad de crear un sistema de comunicación aumentativo alternativo, pictogramas, ajustes razonables basados en diseños que permitan mejorar la comunicación  de manera grupal y no individual, es el sistema de comunicación el cual se debe adaptar al servicio de manera “universal” hablando de la unidad operativa.” , lo anterior, se podrá observar en el siguiente cuadro: Ver tabla 11 informe final</t>
  </si>
  <si>
    <t>Auditoría al Sistema de Gestión de Seguridad y Salud en el Trabajo - Plan Estratégico de seguridad Vial 2021.</t>
  </si>
  <si>
    <t xml:space="preserve">De conformidad con la verificación de los activos de información producto de la autoevaluación reportada al Ministerio de trabajo que dan cuenta de los estándares mínimos del Sistema de Gestión de Seguridad y Salud en el Trabajo de la SDIS vigencia 2020, el equipo auditor verificó los veinticuatro (24) estándares mínimos con los cuales se repuntó de la vigencia 2019 a la 2020, encontrando que:
“3.3.2 Medición de la severidad de la accidentalidad”
Mediante la carpeta compartida en OneDrive Institucional por la Subdirección de Gestión y Desarrollo del Talento Humano, se observó:  Archivo en Excel Indicador Severidad AT 2020, con el formato no controlado, "Indicadores del Sistema de Gestión de Seguridad y Salud en el Trabajo Hoja de Vida del Indicador" ,el cual relaciona un indicador de "Severidad de Accidentalidad", el cual genera el "número de días perdidos por accidentes de trabajo en el mes"; con reportes de enero a diciembre, siendo marzo, abril, junio y agosto los meses con mayores porcentajes de severidad, sin embargo dentro de los análisis registrados no se observó información adicional al resultado del cálculo del indicador que permita a la entidad tomar acciones al respecto. Archivo en Excel Indicador Severidad Accidentalidad, con el formato no controlado, "Indicadores del Sistema de Gestión de Seguridad y Salud en el Trabajo Hoja de Vida del Indicador", con la información correspondiente a los meses de enero a julio de 2021, sin embargo, no se observa el análisis de ninguno de los meses reportados, generando un posible incumplimiento a lo establecido en el ítem de “Medición de la severidad de la accidentalidad” contenido en el artículo 16.  de la Resolución 0312 de 2019 el cual establece que, se debe “medir la severidad de los accidentes de trabajo como mínimo una (1) vez al mes y realizar la clasificación del origen del peligro/riesgo que los generó(...)”, el incumplimiento al ítem reduce el porcentaje de cumplimiento de los requisitos mínimos para el funcionamiento del SG-SST.
</t>
  </si>
  <si>
    <t>Oportunidad de mejora en el seguimiento al análisis de los resultados en la medición de la Severidad de la Accidentalidad</t>
  </si>
  <si>
    <t>Realizar el análisis  de los resultados de la medición mensual de la severidad de la accidentalidad a traves del formato indicadores del SG-SST - Hoja de Vida del indicador FOR-TH-126</t>
  </si>
  <si>
    <t>Formato FOR-TH-126 Diligenciado
Medición y Análisis de la Serveridad de la accidentalidad</t>
  </si>
  <si>
    <t>(Número de mediciones y análisis realizados / Número de mediciones y análisis programados (11)) *100</t>
  </si>
  <si>
    <t>Realizar el 100% de las mediciones y análisis programados</t>
  </si>
  <si>
    <t xml:space="preserve">10.1.2. </t>
  </si>
  <si>
    <t xml:space="preserve">De conformidad con la verificación de los activos de información producto de la autoevaluación reportada al Ministerio de trabajo que dan cuenta de los estándares mínimos del Sistema de Gestión de Seguridad y Salud en el Trabajo de la SDIS vigencia 2020, el equipo auditor verificó los veinticuatro (24) estándares mínimos con los cuales se repuntó de la vigencia 2019 a la 2020, encontrando que:
Mediante la carpeta compartida en OneDrive Institucional por la Subdirección de Gestión y Desarrollo del Talento Humano, se verificaron actas de capacitación en protocolos de bioseguridad, Riesgo biológico durante el primer semestre de la vigencia 2021, sin embargo, en las evidencias aportadas en cumplimiento del estándar 4.2.6 “Entrega de Elementos de Protección Personal EPP” no se observaron soportes de entrega de elementos de Protección Personal EPP, de acuerdo a lo establecido en el artículo 16. Estándares Mínimos para empresas de más de cincuenta (50) trabajadores de la Resolución 0312 de 2019. el cual establece que se debe “Suministrar a los trabajadores los elementos de protección personal que se requieran y reponerlos oportunamente conforme al desgaste y condiciones de uso de los mismos (…)”, el incumplimiento al ítem del estándar podría incrementar los riesgos de Accidentes Laborales en el desempeño de las labores diarias de los colaboradores de la Entidad. 
</t>
  </si>
  <si>
    <t>Desconocimiento de la existencia del formato para el registro a la entrega de elementos de protección personal</t>
  </si>
  <si>
    <t>Realizar socialización del formato de registro de entrega de elementos de protección personal FOR-TH-026, al talento humano involucrado en el proceso</t>
  </si>
  <si>
    <t>Socialización realizada del Formato FOR-TH-026</t>
  </si>
  <si>
    <t>(Número de socializaciones realizadas / Número de socializaciones programadas 1) *100</t>
  </si>
  <si>
    <t>Realizar el 100% de las socializaciones programadas</t>
  </si>
  <si>
    <t>Implementar el formato de registro de entrega de elementos de protección personal FOR-TH-026.</t>
  </si>
  <si>
    <t>Formatos FOR- TH-026  diligenciados</t>
  </si>
  <si>
    <t>(Numero de entregas realizadas / numero de entregas programadas) *100</t>
  </si>
  <si>
    <t>Realizar el 100% de las entregas de EPP programadas dejando el registro correspondiente en el formato</t>
  </si>
  <si>
    <t>10.1.3.</t>
  </si>
  <si>
    <t xml:space="preserve">De conformidad con la verificación de los activos de información producto de la autoevaluación reportada al Ministerio de trabajo que dan cuenta de los estándares mínimos del Sistema de Gestión de Seguridad y Salud en el Trabajo de la SDIS vigencia 2020, el equipo auditor verificó los veinticuatro (24) estándares mínimos con los cuales se repuntó de la vigencia 2019 a la 2020, encontrando que:
“7.1.4 Elaboración Plan de Mejoramiento e implementación de medidas y acciones correctivas solicitadas por autoridades y ARL”
No se adjuntaron evidencias al respecto en OneDrive Institucional por la Subdirección de Gestión y Desarrollo del Talento humano, por lo tanto, no se logró verificar el cumplimiento del presente numeral de acuerdo a lo establecido en el artículo 16. Estándares Mínimos para empresas de más de cincuenta (50) trabajadores de la Resolución 0312 de 2019, lo cual pondría abrir una brecha en el “actuar” del ciclo PHVA, toda vez que, en la mejora continua Institucional, se deben atender las fuentes de detección tanto externas como internas. Además de ocasionar una disminución representativa de 3,7% (puntos porcentuales) en el cumplimiento de la implementación del 100% de los estándares mínimos para el adecuado funcionamiento del SG-SST.
</t>
  </si>
  <si>
    <t>Oportunidad de mejora en la implementación de una herramienta oficial de seguimiento a los acciones de mejoramiento formuladas</t>
  </si>
  <si>
    <t>Implementar el formato de registro y seguimiento de acciones de mejora diseñado para el SG-SST FOR-TH-128</t>
  </si>
  <si>
    <t>Formato de registro de acciones de mejora FOR-TH-128 implementado</t>
  </si>
  <si>
    <t>Un formato de registro de acciones de mejora del SGSST implementado</t>
  </si>
  <si>
    <t>Realizar el registro de todas las acciones de mejora del SGSST en el formato diseñado</t>
  </si>
  <si>
    <t>10.1.4.</t>
  </si>
  <si>
    <t>Durante la ejecución de la presente auditoría, se verificaron un total de siete (7) programas de vigilancia epidemiológica (PVE); publicados en el mapa de procesos Institucional, a los cuales se les aplicó lista de verificación para corroborar, el cumplimiento de los atributos relacionados con el objetivo y alcance de la auditoría al SGSST 2021. De dicha revisión se tabulan los siguientes resultados en la siguiente gráfica...De lo anterior el 86% de los PVE (seis de los siete programas), no se han actualizado con ocasión de la Pandemia Generada por el Covid-19. Así mismo, el 43% (tres de los siete programas) no tienen línea base (cifras o resultados de indicadores obtenidos en vigencias anteriores). Si bien es cierto, tal como lo explicó el equipo de SST, el único PVE que trata temas relacionados con la Pandemia es el de Riesgo biológico y hay PVE apenas en implementación. Se constituye una oportunidad de mejora para la Entidad, toda vez que los PVE se definen por el Ministerio del Trabajo como el “Conjunto de acciones y metodologías encaminadas al estudio, evaluación y control de los factores de riesgo presentes en el trabajo y de los efectos que genera en la salud. Se apoya en un sistema de información y registro”. A manera de preguntas, ¿los factores de Riesgo Psicosocial no sufrieron modificaciones con ocasión de la Pandemia?; La prevención de los desórdenes músculo esqueléticos (DME), ¿no variaron a raíz del incremento del trabajo virtual?; Qué tan afectada podría estar la salud visual de los colaboradores de la SDIS; con el incremento del trabajo virtual?; Se tuvo en cuenta el sedentarismo como causa de riesgo cardiovascular ahora que un gran número de colaboradores trabajan de manera virtual y remota?; Se poseen cifras (cobertura, incidencia, prevalencia etc.) ,de los PVE para la toma eficaz de decisiones?. Lo anterior podría incumplir con el numeral 3.1.2 “Actividades de Promoción y Prevención en Salud” establecido en los estándares mínimos del SG-SST que establece la Resolución 312 DE 2019.La cual dentro del ciclo del “Hacer”, Estándar de Gestión de la Salud, Ítem del estándar 3.1.2 “Actividades de Promoción y Prevención en Salud”, Modo de verificación “Solicitar las evidencias que constaten la definición y ejecución de las actividades de medicina del trabajo, promoción y prevención y los programas de vigilancia epidemiológica, de conformidad con las prioridades que se identificaron con base en los resultados del diagnóstico de las condiciones de salud y los peligros/riesgos de intervención prioritarios”. lo cual podría generar el incumplimiento del estándar mínimo y la pérdida de 1% del valor del ítem para el cumplimiento en la implementación del Sistema de Seguridad y Salud en el Trabajo de la Entidad.</t>
  </si>
  <si>
    <t>Oportunidad de mejora en la actualización de los Programas de Vigilancia Epidemiológica PVE</t>
  </si>
  <si>
    <t xml:space="preserve">Realizar la actualización de los Programas de Vigilancia Epidemiológica </t>
  </si>
  <si>
    <t>Programas de Vigilancia Epidemiológica actualizados</t>
  </si>
  <si>
    <t>(Número de programas de vigilancia epidemiológica actualizados / (6) programas de vigilancia epidemiológica programados) * 100</t>
  </si>
  <si>
    <t>Realizar la actualizaciónde los Programas de Vigilancia Epidemiológica programados</t>
  </si>
  <si>
    <t xml:space="preserve">10.1.5. </t>
  </si>
  <si>
    <t xml:space="preserve">En revisión de la información aportada por Subdirección de Gestión y Desarrollo del Talento Humano, que solicitó el equipo auditor mediante Rad: I2021025272 del 24-08-2021 y mesa de trabajo virtual del 4-10-2021 desarrollada mediante la plataforma MS Teams, no se aportaron activos de información que den cuenta del diligenciamiento de las listas de chequeo adoptadas en la Secretaría Distrital de Integración Social; proceso de Gestión de Talento Humano, formato listas de verificación Resolución 666 de 2020 aprobadas Institucionalmente mediante Memorando I20200177510 de 30-06-2020. Se aportaron documentos no controlados como “Tabla de cumplimiento protocolos de Bioseguridad SDIS”; “Verificación de Bioseguridad y Gestión EPP”; “Formato emisión recomendaciones médicas para retorno”, cuyos registros presentan inconsistencias de interpretación e identificación de responsables de diligenciamiento (calidad del dato), que dificultan el procesamiento y validación de dicha información para la toma objetiva de decisiones por parte de la Administración. De acuerdo con lo anterior, no existe una estandarización, sistematización y control de los formatos de captura de información; que den cuenta del cumplimiento de las normas de Bioseguridad en las Dependencias y Unidades Operativas de la SDIS, lo cual podría incumplir con la adherencia a los protocolos de Bioseguridad establecidos en su momento en la Resolución 666 de 2020; Resolución 223 de 2021; y actualmente en la Resolución 777 de 2021, en su artículo 7 que habla de la “Adopción, adaptación y cumplimiento de las medidas de bioseguridad”.  
</t>
  </si>
  <si>
    <t>Oportunidad de mejora en la utilización de un formato controlado y oficializado en el Sistema de Gestión de la Entidad</t>
  </si>
  <si>
    <t>Utilización del formato oficial de lista de chequeo para implementación de protocolos de Bioseguridad FOR-TH-087, hasta cuando que permanezca la emergencia sanitaria decretada por el Gobierno Nacional</t>
  </si>
  <si>
    <t>Formato de lista de chequeo de aplicación de protocolos de bioseguridad FOR-TH-087  implementado</t>
  </si>
  <si>
    <t>(Formatos de chequeo diligenciados / numero de inspecciones realizadas) *100</t>
  </si>
  <si>
    <t>Implementar el formato oficial de lista de chequeo de aplicación de protocolos de bioseguridad en el 100% de las inspeciones realizadas, hasta cuando se levante la emergencia sanitaria decretada por el Gobierno Nacional</t>
  </si>
  <si>
    <t>10.1.6.</t>
  </si>
  <si>
    <t>De la revisión realizada a las evidencias aportadas por el auditado en lo que respecta al Plan estratégico de Seguridad Vial (PESV); específicamente en el archivo de Excel: “formato plano hoja de vida” se menciona en la columna “W” reporte de comparendos (nombre, comparendos desde año atrás a la fecha actual); el equipo auditor seleccionó una muestra del 10% de los registros, la cual correspondió a tres (3) conductores, reportados sin comparendos. No obstante, el equipo auditor realiza el cruce de la información, abordando la página del SIMIT : https://fcm.org.co/simit/#/estado-cuenta?numDocPlacaProp=52209652, donde se evidencian comparendos y/o acuerdo de pago para los conductores objeto de la muestra. Por lo tanto, se evidencia falta de adherencia en el diligenciamiento del activo de información y posible inobservancia de lo establecido en el Plan Estratégico de Seguridad Vial Código: PLA-GL-001, Versión: 0, Fecha: Memo I2021022390 – 29/07/2021, generando riesgo durante el trámite de verificación de idoneidad de los conductores contratados.</t>
  </si>
  <si>
    <t xml:space="preserve">Oportunidad de Mejora  para dar a conocer con mayor profundidad  el Plan estratético de Seguridad Vial (PESV) sobre todo  a las empresas prestadoras del servicio de transporte </t>
  </si>
  <si>
    <t>Realizar 2 jornadas de sensibilización en las cuales se traten los aspectos relacionados al cumplimiento de la normatividad en materia de trásito asociados al Plan Estratégico de Seguridad Vial (PESV)</t>
  </si>
  <si>
    <t xml:space="preserve">Jornadas de sensibilización </t>
  </si>
  <si>
    <t xml:space="preserve">
(Jornadasde Sensibilización Realizadas/Jornadas Programadas)*100</t>
  </si>
  <si>
    <t>Jornadas Realizadas</t>
  </si>
  <si>
    <t>10.1.7.</t>
  </si>
  <si>
    <t>Verificados los activos de información de la Planimetría de las unidades operativas, en el marco del Plan estratégico de Seguridad Vial (PESV), la Subdirección de Plantas Físicas aporta mediante memorando Rad: I2021026020 del 2021-08-31, archivo en Excel denominado "DIAGNOSTICO PARQUEADERO UNIDADES OPERATIVAS SDIS" con observaciones y evidencias de intervención a treinta (30) unidades operativas de la SDIS. Sin embargo, se evidencia que no existe una línea base que permita determinar el Universo de Unidades Operativas propias de la SDIS, con áreas de parqueadero, que ameritan intervención para dar cumplimiento con lo establecido en el numeral 7.1.1 Planimetría de las unidades operativas de la entidad del Plan Estratégico de Seguridad Vial Código: PLA-GL-001, Versión: 0, Fecha: Memo I2021022390 – 29/07/2021. Lo anterior genera un potencial incumplimiento de lo establecido en la resolución 1565 del 6 de junio de 2014 numeral 8.3 donde dice: “INFRAESTRUCTURA SEGURA. Rutas internas • Vías internas por donde circulan los vehículos • Ingreso y salida de todo el personal. Si la infraestructura física de la empresa tiene dispuestas zonas de desplazamiento de vehículos al interior de sus instalaciones, sería importante tener en cuenta algunas consideraciones sobre el peatón, velocidades de circulación de vehículos, sobre los parqueaderos y señalización y demarcación”.</t>
  </si>
  <si>
    <t>Oportunidad de mejora en la actualización del  Plan estratégico de Seguridad Vial (PESV) en el numeral 7.1.1 conforme a la normatividad vigente respecto a la planimetría de las unidades operativas de la Entidad</t>
  </si>
  <si>
    <t>Actualizar el  Plan estratégico de Seguridad Vial (PESV) en el numeral 7.1.1 conforme a la resolución 1565 del 6 de junio de 2014 numeral 8.3 y adicionalmente incluir un apartado con la gestión de seguimientos a la implementación de infrestructura segura.</t>
  </si>
  <si>
    <t>Actualización Plan estratégico de Seguridad Vial (PESV)</t>
  </si>
  <si>
    <t>1 documento Plan estratégico de Seguridad Vial (PESV) actualizado</t>
  </si>
  <si>
    <t>Plan estratégico de Seguridad Vial (PESV) actualizado y oficializado en el SG de la SDIS</t>
  </si>
  <si>
    <t>En el marco de la auditoría al SG-SST 2021, relacionado con el cumplimiento de las normas de bioseguridad para mitigar y controlar la Pandemia generada por el COVID-19, de acuerdo con lo establecido en la Resolución 666 del 24-04-2020, Resolución 223 del 25-02-2021 y Resolución 777 del 02-06-2021 del Ministerio de Salud y Protección Social; se revisaron y tabularon los activos de información aportados por los auditados en la nube One Drive; que contenían actas de visita a cuatrocientas trece (413) Unidades Operativas que fueron visitadas por el equipo de seguridad y salud en el trabajo de la Subdirección de Gestión y Desarrollo del Talento Humano de la SDIS. Arrojando que ciento veintinueve (129) Unidades Operativas que corresponden al (31%) del total de las Unidades Operativas visitadas, no cumplen con los protocolos de bioseguridad tal como se detalla en las siguientes tabla y gráficas..</t>
  </si>
  <si>
    <t xml:space="preserve">Oportunidad de mejora en la creación de una herramienta  oficial de seguimiento a la implementación de acciones de mejora.
</t>
  </si>
  <si>
    <t>Reportar trimestralmente el resultados de inspecciones a Unidades Operativas a las áreas o dependencias responsables de la subsanación</t>
  </si>
  <si>
    <t>Reporte de resultados de inspecciónes a Unidades Operativas</t>
  </si>
  <si>
    <t>(Número de reportes realizados / 4  reportes Programados ) *100</t>
  </si>
  <si>
    <t>Realizar el 100% de los reportes programados</t>
  </si>
  <si>
    <t>Oportunidad de mejora en la creación de una herramienta  oficial de seguimiento a la implementación de acciones de mejora.</t>
  </si>
  <si>
    <t>Realizar seguimiento trimestral al cumplimiento de acciones de mejora como resultado de las inspecciones realizadas a las Unidades Operativas</t>
  </si>
  <si>
    <t>Seguimiento a implementación de acciones de mejora</t>
  </si>
  <si>
    <t>(Número de seguimientos realizados / 4 seguimientos Programados ) *100</t>
  </si>
  <si>
    <t>Realizar el 100% de los seguimientos programados</t>
  </si>
  <si>
    <t>En revisión de la información aportada por Subdirección de Gestión y Desarrollo del Talento Humano, que solicitó el equipo auditor mediante Rad: I2021025272 del 24-08-2021 y mesa de trabajo virtual del 4-10-2021, desarrollada virtualmente por MS Teams, no se aportaron activos de información que den cuenta del cumplimiento de los numerales 3.1.5. Ventilación, el cual establece en el numeral 3.1.5.2. Todos los ambientes deben tener un alto flujo de aire natural, realizar las adaptaciones necesarias para garantizar una adecuada ventilación, y evitar que haya grupos de personas en lugares de baja ventilación; 3.1.6. Limpieza y desinfección, el cual establece en el numeral 3.1.6.1. Desarrollar e implementar un protocolo de limpieza y desinfección en los lugares de trabajo, lo dispuesto para la atención al público, recibo de proveedores y demás áreas que se requieran para el desarrollo de las respectivas actividades, definiendo el procedimiento, la frecuencia, los insumos y el personal responsable, entre otros; 3.1.7. Manejo de residuos, el cual establece en el numeral 3.1.7.2. Informar a los trabajadores las medidas para la correcta separación de residuos producto de la implementación de los protocolos de bioseguridad; y 3.1.8. Comunicación del riesgo y cuidado de la salud, el cual establece en el numeral 3.1.8.1. Acciones de información, educación y comunicación para el desarrollo de todas las actividades que eviten el contagio, contenidas en esta resolución y las específicas según la actividad y la información sobre generalidades y directrices dadas por el Ministerio de Salud y Protección Social en relación con los síntomas y signos relacionados con COVID-19, en el territorio nacional, así como en el departamento o municipio. Todo lo anterior contenido en la Resolución 777 de 2021 del Ministerio de Salud y Protección Social. Lo cual genera incumplimiento a lo establecido en esta Resolución, “Por medio de la cual se definen los criterios y condiciones para el desarrollo de las actividades económicas, sociales y del Estado y se adopta el protocolo de bioseguridad para la ejecución de estas”.</t>
  </si>
  <si>
    <t>Utilización del formato oficial de lista de chequeo para implementación de protocolos de Bioseguridad FOR-TH-087, hasta cuando permanezca la emergencia sanitaria decretada por el Gobierno Nacional</t>
  </si>
  <si>
    <t>Implementar el formato oficial de lista de chequeo de aplicación de protocolos de bioseguridad en el 100% de las inspeciones realizadas, hasta cuando permanezca la emergencia sanitaria decretada por el Gobierno Nacional</t>
  </si>
  <si>
    <t xml:space="preserve">Informe Final Auditoría a la Gestión Contractual - artículo 2 Decreto 371 de 2010 </t>
  </si>
  <si>
    <t>10.1.1 Sistemas de Información Software SEVEN – Modulo Contractual y Herramienta IOPS. 
 (Ver informe final)</t>
  </si>
  <si>
    <t xml:space="preserve">Debilidad en la interoperabilidad entre los sistemas SEVEN, IOPS y AZDigital, interviene un usuario en uno de los procesos para la generación de la factura, por lo cual no  se puede asegurar la interoperabilidad de los mismos.
</t>
  </si>
  <si>
    <t>Analizar y levantar el requerimiento de la interoperabilidad entre IOPS Y SEVEN para el proceso de radicación que permita a la Subdirección Financiera conservar los puntos de control existentes en el proceso de radicación de cuentas, para mitigar el riesgo y garantizar la seguridad, integridad y confiabilidad de la información.</t>
  </si>
  <si>
    <t>Documento con análisis y levantamiento del requerimiento de la interoperabilidad entre IOPS Y SEVEN para el proceso de radicación</t>
  </si>
  <si>
    <t>Documento con análisis y levantamiento del requerimiento de la interoperabilidad entre IOPS Y SEVEN para el proceso de radicación.</t>
  </si>
  <si>
    <t>Un documento con análisis y levantamiento del requerimiento de la interoperabilidad entre IOPS Y SEVEN para el proceso de radicación.</t>
  </si>
  <si>
    <t>Diseñar una propuesta de solución a la interoperabilidad entre IOPS Y SEVEN para el proceso de radicación que permita a la Subdirección Financiera conservar los puntos de control existentes en el proceso de radicación de cuentas, para mitigar el riesgo y garantizar la seguridad, integridad y confiabilidad de la información.</t>
  </si>
  <si>
    <t>Documento con el diseño de la propuesta de solución a la interoperabilidad entre IOPS Y SEVEN para el proceso de radicación.</t>
  </si>
  <si>
    <t>Un documento con el diseño de la propuesta de solución a la interoperabilidad entre IOPS Y SEVEN para el proceso de radicación.</t>
  </si>
  <si>
    <t>Desarrollar e implementar la interoperabilidad entre IOPS Y SEVEN para el proceso de radicación que permita a la Subdirección Administrativa y Financiera conservar los puntos de control existentes en el proceso de radicación de cuentas, para mitigar el riesgo y garantizar la seguridad, integridad y confiabilidad de la información.</t>
  </si>
  <si>
    <t>Un documento con el desarrollo e implementación de la Interoperabilidad entre los sistemas de información IOPS y SEVEN.</t>
  </si>
  <si>
    <t>Implementación de la Interoperabilidad entre los sistemas de información IOPS y SEVEN.</t>
  </si>
  <si>
    <t>10.1.2 Módulo de contratación SEVEN.
 (Ver informe final)</t>
  </si>
  <si>
    <t xml:space="preserve">Debilidad no contar con la historia contractual centralizada, lo cual podría generar reprocesos, así como,
un riesgo frente a la calidad y confiabilidad de la información consignada en el sistema.
</t>
  </si>
  <si>
    <t>Establecer tres mesas de trabajo entre la Subdirección de Investigación e Información y Subdirección de contratación para analizar la información contenida en las bases de datos de contratación de la entidad.</t>
  </si>
  <si>
    <t>Mesas de trabajo para analizar información</t>
  </si>
  <si>
    <t>(Mesas de trabajo ejecutadas/ mesa de trabajo programadas)</t>
  </si>
  <si>
    <t>Mesas de trabajo  para analizar información</t>
  </si>
  <si>
    <t>Subdirección de Contratación / Subdirección de investigación e información</t>
  </si>
  <si>
    <t xml:space="preserve">Realizar el procesamiento y transformación de la información contenida en las bases de datos de contratación que se encuentran digitalizadas.  </t>
  </si>
  <si>
    <t xml:space="preserve">Documento del procesamiento y transformación de la información contenida en las bases de datos de contratación que se encuentran digitalizadas.  </t>
  </si>
  <si>
    <t>Un documento del procesamiento y transformación de la información contenida en las bases de datos de contratación que se encuentran digitalizadas</t>
  </si>
  <si>
    <t xml:space="preserve">Diseñar y desarrollar una funcionalidad para generar certificados de contratos de las bases de datos digitalizadas.  </t>
  </si>
  <si>
    <t>Documento con el diseño y desarrollo de la  funcionalidad para generar certificados de contratos de las bases de datos digitalizadas</t>
  </si>
  <si>
    <t xml:space="preserve">Documento con el diseño y desarrollo de la  funcionalidad para generar certificados de contratos de las bases de datos digitalizadas.   </t>
  </si>
  <si>
    <t xml:space="preserve"> 10.1.3. Controles Sistemas de Información SEVEN e IOPS
 (Ver informe final)</t>
  </si>
  <si>
    <t xml:space="preserve"> Debilidad no se cuenta con controles de seguridad en los datos de prueba en los sistemas de información.
</t>
  </si>
  <si>
    <t xml:space="preserve"> Identificar variables y proporción de datos a disposición de ambientes no productivos para definir un método de ofuscamiento que permita evitar el riesgo de la información contenida en IOPS y SEVEN.  </t>
  </si>
  <si>
    <t> Documento con el análisis para cada uno de los sistemas ( IOPS- SEVEN) de las variables a ofuscar y el método de ofuscación que se aplicará a cada uno de ellos.</t>
  </si>
  <si>
    <t> Un documento  con el análisis para cada uno de los sistemas ( IOPS- SEVEN) de las variables a ofuscar y el método de ofuscación que se aplicará a cada uno de ellos</t>
  </si>
  <si>
    <t> </t>
  </si>
  <si>
    <t>Documento con pruebas de la implementación del método de ofuscamiento definido para cada uno de los sistemas( IOPS- SEVEN).</t>
  </si>
  <si>
    <t>Un documento con pruebas de la implementación del método de ofuscamiento definido para cada uno de los sistemas( IOPS- SEVEN).</t>
  </si>
  <si>
    <t>10.1.4 Manuales SEVEN, IOPS, AZDigital.
 (Ver informe final)</t>
  </si>
  <si>
    <t xml:space="preserve"> Debilidad en falta de actualización en la documentación  técnica, de usuario y de operación de los  sistemas de información.
</t>
  </si>
  <si>
    <t> Actualizar y oficializar Manual de Usuario del sistema de información IOPS.</t>
  </si>
  <si>
    <t> Documento actualizado y oficializado.</t>
  </si>
  <si>
    <t>Documento actualizado y oficializado.</t>
  </si>
  <si>
    <t> Manual de Usuario del sistema de información IOPS oficializado</t>
  </si>
  <si>
    <t>Actualizar y oficializar Manual de Usuario del sistema de información SEVEN.</t>
  </si>
  <si>
    <t>Manual de Usuario del sistema de información SEVEN oficializado.</t>
  </si>
  <si>
    <t>Actualizar y oficializar Manual de Usuario del sistema de información AZ Digital.</t>
  </si>
  <si>
    <t>Manual de Usuario del sistema de información AZ Digital oficializado.</t>
  </si>
  <si>
    <t>10.1.5 Contrato 7092 de 2020 celebrado bajo la modalidad de Urgencia Manifiesta.
 (Ver informe final)</t>
  </si>
  <si>
    <t>Debilidad en la implementación de las orientaciones institucionales acerca de la supervisión</t>
  </si>
  <si>
    <t>Realizar la verificación de publicación de documentos en la plataforma SECOPII a una muestra de contratos definida mediante la metodología de poblaciones finitas</t>
  </si>
  <si>
    <t>Contratos validados</t>
  </si>
  <si>
    <t># contratos que cumplen con la publicación de documentos en la plataforma SECOP II / #
total de contratos verificados de acuerdo con la metodología de poblaciones finitas X100</t>
  </si>
  <si>
    <t>Contratos validados en Secop</t>
  </si>
  <si>
    <t>10.1.6 Actas del Comité de Contratación  (Ver informe final)</t>
  </si>
  <si>
    <t>Las actas de los comités de contratación se venían realizando en un formato de actas de reunión desactualizado.</t>
  </si>
  <si>
    <t>Presentar las actas de los comités de contratación en el formato acta FOR-GD-002, versión 1.</t>
  </si>
  <si>
    <t>Actas de los comités de contratación en el formato acta actualizadas</t>
  </si>
  <si>
    <t>(Actas de reuniones de comité realizadas/ReunionesRealizadas)*100</t>
  </si>
  <si>
    <t>Actas de Comité de contratación actualizada</t>
  </si>
  <si>
    <t>10.1.7</t>
  </si>
  <si>
    <t>10.1.7 Suscripción actas de Inicio contratos de prestación de servicios. 
  (Ver informe final).</t>
  </si>
  <si>
    <t>Debilidad en la actualización de los clausulados de acuerdo al procedimiento de prestación de servicios (PCD-GEC-001)</t>
  </si>
  <si>
    <t>Actualizar los clausulados de acuerdo a  lo establecido en  el procedimiento de prestación de servicios (PCD-GEC-001)</t>
  </si>
  <si>
    <t>Actualización de clausulados</t>
  </si>
  <si>
    <t># clausuladosactualizados/  #   total   de procesos  de  contratación de prestación  de servicios * 100</t>
  </si>
  <si>
    <t>10.1.9 Contrato de suministro 3860 de 2020.
  (Ver informe final).</t>
  </si>
  <si>
    <t>Aceptar documentos diferentesa los establecidos en los términos de referencia del proceso de selección para certificar la experiencia del  proponente.</t>
  </si>
  <si>
    <t>Verificarl os  requisitos técnicos,  jurídicos, financieros y  la  experienciade  los proponentes de  los  próximos  procesos  de selección para  la  adquisición  y  suministro  de  bienes de conformidad con lo establecido en los términos de referencia.</t>
  </si>
  <si>
    <t>Procesos de selección verificados</t>
  </si>
  <si>
    <t>(No procesos de selección que cumple requisitos técnicos, jurídicos, financieros y la experiencia/ No procesos de selección a los que se verificaron requisitos técnicos, jurídicos, financieros y la experiencia de conformidadcon los términos de referencia) * 100</t>
  </si>
  <si>
    <t>Falencia en la implementación de las orientaciones institucionales relacionadas con la supervisión.</t>
  </si>
  <si>
    <t>Realizar  la  verificación  de los documentos  publicadosen  la  plataforma SECOPen  la  etapa  contractual a  una  muestra  de  contratos suscritos  con  personas  jurídicas definida mediante la metodología poblaciones finita</t>
  </si>
  <si>
    <t>(No contratos que cumple con la publicación de documentos en la plataforma SECOP / No total de contratos verificados de acuerdo con la metodología poblaciones finitas) * 100</t>
  </si>
  <si>
    <t>10.1.10 Protocolo Revisión de Pagos de Seguridad Social de Contratistas.
  (Ver informe final).</t>
  </si>
  <si>
    <t>Debilidad en la actualización del Protocolo Revisión de Pagos de Seguridad Social de Contratistas (PTC-AD-001)</t>
  </si>
  <si>
    <r>
      <t xml:space="preserve">Actualizar el </t>
    </r>
    <r>
      <rPr>
        <sz val="10"/>
        <color rgb="FF000000"/>
        <rFont val="Arial"/>
      </rPr>
      <t>Protocolo de revisión de pagos de seguridad social de contratistas (PTC-AD-001)</t>
    </r>
  </si>
  <si>
    <t>Un Protocolo actualizado</t>
  </si>
  <si>
    <t>Documento actualizado en el SIG</t>
  </si>
  <si>
    <t>10.1.11 Conformación expediente digital para procesos contractuales. 
  (Ver informe final).</t>
  </si>
  <si>
    <t>No  se  contaba  con  un  lineamiento  actualizado  que  orientara  la  aplicación  de  la  normativa  en cuanto a la conformación de expedientes contractuales electrónicos.</t>
  </si>
  <si>
    <t>Elaborar  documento  anexo  al  “Instructivo para la conformación,  organización y administración de expedientes contractuales” Código:  INS-GD-003  Versión:   0I2021032315 –26/10/2021,  por  medio  del cual se  den  lineamientos para  la conformación de los expedientes híbridos</t>
  </si>
  <si>
    <t>Un Instructivo actualizado</t>
  </si>
  <si>
    <t>Socializar  a  través  de  memorando    el “Instructivo   para   la conformación, organización y administración de expedientes contractuales” Código: INS-GD-003   Versión:   0,   Memo   I2021032315 –26/10/2021 que se actualice.</t>
  </si>
  <si>
    <t>Un instructivo actualizado socializado a través de memorando</t>
  </si>
  <si>
    <t>10.2.1 Licitación Pública 001 –2020 .
 (Ver informe final).</t>
  </si>
  <si>
    <t>No se evidencia la publicación de la totalidad de los informes de ejecución de los contratos 4509 de 2020 y 4538 de 2020.</t>
  </si>
  <si>
    <t>Socializar las actualizaciones que se realicen en   temas   de   supervisión   de   contratos, relacionados  con  normatividad,  protocolos  y manuales, a cada área técnica</t>
  </si>
  <si>
    <t>Socializaciones de supervisión</t>
  </si>
  <si>
    <t>#Socializaciones realizadas/# socializaciones programadas X100 </t>
  </si>
  <si>
    <t>Actas de socialización</t>
  </si>
  <si>
    <t>Realizar  la  verificación  de  publicación  de documentos   en   la   plataforma   SECOP   II, mediante     documento     suscrito     con     la verificación  de  los  documentos  que  deban ser publicados</t>
  </si>
  <si>
    <t>Documentos de verificación</t>
  </si>
  <si>
    <t>( No de Documentos de Verificación Realizados/No de Procesos en la Plataforma Secop)*10</t>
  </si>
  <si>
    <t>Documentos de Verificación</t>
  </si>
  <si>
    <t>10.2.2 Procesos contractuales en los cuales la entidad perdió competencia para liquidar los negocios jurídicos.   (Ver informe final).</t>
  </si>
  <si>
    <t>Debilidad en que cada uno de los supervisores tramiten a tiempo las liquidaciones de cada uno de los contratos que tienen a cargo.</t>
  </si>
  <si>
    <t>Socialización del Manual de liquidaciones y procedimiento de liquidaciones</t>
  </si>
  <si>
    <t>Socializaciones de liquidación</t>
  </si>
  <si>
    <t>Equipo de liquidaciones</t>
  </si>
  <si>
    <t>10.2.3 Contratos de Prestación de Servicios Profesionales y/o de Apoyo a la Gestión.
 (Ver informe final).</t>
  </si>
  <si>
    <r>
      <t>Debilidad para que las áreas técnicas acojan los lineamientos de la supervisión de los contratos de prestación de serivicios </t>
    </r>
    <r>
      <rPr>
        <b/>
        <sz val="11"/>
        <color rgb="FF000000"/>
        <rFont val="Arial"/>
      </rPr>
      <t> </t>
    </r>
  </si>
  <si>
    <t xml:space="preserve">Socializar las Buenas prácticas de supervisión de contratos de prestación de servicios, relacionados con normatividad, protocolos y manuales, a cada área técnica </t>
  </si>
  <si>
    <r>
      <t>#Socializaciones realizadas/# socializaciones programadas X100</t>
    </r>
    <r>
      <rPr>
        <b/>
        <sz val="11"/>
        <color rgb="FF000000"/>
        <rFont val="Arial"/>
      </rPr>
      <t> </t>
    </r>
  </si>
  <si>
    <t xml:space="preserve">10.2.4 10.2.4 Convenios de Asociación Proceso Competitivo SDIS -DCT092-004-2020  </t>
  </si>
  <si>
    <t xml:space="preserve">Debilidad para que las áreas técnicas acojan los lineamientos de la supervisión de los contratos </t>
  </si>
  <si>
    <t>Socializar las actualizaciones que se realicen en temas de supervisión de contratos, relacionados con normatividad, protocolos y manuales, a cada área técnica</t>
  </si>
  <si>
    <t>#Socializaciones realizadas/# socializaciones programadas X100</t>
  </si>
  <si>
    <t>Auditoría de Desempeño “Evaluación a la gestión fiscal realizada por la Secretaría Distrital de Integración Social en la asignación, recaudo y ejecución de los recursos de destinación específica impuestos de “Estampilla para el Bienestar del Adulto Mayor” e “Impuesto Unificado de Fondo de Pobres” - Código 92 PAD 2021.</t>
  </si>
  <si>
    <t>Hallazgo administrativo por la falta de mecanismos internos de control que garanticen la adecuada y correcta planeación, administración e inversión de los recursos asignados por concepto de “Estampilla para el Bienestar del Adulto Mayor” y “Unificado fondo de pobres”.</t>
  </si>
  <si>
    <t>Oportunidad de mejora en la dentificación del manejo, administración y gestión de los recursos provenientes de los impuestos “Estampilla para el Bienestar del Adulto Mayor” y "Fondo unificado de Fondo de Pobres”</t>
  </si>
  <si>
    <t>Elaborar un procedimiento que permita establecer los lineamientos para la adecuada planeación, administración, e inversión de los recursos asignados por concepto de “Estampilla para el Bienestar del Adulto Mayor” y “Fondo Unificado fondo de pobres”.</t>
  </si>
  <si>
    <t>Procedimiento “Estampilla para el Bienestar del Adulto Mayor” y “Fondo Unificado fondo de pobres”</t>
  </si>
  <si>
    <t>Procedimiento oficializado</t>
  </si>
  <si>
    <t>3.3.4.1</t>
  </si>
  <si>
    <t xml:space="preserve"> Hallazgo administrativo por ineficacia en la gestión de los recursos correspondientes a la fuente de financiación “Estampilla para el Bienestar del Adulto Mayor”, según la gestión realizada en los contratos de los proyectos de inversión No.1103, 1099 y 1118, constituyéndose como pasivos exigibles al cierre de la
vigencia fiscal 2020. </t>
  </si>
  <si>
    <t>Subdirección para la vejez, Subdireccion de Plantas Fisicas, Dirección corporativa.</t>
  </si>
  <si>
    <t>Los trámites asociados al proceso de liquidación en virtud de la recepción a satisfacción de los productos de los contratos suscritos, implican tiempos que con ocasión de la emergencia sanitaria, superaron las vigencias fiscales, constituyendo reservas presupuestales y posteriormente pasivos exigibles.</t>
  </si>
  <si>
    <t>Realizar 4 reportes de avance al año de la ejecución de las reservas presupuestales con cargo a la fuente de estampilla por Persona Mayor,  para disminuir la posibilidad de constituir pasivos exigibles</t>
  </si>
  <si>
    <t xml:space="preserve">Reportes de avance </t>
  </si>
  <si>
    <t>No. de reportes de avance</t>
  </si>
  <si>
    <t>3.3.4.2</t>
  </si>
  <si>
    <t>Hallazgo administrativo por ineficiente ejecución de los recursos establecidos por la fuente de financiación “Estampilla para el bienestar del Adulto Mayor”, según el periodo de análisis correspondiente a las vigencias fiscales 2019, 2020 y julio de 2021.</t>
  </si>
  <si>
    <t>Subdirección para la Vejez, Subdirección de Plantas Físicas, DNA, SAF.</t>
  </si>
  <si>
    <t xml:space="preserve">Debilidad en el ejercicio de Planeación Institucional para garantizar la ejecución y compromiso de los recursos. </t>
  </si>
  <si>
    <t xml:space="preserve">Incrementar la ejecución presupuestal de la fuente de financiación “Estampilla para el bienestar del Adulto Mayor”, superior al 85% de los compromisos presupuestales en la vigencia 2022, a partir de fortalecer la planeación del adecuado uso de los recursos en el plan anual de adquisiciones. </t>
  </si>
  <si>
    <t>Porcentaje de ejecución recurso Estampilla para el bienestar del Adulto Mayor</t>
  </si>
  <si>
    <t>Recurso ejecutado Estampilla para el bienestar del Adulto Mayor /recurso total asignado Estampilla para el bienestar del Adulto Mayor *100</t>
  </si>
  <si>
    <t>3.3.4.3</t>
  </si>
  <si>
    <t>Hallazgo administrativo por ineficacia en la ejecución de los recursos establecidos por la fuente de financiación “Impuesto Unificado Fondo de Pobres, Juegos de Azar y Espectáculos Públicos”, según el periodo de análisis correspondiente a las vigencias fiscales 2019, 2020 y julio de 2021.</t>
  </si>
  <si>
    <t>Subdirección de adultez</t>
  </si>
  <si>
    <t>Oportunidad de Mejora en la planeación de la operación, generando contratos que superan la vigencia</t>
  </si>
  <si>
    <t xml:space="preserve">Incluir dentro del informe de gestión de los recursos Fondo de Pobres, un capítulo sobre la planeación y continuidad de los servicios. </t>
  </si>
  <si>
    <t>Documento de informe de gestión de los recursos de Fondo de Pobres vigencia 2021</t>
  </si>
  <si>
    <t>Un (1) documento de informe de gestión de los recursos de Fondo de Pobres vigencia 2021</t>
  </si>
  <si>
    <t>3.3.4.4</t>
  </si>
  <si>
    <t>Hallazgo administrativo por ineficacia en la ejecución de los recursos correspondientes a la fuente de financiación “Impuesto Unificado Fondo de Pobres,
Juegos de Azar y Espectáculos Públicos”, según la gestión realizada en los contratos de los proyectos de inversión No.1108 y 1118, constituyéndose como pasivos
exigibles al cierre de la vigencia fiscal 2020.</t>
  </si>
  <si>
    <t>Oportunidad de mejora en la liquidación de contratos del talento humano con recursos del “Impuesto Unificado de Fondo de Pobres¨</t>
  </si>
  <si>
    <t>Tramitar la liquidación de los contratos con recursos del “Impuesto Unificado Fondo de Pobres, Juegos de Azar y Espectáculos Públicos”que se constituyeron como pasivos exigibles</t>
  </si>
  <si>
    <t xml:space="preserve">Documentos liquidados </t>
  </si>
  <si>
    <t>No de documentos de liquidación radicados en contratación con recursos del “Impuesto Unificado Fondo de Pobres,
Juegos de Azar y Espectáculos Públicos”/ No de Contratos a liquidar   * 100</t>
  </si>
  <si>
    <t>3.3.4.5</t>
  </si>
  <si>
    <t>Hallazgo administrativo por suministro de información ambigua en Bases de datos denominadas: “Registro Fondo de Pobres vigencias 2019–2020-2021 julio.xls” con oficio RAD: S2021088029 del 04-10-2021, Contratación fecha 31 de agosto S2021101195 de 12 de octubre de 2021 y los datos reportados en la cuenta de SIVICOF para el órgano de Control Formato CB-0001, Reservas presupuestales constituidas al cierre de la vigencia fiscal 2020.</t>
  </si>
  <si>
    <t>Subdirección Administrativa y Financiera - Grupo de Presupuesto</t>
  </si>
  <si>
    <t xml:space="preserve">Oportunidad de mejora en el suministro de información a los entes de control que permita evidenciar coherencia en la entrega de la información </t>
  </si>
  <si>
    <t>Responder a los requerimientos de los entes de control siempre y cuando la solicitud realizada en términos presupuestales se de a nivel de detalle  "proyecto, fuente de financiación y/o concepto de gasto" anexando la base de datos requerida junto con el reporte de ejecución presupuestal de las solicitudes que permitan evidenciar coherencia de la información reportada</t>
  </si>
  <si>
    <t>Reportes presentados</t>
  </si>
  <si>
    <t>(Reportes Presentados /Reportes Programados o Solicitados)*100</t>
  </si>
  <si>
    <t xml:space="preserve">3.3.4.6 </t>
  </si>
  <si>
    <t>Hallazgo administrativo por inversión de los recursos provenientes del impuesto “Estampilla para el Bienestar del Adulto Mayor”, en la contratación del
proyecto 7748: “Fortalecimiento de la gestión institucional y desarrollo Integral del Talento Humano en Bogotá”, que no es coherente, ni corresponde con la destinación y las actividades previstas en el Artículo 8 del Acuerdo 669 de 2017.</t>
  </si>
  <si>
    <t>Falta de lineamientos puntuales relacionados con la normatividad aplicable para inversión  de los recursos con  destinación específica, en  Perfil del proyecto de Inversión7748  " “Fortalecimiento de la gestión institucional y desarrollo Integral del Talento Humano en Bogotá”</t>
  </si>
  <si>
    <t>Actualizar el formato FOR-PE 008 Perfil del proyecto de Inversión7748 " “Fortalecimiento de la gestión institucional y desarrollo Integral del Talento Humano en Bogotá” con el fin de definir  lineamientos puntuales  relacionados  con  los recursos con  destinación específica.</t>
  </si>
  <si>
    <t>Formato actualizado</t>
  </si>
  <si>
    <t>1 Formato actualizado</t>
  </si>
  <si>
    <t>3.3.4.7</t>
  </si>
  <si>
    <t>Hallazgo administrativo por destinación de recursos del impuesto de “Estampilla para el Bienestar del Adulto Mayor” al proyecto de inversión 7748, para el
pago del concepto: reembolsos de caja menor y el concepto de modalidad afectada del proyecto en contravía del Acuerdo 669 de 2017. Adicionalmente, con recursos del impuesto unificado de pobres se invirtió en el proyecto 7757, enmarcado en el Acuerdo 399 de 2009, para pago de Resoluciones por afiliación al sistema de
riesgos laborales a favor de contratistas de la subdirección de adultez.</t>
  </si>
  <si>
    <t>Oportunidad de mejora en la generación de lineamientos puntuales relacionados con la normatividad aplicable para inversión  de los recursos con  destinación especifica, en los procedimientos relacionados con caja menor.</t>
  </si>
  <si>
    <t>Actualizar el Procedimiento PCD - GF-001 " EJECUCIÓN RECURSOS CAJA MENOR", teniendo en cuenta la normativa vigente para el uso de los  recursos la  “Estampilla para el Bienestar del Adulto Mayor”.</t>
  </si>
  <si>
    <t>Procedimiento  actualizado</t>
  </si>
  <si>
    <t>1 procedimiento actualizado</t>
  </si>
  <si>
    <t>Subdirección Administrativa y Financiera.
DADE</t>
  </si>
  <si>
    <t>A través de la Resolución  de   constitución  y reglamentación  las Cajas Menores de la  Secretaría Distrital de  Integración Social para la vigencia  2022  se emitiran lineamientos incorporando  lo relacionado destinación de recursos del impuesto de “Estampilla para el Bienestar del Adulto Mayor”</t>
  </si>
  <si>
    <t>Resolución de caja menor actualizada.</t>
  </si>
  <si>
    <t>1 Resolución de caja menor actualizada</t>
  </si>
  <si>
    <t>Oportunidad de mejora en la dar lineamiento frente a la destinación  de los recursos de  impuesto unificado de pobres.</t>
  </si>
  <si>
    <t>Incluir dentro del informe de gestión de los recursos Fondo de Pobres, un aparte que aclare las razones por las cuales se financia el pago de Arl riesgo 5, por la fuente de financiación “Impuesto Unificado Fondo de Pobres, Juegos de Azar y Espectáculos Públicos dando cumplimiento al Decreto 0723 de 2013.</t>
  </si>
  <si>
    <t>Documento de informe de gestión de los recursos de Fondo de Pobres vigencia 2021.</t>
  </si>
  <si>
    <t>3.3.4.8</t>
  </si>
  <si>
    <t>Hallazgo administrativo por el incumplimiento a lo estipulado en el Acuerdo Distrital 669 de 2017, en su artículo 8 “Destinación”, por cuanto la SDIS ha ejecutado
recursos provenientes de la Estampilla para el Bienestar del Adulto Mayor, en el compromiso identificado como: “Resolución”, el cual no está encaminado y no tiene
relación con la prestación directa de la población objeto del proyecto 7770.</t>
  </si>
  <si>
    <t>Subdirección Administrativa y Financiera. DADE</t>
  </si>
  <si>
    <t xml:space="preserve">Oportunidad de mejora en la asignación de rubros de cajas menores de cada una de las subdirecciones locales </t>
  </si>
  <si>
    <t xml:space="preserve">3.3.1.1 </t>
  </si>
  <si>
    <t>Auditoría de Desempeño “Evaluación de la gestión de la SDIS con los recursos aportados al Programa “Bogotá Solidaria en Casa” - Código 93 PAD 2021.</t>
  </si>
  <si>
    <t>Hallazgo administrativo por falta de eficiencia, eficacia y coherencia, al ejecutar el 100% de los recursos y no cumplir con la magnitud programada para la meta N° 5 del proyecto de inversión 7745. Vigencia 2020. </t>
  </si>
  <si>
    <t>Dirección de Nutrición y Abastecimiento y Dirección de Análisis y Diseño Estratégico</t>
  </si>
  <si>
    <t>Debido al período de transición entre los planes de Desarrollo “Bogotá Mejor para Todos” y Un “Nuevo Contrato Social y Ambiental para la Bogotá del siglo XXI” no se dejaron recursos para el cumplimiento de la magnitud de la meta para la vigencia 2020</t>
  </si>
  <si>
    <t xml:space="preserve">Adelantar una mesa técnica de trabajo para evaluar los aspectos operativos y financieros para las medidas que viabilicen el cumplimiento de la meta en cada vigencia. </t>
  </si>
  <si>
    <t>Mesa Técnica</t>
  </si>
  <si>
    <t>Una mesa técnica</t>
  </si>
  <si>
    <t xml:space="preserve"> Hallazgo administrativo, por no publicar la información correspondiente a la supervisión de los contratos No 10767-2020 y 6753-2021 en la plataforma SECOP II.</t>
  </si>
  <si>
    <t>Debilidad en la divulgación de las directrices frente al responsabilidad del cargue de la información en la plataforma SECOP II tanto de la etapa previa como de la ejecución contractual y tiempos de envío de los soportes</t>
  </si>
  <si>
    <t>Emitir memorando estableciendo la responsabilidad del contratista para publicar los documentos de ejecución contractual en SECOP II y la revisión para el supervisor del contrato. Reforzando la obligatoriedad de observancia de la normativa sobre la publicación de los soportes documentales en la plataforma SECOP II.</t>
  </si>
  <si>
    <t>Memorando de responsabilidades publicado</t>
  </si>
  <si>
    <t xml:space="preserve">Un memorando semestral </t>
  </si>
  <si>
    <t>Enviar un correo mensual a cada contratista de servicios recordando la obligación tener cargados los soportes documentales en la plataforma SECOP II, estableciendo que no continuará el trámite de pago en caso de no haber cumplido con la responsabilidad del cargue.</t>
  </si>
  <si>
    <t>Correo mensual a los contratistas de servicios</t>
  </si>
  <si>
    <t>Un correo mensual</t>
  </si>
  <si>
    <t>3.3.1.3</t>
  </si>
  <si>
    <t xml:space="preserve"> Hallazgo administrativo, con incidencia fiscal por valor de $45.630.000 y presunta disciplinaría por destinación inapropiada de recursos previstos para la meta 5, del proyecto de inversión 7745 vigencia 2021. </t>
  </si>
  <si>
    <t>Oportunidad de mejora en la definición del objetivo de la meta 5 como referente directo del objeto debido a que la totalidad del recurso humano programado se contrató para dar cumplimiento transversal a todos los objetivos y metas del proyecto 7745</t>
  </si>
  <si>
    <t>Diseñar e implementar una matriz de seguimiento que indique el número de cupo a contratar, objeto y meta asociada, así como verificación de datos y necesidad por parte del responsable del desarrollo del proceso contractual, el responsable de la revisión de los estudios previos y de quien expide el CDP</t>
  </si>
  <si>
    <t>Matriz de seguimiento</t>
  </si>
  <si>
    <t>Una matriz diseñada e implementada</t>
  </si>
  <si>
    <t>3.3.1.4</t>
  </si>
  <si>
    <t xml:space="preserve"> Hallazgo administrativo por inconsistencias en la entrega de apoyos alimentarios base de datos REPÓRTES ENTREGA DAR., de acuerdo a la meta 5 vigencia 2021.</t>
  </si>
  <si>
    <t>Deficiencia en la calidad de la información suministrada por la Entidad Distrital, en este caso, Secretaría de Planeación para la entrega de los apoyos</t>
  </si>
  <si>
    <t>Elaboración e implementación de una guía para la entrega de apoyos alimentarios con bases de datos de beneficiarios remitidos por otra Entidad Distrital que contenga las acciones a desarrollar desde el recibo de la base de datos, verificación, registro, y hasta la entrega del beneficio</t>
  </si>
  <si>
    <t>Guía elaborada e implementada</t>
  </si>
  <si>
    <t>Una guía elaborada e implementada</t>
  </si>
  <si>
    <t>Falta de conocimiento del alcance de la Estrategia DAR por parte de los intervinientes en el proceso de entrega de ayudas</t>
  </si>
  <si>
    <t>Socialización de la guía para la entrega de apoyos alimentarios con bases de datos de beneficiarios remitidos por otra entidad.</t>
  </si>
  <si>
    <t>Socialización guía para la entrega de apoyos</t>
  </si>
  <si>
    <t xml:space="preserve">Una socialización </t>
  </si>
  <si>
    <t>3.3.1.5</t>
  </si>
  <si>
    <t xml:space="preserve"> Hallazgo administrativo por ausencia de controles en la aplicación de las restricciones para el acceso a los servicios que presta la SDIS a través de las metas 4 y 5 del proyecto 7745</t>
  </si>
  <si>
    <t>Al inicio de la entrega de Kits alimentarios, no existía dicha modalidad por lo cual no eran aplicables restricciones para la entrega, no obstante, la Resolución 509 de 2021 que crea la modalidad, establece restricciones sin tener en cuenta las particularidades que conlleva la entrega de apoyos en el caso de emergencias o en el marco de Estrategias Distritales en el marco del Sistema Distrital de Cuidado</t>
  </si>
  <si>
    <t>Proponer a la mesa Técnica GIS, la modificación para la modalidad de kits alimentarios solicitando eliminar las restricciones para la entrega de estos a través de documento justificando los argumentos para dicho fin.</t>
  </si>
  <si>
    <t>Propuesta modificatoria para eliminación de restricciones</t>
  </si>
  <si>
    <t>Documento de propuesta radicado</t>
  </si>
  <si>
    <t>3.3.1.6</t>
  </si>
  <si>
    <t xml:space="preserve"> Hallazgo administrativo por incumplimiento a los lineamientos de la Secretaría Distrital de Planeación sobre la formulación de las metas 4, 5 y 6 del proyecto 7745.</t>
  </si>
  <si>
    <t>El indicador planteado no permite establecer la cantidad de beneficios y de personas que se logran atender en cada vigencia.</t>
  </si>
  <si>
    <t xml:space="preserve">Adelantar una mesa técnica de evaluación para identificar la programación de apoyos alimentarios para cada vigencia relacionado con el cumplimiento de las metas. </t>
  </si>
  <si>
    <t>3.3.1.7</t>
  </si>
  <si>
    <t xml:space="preserve">Hallazgo administrativo por la inefectividad de la acción # 2 del hallazgo 3.2.2.1 de la auditoria Código 246 - PAD 2020. </t>
  </si>
  <si>
    <t xml:space="preserve">Debilidades en el cruce de información para identificar fallecidos e inconsistencias en números de identidad en entrega de tarjetas Prepago </t>
  </si>
  <si>
    <t xml:space="preserve">Evaluar las debilidades encontradas y fortalecer los controles que sean competencia de la SDIS en lo relacionado con las tarjetas prepago </t>
  </si>
  <si>
    <t>Controles fortalecidos</t>
  </si>
  <si>
    <t>Controles fortalecidos / controles evaluados *100</t>
  </si>
  <si>
    <t xml:space="preserve">3.3.1.8 </t>
  </si>
  <si>
    <t xml:space="preserve">Hallazgo administrativo por la inefectividad de la acción # 1 del hallazgo 3.2.2.3 de la auditoria Código 246 - PAD 2020. </t>
  </si>
  <si>
    <t>Debilidad en el seguimiento permanente sobre la información de la fuente y destinación de los recursos para la entrega de las ayudas humanitarias que impacta en la consistencia de la información</t>
  </si>
  <si>
    <t xml:space="preserve">Solicitar al Comité Distrital de la Estrategia BSC-IMG, informe bimestral sobre la procedencia y destinación de los recursos, y sobre las familias beneficiadas en el marco del sistema. </t>
  </si>
  <si>
    <t>Solicitud elevada</t>
  </si>
  <si>
    <t>Una solicitud bimestral</t>
  </si>
  <si>
    <t xml:space="preserve">Solicitar a la Secretaría distrital de Hacienda un Reporte mensual detallado sobre los destinatarios (datos de identificación y contacto), monto de los recursos entregados. Así como la fuente de los recursos girados en el marco del sistema. </t>
  </si>
  <si>
    <t>Solicitud de reporte</t>
  </si>
  <si>
    <t>Una solicitud mensual</t>
  </si>
  <si>
    <t>3.3.1.9</t>
  </si>
  <si>
    <t>Hallazgo administrativo por la inefectividad de la acción # 1 del hallazgo 3.2.2.5; acciones 1 y 2 del hallazgo 3.2.2.7, de la auditoría Código 246 - PAD 2020.</t>
  </si>
  <si>
    <t>Debilidad en la construcción de los términos para los estudios previos y el anexo técnico en los procesos contractuales de tarjetas prepago</t>
  </si>
  <si>
    <t xml:space="preserve">Diseñar e implementar una matriz de verificación de requisitos mínimos que indique los elementos </t>
  </si>
  <si>
    <t>Matriz de verificación</t>
  </si>
  <si>
    <t xml:space="preserve">Adelantar socialización de actualización de los elementos normativos y procedimentales de la operación a los actores técnicos de las subdirecciones, componentes de costos y de contratación </t>
  </si>
  <si>
    <t>Socialización de actualización</t>
  </si>
  <si>
    <t xml:space="preserve">Hallazgo administrativo con presunta incidencia disciplinaria por falta de seguimiento y control en la supervisión del contrato 4467-20 y realizar pagos una
vez finalizado el contrato </t>
  </si>
  <si>
    <t>Debilidad en la Inclusión de conceptos financieros como dispersión, pago, canje y similares relacionados con los movimientos transaccionales de las tarjetas prepago</t>
  </si>
  <si>
    <t>Diseñar e implementar una matriz de verificación de requisitos mínimos que indique el glosario y los requisitos mínimos del proceso contractual</t>
  </si>
  <si>
    <t>Debilidad en el seguimiento del avance financiero del desarrollo del proceso contractual con las tarjetas prepago</t>
  </si>
  <si>
    <t>Diseñar e implementar una matriz de verificación de requisitos mínimos que indique el glosario y los requisitos mínimos para el seguimiento del proceso contractual</t>
  </si>
  <si>
    <t>Hallazgo administrativo con presunta incidencia disciplinaría por fallas en la planeación y supervisión del contrato 4467-2020</t>
  </si>
  <si>
    <t>Diseñar e implementar una matriz de verificación de requisitos mínimos que indique los elementos a incluir en los estudios previos y el anexo técnico</t>
  </si>
  <si>
    <t>Oportunidad de mejora en la revisión de las bases de datos suministradas por planeación distrital para la entrega de ayudas humanitarias</t>
  </si>
  <si>
    <t>Elaboración e implementación de una guía para la entrega de apoyos alimentarios con bases de datos de beneficiarios remitidos por otra entidad que contenga las acciones a desarrollar desde el recibo de la base de datos, verificación, registro, y hasta la entrega de la ayuda humanitaria</t>
  </si>
  <si>
    <t>Num</t>
  </si>
  <si>
    <t>ORIGEN</t>
  </si>
  <si>
    <t>PROCESO</t>
  </si>
  <si>
    <t>UBICACIÓN - TIPO DE ORIGEN</t>
  </si>
  <si>
    <t>DEPENDENCIA</t>
  </si>
  <si>
    <t>TIPO ACCION</t>
  </si>
  <si>
    <t>ESTADO</t>
  </si>
  <si>
    <t>VALIDA</t>
  </si>
  <si>
    <t>TIPO DE HALLAZGO DE ORIGEN EXTERNO</t>
  </si>
  <si>
    <t>Proceso Direccionamiento politico</t>
  </si>
  <si>
    <t>Secretaría</t>
  </si>
  <si>
    <t>Abierta</t>
  </si>
  <si>
    <t>Comunicación Estratégica</t>
  </si>
  <si>
    <t>Proceso Direccionamiento servicios sociales</t>
  </si>
  <si>
    <t>Cerrada</t>
  </si>
  <si>
    <t>Tecnologías de la Información</t>
  </si>
  <si>
    <t>Proceso Direccionamiento estrategico</t>
  </si>
  <si>
    <t>Sin</t>
  </si>
  <si>
    <t>Gestión del Conocimiento</t>
  </si>
  <si>
    <t>Proceso Construcción e implementacion politicas sociales</t>
  </si>
  <si>
    <t>Cumplida</t>
  </si>
  <si>
    <t xml:space="preserve">Gerencia de las políticas públicas sociales
</t>
  </si>
  <si>
    <t>Proceso Analisis y seguimiento de politicas sociales</t>
  </si>
  <si>
    <t>Oficina de Asuntos Disciplinarios</t>
  </si>
  <si>
    <t>Proceso Prestación de los servicios sociales</t>
  </si>
  <si>
    <t>Proceso Mantenimiento y soporte TIC</t>
  </si>
  <si>
    <t>Proceso Adquisiciones</t>
  </si>
  <si>
    <t>Proceso Gestión de talento humano</t>
  </si>
  <si>
    <t>Gestión de Soporte y Mantenimiento Tecnológico</t>
  </si>
  <si>
    <t>Proceso Gestión de bienes y servicios</t>
  </si>
  <si>
    <t>Proceso Mejora continua</t>
  </si>
  <si>
    <t>Proceso Gestión del conocimiento</t>
  </si>
  <si>
    <t>Gestión de Infraestructura Física</t>
  </si>
  <si>
    <t>Proceso Gestión Jurídica</t>
  </si>
  <si>
    <t>Proyecto 1086   Una Ciudad para las familias</t>
  </si>
  <si>
    <t>Proyecto 1091   Integración eficiente y transparente para todos</t>
  </si>
  <si>
    <t>Proyecto 1092   Viviendo el territorio</t>
  </si>
  <si>
    <t>Gestión Jurídica</t>
  </si>
  <si>
    <t>Proyecto 1093   Prevención y atención de la maternidad y la paternidad temprana</t>
  </si>
  <si>
    <t>Sistema de gestión</t>
  </si>
  <si>
    <t xml:space="preserve">Proyecto 1096   Desarrollo integral desde la gestación hasta la adolescencia </t>
  </si>
  <si>
    <t>Auditoría y Control</t>
  </si>
  <si>
    <t>Proyecto 1098   Bogotá te nutre</t>
  </si>
  <si>
    <t>Inspección, Vigilancia y Control</t>
  </si>
  <si>
    <t>Proyecto 1099   Envejecimiento digno, activo y feliz</t>
  </si>
  <si>
    <t>Proyecto 1101   Distrito diverso</t>
  </si>
  <si>
    <t>Proyecto 1103   Espacios de Integración Social</t>
  </si>
  <si>
    <t>Proyecto 1108   Prevención y atención integral del fenómeno de habitabilidad en calle</t>
  </si>
  <si>
    <t>Proyecto 1113   Por una ciudad incluyente y sin barreras</t>
  </si>
  <si>
    <t>Proyecto 1116   Distrito joven</t>
  </si>
  <si>
    <t>Proyecto 1118   Gestión institucional y fortalecimiento del talento humano</t>
  </si>
  <si>
    <t>Proyecto 1168    Integración Digital y de Conocimiento para la Inclusión Social</t>
  </si>
  <si>
    <t>Subdirección para la Gestión Integral Local</t>
  </si>
  <si>
    <t>Secretaria</t>
  </si>
  <si>
    <t>Subsecretaria</t>
  </si>
  <si>
    <t xml:space="preserve">Subdirección Administrativa y Financiara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</si>
</sst>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 #,##0_-;_-* &quot;-&quot;_-;_-@_-"/>
    <numFmt numFmtId="165" formatCode="_-* #,##0.00_-;\-* #,##0.00_-;_-* &quot;-&quot;??_-;_-@_-"/>
    <numFmt numFmtId="166" formatCode="[$-C0A]d\-mmm\-yyyy;@"/>
    <numFmt numFmtId="167" formatCode="dd/mm/yyyy;@"/>
    <numFmt numFmtId="168" formatCode="d/mm/yyyy;@"/>
    <numFmt numFmtId="169" formatCode="yyyy/mm/dd"/>
    <numFmt numFmtId="170" formatCode="_-* #,##0.00\ _€_-;\-* #,##0.00\ _€_-;_-* &quot;-&quot;??\ _€_-;_-@_-"/>
  </numFmts>
  <fonts count="43">
    <font>
      <sz val="11"/>
      <color theme="1"/>
      <name val="Calibri"/>
      <family val="2"/>
      <scheme val="minor"/>
    </font>
    <font>
      <sz val="10"/>
      <name val="Arial"/>
      <family val="2"/>
    </font>
    <font>
      <sz val="10"/>
      <name val="Arial"/>
      <family val="2"/>
    </font>
    <font>
      <b/>
      <sz val="10"/>
      <name val="Arial"/>
      <family val="2"/>
    </font>
    <font>
      <sz val="10"/>
      <color theme="1"/>
      <name val="Arial"/>
      <family val="2"/>
    </font>
    <font>
      <sz val="10"/>
      <color indexed="8"/>
      <name val="Arial"/>
      <family val="2"/>
    </font>
    <font>
      <sz val="10"/>
      <color rgb="FFFF0000"/>
      <name val="Arial"/>
      <family val="2"/>
    </font>
    <font>
      <sz val="10"/>
      <color rgb="FF000000"/>
      <name val="Arial"/>
      <family val="2"/>
    </font>
    <font>
      <i/>
      <sz val="10"/>
      <name val="Arial"/>
      <family val="2"/>
    </font>
    <font>
      <sz val="11"/>
      <color theme="1"/>
      <name val="Calibri"/>
      <family val="2"/>
      <scheme val="minor"/>
    </font>
    <font>
      <u/>
      <sz val="9.6"/>
      <color theme="10"/>
      <name val="Arial"/>
      <family val="2"/>
    </font>
    <font>
      <b/>
      <sz val="10"/>
      <color theme="0"/>
      <name val="Arial"/>
      <family val="2"/>
    </font>
    <font>
      <sz val="10"/>
      <color theme="0"/>
      <name val="Arial"/>
      <family val="2"/>
    </font>
    <font>
      <sz val="10"/>
      <name val="Arial"/>
      <family val="2"/>
    </font>
    <font>
      <sz val="11"/>
      <color indexed="8"/>
      <name val="Calibri"/>
      <family val="2"/>
      <scheme val="minor"/>
    </font>
    <font>
      <u/>
      <sz val="10"/>
      <name val="Arial"/>
      <family val="2"/>
    </font>
    <font>
      <b/>
      <sz val="10"/>
      <color theme="1"/>
      <name val="Arial"/>
      <family val="2"/>
    </font>
    <font>
      <b/>
      <u/>
      <sz val="10"/>
      <name val="Arial"/>
      <family val="2"/>
    </font>
    <font>
      <sz val="11"/>
      <name val="Calibri"/>
      <family val="2"/>
      <scheme val="minor"/>
    </font>
    <font>
      <i/>
      <u/>
      <sz val="10"/>
      <name val="Arial"/>
      <family val="2"/>
    </font>
    <font>
      <sz val="10"/>
      <color theme="4"/>
      <name val="Arial"/>
      <family val="2"/>
    </font>
    <font>
      <b/>
      <sz val="10"/>
      <color rgb="FFFF0000"/>
      <name val="Arial"/>
      <family val="2"/>
    </font>
    <font>
      <sz val="10"/>
      <color theme="5" tint="-0.249977111117893"/>
      <name val="Arial"/>
      <family val="2"/>
    </font>
    <font>
      <b/>
      <sz val="11"/>
      <color theme="1"/>
      <name val="Calibri"/>
      <family val="2"/>
      <scheme val="minor"/>
    </font>
    <font>
      <sz val="10"/>
      <color theme="0" tint="-0.249977111117893"/>
      <name val="Arial"/>
      <family val="2"/>
    </font>
    <font>
      <sz val="9"/>
      <name val="Arial"/>
      <family val="2"/>
    </font>
    <font>
      <sz val="11"/>
      <name val="Arial"/>
      <family val="2"/>
    </font>
    <font>
      <sz val="9"/>
      <color rgb="FF000000"/>
      <name val="Arial"/>
      <family val="2"/>
    </font>
    <font>
      <b/>
      <sz val="9"/>
      <color rgb="FF000000"/>
      <name val="Arial"/>
      <family val="2"/>
    </font>
    <font>
      <i/>
      <sz val="9"/>
      <color rgb="FF000000"/>
      <name val="Arial"/>
      <family val="2"/>
    </font>
    <font>
      <u/>
      <sz val="9"/>
      <color rgb="FF000000"/>
      <name val="Arial"/>
      <family val="2"/>
    </font>
    <font>
      <b/>
      <i/>
      <u/>
      <sz val="9"/>
      <color rgb="FF000000"/>
      <name val="Arial"/>
      <family val="2"/>
    </font>
    <font>
      <b/>
      <u/>
      <sz val="9"/>
      <color rgb="FF000000"/>
      <name val="Arial"/>
      <family val="2"/>
    </font>
    <font>
      <sz val="11"/>
      <color theme="1"/>
      <name val="Arial"/>
      <family val="2"/>
    </font>
    <font>
      <sz val="9"/>
      <color theme="4"/>
      <name val="Arial"/>
      <family val="2"/>
    </font>
    <font>
      <u/>
      <sz val="9"/>
      <color theme="4"/>
      <name val="Arial"/>
      <family val="2"/>
    </font>
    <font>
      <sz val="10"/>
      <color rgb="FF4472C4"/>
      <name val="Arial"/>
      <family val="2"/>
    </font>
    <font>
      <sz val="10"/>
      <color rgb="FF00B050"/>
      <name val="Arial"/>
      <family val="2"/>
    </font>
    <font>
      <sz val="11"/>
      <color theme="1"/>
      <name val="ArialMT"/>
    </font>
    <font>
      <i/>
      <sz val="11"/>
      <color theme="1"/>
      <name val="ArialMT"/>
    </font>
    <font>
      <sz val="10"/>
      <color rgb="FF000000"/>
      <name val="Arial"/>
    </font>
    <font>
      <b/>
      <sz val="11"/>
      <color rgb="FF000000"/>
      <name val="Arial"/>
    </font>
    <font>
      <sz val="8"/>
      <name val="Arial"/>
      <family val="2"/>
    </font>
  </fonts>
  <fills count="12">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rgb="FFFFFF00"/>
        <bgColor indexed="64"/>
      </patternFill>
    </fill>
    <fill>
      <patternFill patternType="solid">
        <fgColor rgb="FF33CCCC"/>
        <bgColor indexed="64"/>
      </patternFill>
    </fill>
  </fills>
  <borders count="130">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style="thin">
        <color auto="1"/>
      </left>
      <right style="thin">
        <color auto="1"/>
      </right>
      <top style="thin">
        <color auto="1"/>
      </top>
      <bottom style="thin">
        <color auto="1"/>
      </bottom>
      <diagonal/>
    </border>
    <border>
      <left/>
      <right style="thin">
        <color auto="1"/>
      </right>
      <top style="medium">
        <color indexed="64"/>
      </top>
      <bottom/>
      <diagonal/>
    </border>
    <border>
      <left style="thin">
        <color auto="1"/>
      </left>
      <right/>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bottom style="thin">
        <color auto="1"/>
      </bottom>
      <diagonal/>
    </border>
    <border>
      <left style="thin">
        <color indexed="64"/>
      </left>
      <right style="thin">
        <color indexed="64"/>
      </right>
      <top style="thin">
        <color indexed="64"/>
      </top>
      <bottom style="medium">
        <color indexed="64"/>
      </bottom>
      <diagonal/>
    </border>
    <border>
      <left style="medium">
        <color auto="1"/>
      </left>
      <right/>
      <top/>
      <bottom/>
      <diagonal/>
    </border>
    <border>
      <left style="thin">
        <color indexed="64"/>
      </left>
      <right style="medium">
        <color indexed="64"/>
      </right>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bottom/>
      <diagonal/>
    </border>
    <border>
      <left/>
      <right/>
      <top style="thin">
        <color rgb="FF000000"/>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style="medium">
        <color indexed="64"/>
      </left>
      <right/>
      <top style="thin">
        <color auto="1"/>
      </top>
      <bottom/>
      <diagonal/>
    </border>
    <border>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right style="thin">
        <color auto="1"/>
      </right>
      <top style="thin">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bottom/>
      <diagonal/>
    </border>
    <border>
      <left style="medium">
        <color indexed="64"/>
      </left>
      <right style="medium">
        <color indexed="64"/>
      </right>
      <top style="thin">
        <color auto="1"/>
      </top>
      <bottom/>
      <diagonal/>
    </border>
    <border>
      <left style="medium">
        <color indexed="64"/>
      </left>
      <right/>
      <top/>
      <bottom style="thin">
        <color auto="1"/>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style="thin">
        <color rgb="FF000000"/>
      </left>
      <right style="medium">
        <color indexed="64"/>
      </right>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medium">
        <color indexed="64"/>
      </left>
      <right style="thin">
        <color auto="1"/>
      </right>
      <top style="thin">
        <color auto="1"/>
      </top>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indexed="64"/>
      </left>
      <right style="medium">
        <color indexed="64"/>
      </right>
      <top style="thin">
        <color auto="1"/>
      </top>
      <bottom style="medium">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s>
  <cellStyleXfs count="52">
    <xf numFmtId="0" fontId="0" fillId="0" borderId="0"/>
    <xf numFmtId="0" fontId="1"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170"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9" fillId="0" borderId="0"/>
    <xf numFmtId="0" fontId="10" fillId="0" borderId="0" applyNumberFormat="0" applyFill="0" applyBorder="0" applyAlignment="0" applyProtection="0">
      <alignment vertical="top"/>
      <protection locked="0"/>
    </xf>
    <xf numFmtId="0" fontId="9" fillId="0" borderId="0"/>
    <xf numFmtId="9" fontId="9"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3" fillId="0" borderId="0"/>
    <xf numFmtId="0" fontId="14" fillId="0" borderId="0"/>
    <xf numFmtId="164" fontId="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5" fontId="9" fillId="0" borderId="0" applyFont="0" applyFill="0" applyBorder="0" applyAlignment="0" applyProtection="0"/>
    <xf numFmtId="164"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cellStyleXfs>
  <cellXfs count="1097">
    <xf numFmtId="0" fontId="0" fillId="0" borderId="0" xfId="0"/>
    <xf numFmtId="0" fontId="2" fillId="0" borderId="1" xfId="1" applyFont="1" applyBorder="1" applyAlignment="1">
      <alignment horizontal="center" vertical="center" wrapText="1"/>
    </xf>
    <xf numFmtId="0" fontId="2" fillId="0" borderId="1" xfId="1" applyFont="1" applyBorder="1" applyAlignment="1">
      <alignment horizontal="left" vertical="center" wrapText="1"/>
    </xf>
    <xf numFmtId="0" fontId="2" fillId="0" borderId="1" xfId="1" applyFont="1" applyBorder="1" applyAlignment="1">
      <alignment vertical="center" wrapText="1"/>
    </xf>
    <xf numFmtId="0" fontId="2" fillId="0" borderId="1" xfId="1" applyFont="1" applyBorder="1" applyAlignment="1">
      <alignment horizontal="right" vertical="center" wrapText="1"/>
    </xf>
    <xf numFmtId="0" fontId="1" fillId="0" borderId="0" xfId="1"/>
    <xf numFmtId="0" fontId="2" fillId="0" borderId="9" xfId="1" applyFont="1" applyBorder="1" applyAlignment="1">
      <alignment horizontal="left" vertical="center" wrapText="1"/>
    </xf>
    <xf numFmtId="0" fontId="2" fillId="0" borderId="10" xfId="1" applyFont="1" applyBorder="1" applyAlignment="1">
      <alignment horizontal="center" vertical="center" wrapText="1"/>
    </xf>
    <xf numFmtId="0" fontId="2" fillId="0" borderId="12" xfId="1" applyFont="1" applyBorder="1" applyAlignment="1">
      <alignment horizontal="center" vertical="center" wrapText="1"/>
    </xf>
    <xf numFmtId="0" fontId="12" fillId="0" borderId="0" xfId="1" applyFont="1"/>
    <xf numFmtId="0" fontId="1" fillId="3" borderId="0" xfId="1" applyFill="1" applyAlignment="1" applyProtection="1">
      <alignment horizontal="center" vertical="center" wrapText="1"/>
      <protection locked="0"/>
    </xf>
    <xf numFmtId="0" fontId="1" fillId="0" borderId="17" xfId="1" applyBorder="1" applyAlignment="1">
      <alignment horizontal="center" vertical="center" wrapText="1"/>
    </xf>
    <xf numFmtId="0" fontId="4" fillId="0" borderId="17" xfId="1" applyFont="1" applyBorder="1" applyAlignment="1">
      <alignment horizontal="center" vertical="center" wrapText="1"/>
    </xf>
    <xf numFmtId="0" fontId="12" fillId="0" borderId="1" xfId="1" applyFont="1" applyBorder="1" applyAlignment="1">
      <alignment horizontal="center" vertical="center" wrapText="1"/>
    </xf>
    <xf numFmtId="0" fontId="24" fillId="0" borderId="0" xfId="1" applyFont="1"/>
    <xf numFmtId="0" fontId="1" fillId="0" borderId="22" xfId="17" applyBorder="1" applyAlignment="1" applyProtection="1">
      <alignment horizontal="center" vertical="center" wrapText="1"/>
      <protection locked="0"/>
    </xf>
    <xf numFmtId="1" fontId="4" fillId="0" borderId="18" xfId="17" applyNumberFormat="1" applyFont="1" applyBorder="1" applyAlignment="1" applyProtection="1">
      <alignment horizontal="left" vertical="top" wrapText="1"/>
      <protection locked="0"/>
    </xf>
    <xf numFmtId="169" fontId="1" fillId="0" borderId="19" xfId="0" applyNumberFormat="1" applyFont="1" applyBorder="1" applyAlignment="1">
      <alignment horizontal="center" vertical="center" wrapText="1"/>
    </xf>
    <xf numFmtId="1" fontId="1" fillId="0" borderId="5" xfId="17" applyNumberFormat="1" applyBorder="1" applyAlignment="1" applyProtection="1">
      <alignment horizontal="center" vertical="center" wrapText="1"/>
      <protection locked="0"/>
    </xf>
    <xf numFmtId="0" fontId="4" fillId="0" borderId="0" xfId="0" applyFont="1" applyAlignment="1" applyProtection="1">
      <alignment horizontal="justify" vertical="center"/>
      <protection locked="0"/>
    </xf>
    <xf numFmtId="0" fontId="7" fillId="0" borderId="0" xfId="0" applyFont="1" applyAlignment="1" applyProtection="1">
      <alignment wrapText="1"/>
      <protection locked="0"/>
    </xf>
    <xf numFmtId="0" fontId="7" fillId="0" borderId="0" xfId="0" applyFont="1" applyAlignment="1" applyProtection="1">
      <alignment horizontal="justify" vertical="center"/>
      <protection locked="0"/>
    </xf>
    <xf numFmtId="0" fontId="7" fillId="0" borderId="27" xfId="0" applyFont="1" applyBorder="1" applyAlignment="1" applyProtection="1">
      <alignment wrapText="1"/>
      <protection locked="0"/>
    </xf>
    <xf numFmtId="0" fontId="1" fillId="0" borderId="0" xfId="1" applyAlignment="1" applyProtection="1">
      <alignment horizontal="center" vertical="center" wrapText="1"/>
      <protection locked="0"/>
    </xf>
    <xf numFmtId="14" fontId="4" fillId="0" borderId="19" xfId="0" applyNumberFormat="1" applyFont="1" applyBorder="1" applyAlignment="1">
      <alignment horizontal="center" vertical="center" wrapText="1"/>
    </xf>
    <xf numFmtId="0" fontId="4" fillId="0" borderId="5" xfId="0" applyFont="1" applyBorder="1" applyAlignment="1" applyProtection="1">
      <alignment horizontal="center" vertical="center"/>
      <protection locked="0"/>
    </xf>
    <xf numFmtId="14" fontId="4" fillId="0" borderId="5" xfId="0" applyNumberFormat="1" applyFont="1" applyBorder="1" applyAlignment="1">
      <alignment horizontal="center" vertical="center" wrapText="1"/>
    </xf>
    <xf numFmtId="14" fontId="4" fillId="0" borderId="19" xfId="0" applyNumberFormat="1" applyFont="1" applyBorder="1" applyAlignment="1">
      <alignment horizontal="center" vertical="center"/>
    </xf>
    <xf numFmtId="14" fontId="7" fillId="0" borderId="26" xfId="0" applyNumberFormat="1" applyFont="1" applyBorder="1" applyAlignment="1">
      <alignment horizontal="center" vertical="center" wrapText="1"/>
    </xf>
    <xf numFmtId="0" fontId="4" fillId="0" borderId="5" xfId="17" applyFont="1" applyBorder="1" applyAlignment="1" applyProtection="1">
      <alignment horizontal="justify" vertical="center" wrapText="1"/>
      <protection locked="0"/>
    </xf>
    <xf numFmtId="14" fontId="4" fillId="0" borderId="5" xfId="17" applyNumberFormat="1"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0" fillId="0" borderId="0" xfId="0" applyAlignment="1" applyProtection="1">
      <alignment wrapText="1"/>
      <protection locked="0"/>
    </xf>
    <xf numFmtId="0" fontId="0" fillId="0" borderId="0" xfId="0" applyAlignment="1" applyProtection="1">
      <alignment horizontal="center" vertical="center" wrapText="1"/>
      <protection locked="0"/>
    </xf>
    <xf numFmtId="0" fontId="33" fillId="0" borderId="0" xfId="0" applyFont="1" applyAlignment="1" applyProtection="1">
      <alignment horizontal="justify" vertical="center" wrapText="1"/>
      <protection locked="0"/>
    </xf>
    <xf numFmtId="14" fontId="4" fillId="0" borderId="19" xfId="0" applyNumberFormat="1" applyFont="1" applyBorder="1" applyAlignment="1" applyProtection="1">
      <alignment horizontal="center" vertical="center" wrapText="1"/>
      <protection locked="0"/>
    </xf>
    <xf numFmtId="14" fontId="4" fillId="0" borderId="5" xfId="0" applyNumberFormat="1" applyFont="1" applyBorder="1" applyAlignment="1" applyProtection="1">
      <alignment horizontal="center" vertical="center" wrapText="1"/>
      <protection locked="0"/>
    </xf>
    <xf numFmtId="14" fontId="4" fillId="0" borderId="19" xfId="0" applyNumberFormat="1" applyFont="1" applyBorder="1" applyAlignment="1" applyProtection="1">
      <alignment horizontal="center" vertical="center"/>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1" fillId="0" borderId="0" xfId="1" applyAlignment="1">
      <alignment horizontal="center" vertical="center" wrapText="1"/>
    </xf>
    <xf numFmtId="0" fontId="1" fillId="0" borderId="51" xfId="1" applyBorder="1" applyAlignment="1">
      <alignment horizontal="center" vertical="center" wrapText="1"/>
    </xf>
    <xf numFmtId="0" fontId="2" fillId="0" borderId="51" xfId="1" applyFont="1" applyBorder="1" applyAlignment="1">
      <alignment horizontal="center" vertical="center" wrapText="1"/>
    </xf>
    <xf numFmtId="0" fontId="1" fillId="5" borderId="5" xfId="1" applyFill="1" applyBorder="1" applyAlignment="1" applyProtection="1">
      <alignment horizontal="center" vertical="center" wrapText="1"/>
      <protection locked="0"/>
    </xf>
    <xf numFmtId="0" fontId="25" fillId="3" borderId="48" xfId="1" applyFont="1" applyFill="1" applyBorder="1" applyAlignment="1" applyProtection="1">
      <alignment horizontal="center" vertical="center" wrapText="1"/>
      <protection locked="0"/>
    </xf>
    <xf numFmtId="166" fontId="25" fillId="3" borderId="55" xfId="1" applyNumberFormat="1" applyFont="1" applyFill="1" applyBorder="1" applyAlignment="1" applyProtection="1">
      <alignment horizontal="right" vertical="center" wrapText="1"/>
      <protection locked="0"/>
    </xf>
    <xf numFmtId="0" fontId="25" fillId="3" borderId="0" xfId="1" applyFont="1" applyFill="1" applyAlignment="1" applyProtection="1">
      <alignment horizontal="center" vertical="center" wrapText="1"/>
      <protection locked="0"/>
    </xf>
    <xf numFmtId="0" fontId="25" fillId="3" borderId="14" xfId="1" applyFont="1" applyFill="1" applyBorder="1" applyAlignment="1" applyProtection="1">
      <alignment horizontal="center" vertical="center" wrapText="1"/>
      <protection locked="0"/>
    </xf>
    <xf numFmtId="166" fontId="25" fillId="3" borderId="2" xfId="1" applyNumberFormat="1" applyFont="1" applyFill="1" applyBorder="1" applyAlignment="1" applyProtection="1">
      <alignment horizontal="right" vertical="center" wrapText="1"/>
      <protection locked="0"/>
    </xf>
    <xf numFmtId="0" fontId="25" fillId="3" borderId="6" xfId="1" applyFont="1" applyFill="1" applyBorder="1" applyAlignment="1" applyProtection="1">
      <alignment horizontal="center" vertical="center" wrapText="1"/>
      <protection locked="0"/>
    </xf>
    <xf numFmtId="166" fontId="25" fillId="3" borderId="4" xfId="1" applyNumberFormat="1" applyFont="1" applyFill="1" applyBorder="1" applyAlignment="1" applyProtection="1">
      <alignment horizontal="right" vertical="center" wrapText="1"/>
      <protection locked="0"/>
    </xf>
    <xf numFmtId="14" fontId="1" fillId="0" borderId="0" xfId="1" applyNumberFormat="1" applyAlignment="1" applyProtection="1">
      <alignment horizontal="center" vertical="center" wrapText="1"/>
      <protection locked="0"/>
    </xf>
    <xf numFmtId="0" fontId="34" fillId="0" borderId="0" xfId="1" applyFont="1" applyAlignment="1">
      <alignment horizontal="left" vertical="center" wrapText="1"/>
    </xf>
    <xf numFmtId="0" fontId="4" fillId="0" borderId="51" xfId="1" applyFont="1" applyBorder="1" applyAlignment="1">
      <alignment horizontal="center" vertical="center" wrapText="1"/>
    </xf>
    <xf numFmtId="0" fontId="1" fillId="0" borderId="51" xfId="1" applyBorder="1" applyAlignment="1">
      <alignment horizontal="right" vertical="center" wrapText="1"/>
    </xf>
    <xf numFmtId="0" fontId="1" fillId="0" borderId="51" xfId="1" applyBorder="1" applyAlignment="1">
      <alignment vertical="center" wrapText="1"/>
    </xf>
    <xf numFmtId="14" fontId="1" fillId="0" borderId="51" xfId="1" applyNumberFormat="1" applyBorder="1" applyAlignment="1">
      <alignment horizontal="left" vertical="center" wrapText="1"/>
    </xf>
    <xf numFmtId="0" fontId="1" fillId="0" borderId="51" xfId="1" applyBorder="1" applyAlignment="1">
      <alignment horizontal="left" vertical="center" wrapText="1"/>
    </xf>
    <xf numFmtId="0" fontId="24" fillId="0" borderId="0" xfId="1" applyFont="1" applyAlignment="1">
      <alignment horizontal="left" vertical="top" wrapText="1"/>
    </xf>
    <xf numFmtId="0" fontId="24" fillId="0" borderId="0" xfId="1" applyFont="1" applyAlignment="1">
      <alignment horizontal="left" vertical="top"/>
    </xf>
    <xf numFmtId="0" fontId="11" fillId="4" borderId="0" xfId="1" applyFont="1" applyFill="1" applyAlignment="1">
      <alignment horizontal="center" vertical="center" wrapText="1"/>
    </xf>
    <xf numFmtId="9" fontId="1" fillId="0" borderId="5" xfId="1" applyNumberFormat="1" applyBorder="1" applyAlignment="1" applyProtection="1">
      <alignment horizontal="center" vertical="center" wrapText="1"/>
      <protection locked="0"/>
    </xf>
    <xf numFmtId="0" fontId="1" fillId="0" borderId="47" xfId="1" applyBorder="1" applyAlignment="1">
      <alignment horizontal="center" vertical="center" wrapText="1"/>
    </xf>
    <xf numFmtId="0" fontId="1" fillId="0" borderId="46" xfId="1" applyBorder="1" applyAlignment="1">
      <alignment horizontal="center" vertical="center" wrapText="1"/>
    </xf>
    <xf numFmtId="0" fontId="4" fillId="0" borderId="47" xfId="17" applyFont="1" applyBorder="1" applyAlignment="1" applyProtection="1">
      <alignment horizontal="center" vertical="center" wrapText="1"/>
      <protection locked="0"/>
    </xf>
    <xf numFmtId="0" fontId="4" fillId="0" borderId="47" xfId="0" applyFont="1" applyBorder="1" applyAlignment="1">
      <alignment horizontal="center" vertical="center"/>
    </xf>
    <xf numFmtId="14" fontId="7" fillId="0" borderId="24" xfId="0" applyNumberFormat="1" applyFont="1" applyBorder="1" applyAlignment="1">
      <alignment horizontal="center" vertical="center" wrapText="1"/>
    </xf>
    <xf numFmtId="14" fontId="7" fillId="0" borderId="25" xfId="0" applyNumberFormat="1" applyFont="1" applyBorder="1" applyAlignment="1">
      <alignment horizontal="center" vertical="center" wrapText="1"/>
    </xf>
    <xf numFmtId="0" fontId="4" fillId="0" borderId="20" xfId="0" applyFont="1" applyBorder="1" applyAlignment="1" applyProtection="1">
      <alignment horizontal="justify" vertical="center" wrapText="1"/>
      <protection locked="0"/>
    </xf>
    <xf numFmtId="0" fontId="4" fillId="0" borderId="47" xfId="17" applyFont="1" applyBorder="1" applyAlignment="1">
      <alignment horizontal="center" vertical="center" wrapText="1"/>
    </xf>
    <xf numFmtId="0" fontId="4" fillId="0" borderId="53" xfId="17" applyFont="1" applyBorder="1" applyAlignment="1">
      <alignment horizontal="center" vertical="center" wrapText="1"/>
    </xf>
    <xf numFmtId="0" fontId="1" fillId="0" borderId="30" xfId="1" applyBorder="1" applyAlignment="1">
      <alignment horizontal="center" vertical="center" wrapText="1"/>
    </xf>
    <xf numFmtId="0" fontId="1" fillId="0" borderId="31" xfId="1" applyBorder="1" applyAlignment="1">
      <alignment horizontal="center" vertical="center" wrapText="1"/>
    </xf>
    <xf numFmtId="0" fontId="7" fillId="0" borderId="32" xfId="0" applyFont="1" applyBorder="1" applyAlignment="1">
      <alignment horizontal="center" vertical="center" wrapText="1"/>
    </xf>
    <xf numFmtId="9" fontId="1" fillId="0" borderId="32" xfId="1" applyNumberFormat="1" applyBorder="1" applyAlignment="1" applyProtection="1">
      <alignment horizontal="center" vertical="center" wrapText="1"/>
      <protection locked="0"/>
    </xf>
    <xf numFmtId="0" fontId="1" fillId="0" borderId="32" xfId="1" applyBorder="1" applyAlignment="1">
      <alignment horizontal="center" vertical="center" wrapText="1"/>
    </xf>
    <xf numFmtId="0" fontId="4" fillId="0" borderId="32" xfId="17" applyFont="1" applyBorder="1" applyAlignment="1">
      <alignment horizontal="center" vertical="center" wrapText="1"/>
    </xf>
    <xf numFmtId="0" fontId="1" fillId="0" borderId="32" xfId="0" applyFont="1" applyBorder="1" applyAlignment="1">
      <alignment horizontal="center" vertical="center"/>
    </xf>
    <xf numFmtId="0" fontId="1" fillId="0" borderId="33" xfId="1" applyBorder="1" applyAlignment="1">
      <alignment horizontal="center" vertical="center" wrapText="1"/>
    </xf>
    <xf numFmtId="0" fontId="1" fillId="0" borderId="34" xfId="1" applyBorder="1" applyAlignment="1">
      <alignment horizontal="center" vertical="center" wrapText="1"/>
    </xf>
    <xf numFmtId="0" fontId="1" fillId="0" borderId="35" xfId="1" applyBorder="1" applyAlignment="1">
      <alignment horizontal="center" vertical="center" wrapText="1"/>
    </xf>
    <xf numFmtId="0" fontId="1" fillId="0" borderId="36" xfId="1" applyBorder="1" applyAlignment="1">
      <alignment horizontal="center" vertical="center" wrapText="1"/>
    </xf>
    <xf numFmtId="0" fontId="1" fillId="0" borderId="37" xfId="1" applyBorder="1" applyAlignment="1">
      <alignment horizontal="center" vertical="center" wrapText="1"/>
    </xf>
    <xf numFmtId="0" fontId="1" fillId="0" borderId="38" xfId="1" applyBorder="1" applyAlignment="1">
      <alignment horizontal="center" vertical="center" wrapText="1"/>
    </xf>
    <xf numFmtId="0" fontId="1" fillId="0" borderId="39" xfId="1" applyBorder="1" applyAlignment="1">
      <alignment horizontal="center" vertical="center" wrapText="1"/>
    </xf>
    <xf numFmtId="0" fontId="1" fillId="0" borderId="40" xfId="1" applyBorder="1" applyAlignment="1">
      <alignment horizontal="center" vertical="center" wrapText="1"/>
    </xf>
    <xf numFmtId="0" fontId="1" fillId="0" borderId="41" xfId="1" applyBorder="1" applyAlignment="1">
      <alignment horizontal="center" vertical="center" wrapText="1"/>
    </xf>
    <xf numFmtId="0" fontId="1" fillId="0" borderId="42" xfId="1" applyBorder="1" applyAlignment="1">
      <alignment horizontal="center" vertical="center" wrapText="1"/>
    </xf>
    <xf numFmtId="0" fontId="1" fillId="0" borderId="43" xfId="1" applyBorder="1" applyAlignment="1">
      <alignment horizontal="center" vertical="center" wrapText="1"/>
    </xf>
    <xf numFmtId="0" fontId="1" fillId="0" borderId="44" xfId="1" applyBorder="1" applyAlignment="1">
      <alignment horizontal="center" vertical="center" wrapText="1"/>
    </xf>
    <xf numFmtId="0" fontId="4" fillId="0" borderId="45" xfId="0" applyFont="1" applyBorder="1" applyAlignment="1">
      <alignment horizontal="center" vertical="center" wrapText="1"/>
    </xf>
    <xf numFmtId="0" fontId="4" fillId="0" borderId="45" xfId="0" applyFont="1" applyBorder="1" applyAlignment="1" applyProtection="1">
      <alignment horizontal="justify" vertical="center" wrapText="1"/>
      <protection locked="0"/>
    </xf>
    <xf numFmtId="0" fontId="4" fillId="0" borderId="45" xfId="0" applyFont="1" applyBorder="1" applyAlignment="1" applyProtection="1">
      <alignment horizontal="center" vertical="center"/>
      <protection locked="0"/>
    </xf>
    <xf numFmtId="0" fontId="4" fillId="0" borderId="45" xfId="0" applyFont="1" applyBorder="1" applyAlignment="1">
      <alignment horizontal="center" vertical="center"/>
    </xf>
    <xf numFmtId="0" fontId="1" fillId="0" borderId="45" xfId="1" applyBorder="1" applyAlignment="1" applyProtection="1">
      <alignment horizontal="center" vertical="center" wrapText="1"/>
      <protection locked="0"/>
    </xf>
    <xf numFmtId="9" fontId="1" fillId="0" borderId="45" xfId="1" applyNumberFormat="1" applyBorder="1" applyAlignment="1" applyProtection="1">
      <alignment horizontal="center" vertical="center" wrapText="1"/>
      <protection locked="0"/>
    </xf>
    <xf numFmtId="0" fontId="1" fillId="0" borderId="45" xfId="1" applyBorder="1" applyAlignment="1" applyProtection="1">
      <alignment horizontal="left" vertical="center" wrapText="1"/>
      <protection locked="0"/>
    </xf>
    <xf numFmtId="0" fontId="1" fillId="0" borderId="45" xfId="1" applyBorder="1" applyAlignment="1">
      <alignment horizontal="center" vertical="center" wrapText="1"/>
    </xf>
    <xf numFmtId="0" fontId="4" fillId="0" borderId="45" xfId="17" applyFont="1" applyBorder="1" applyAlignment="1">
      <alignment horizontal="center" vertical="center" wrapText="1"/>
    </xf>
    <xf numFmtId="14" fontId="1" fillId="0" borderId="45" xfId="1" applyNumberFormat="1" applyBorder="1" applyAlignment="1">
      <alignment horizontal="center" vertical="center" wrapText="1"/>
    </xf>
    <xf numFmtId="0" fontId="1" fillId="0" borderId="45" xfId="0" applyFont="1" applyBorder="1" applyAlignment="1">
      <alignment horizontal="center" vertical="center"/>
    </xf>
    <xf numFmtId="0" fontId="4" fillId="0" borderId="47" xfId="0" applyFont="1" applyBorder="1" applyAlignment="1">
      <alignment horizontal="center" vertical="center" wrapText="1"/>
    </xf>
    <xf numFmtId="0" fontId="4" fillId="0" borderId="47" xfId="0" applyFont="1" applyBorder="1" applyAlignment="1" applyProtection="1">
      <alignment horizontal="justify" vertical="center" wrapText="1"/>
      <protection locked="0"/>
    </xf>
    <xf numFmtId="0" fontId="4" fillId="0" borderId="47" xfId="0" applyFont="1" applyBorder="1" applyAlignment="1" applyProtection="1">
      <alignment horizontal="center" vertical="center"/>
      <protection locked="0"/>
    </xf>
    <xf numFmtId="0" fontId="4" fillId="0" borderId="47" xfId="0" applyFont="1" applyBorder="1" applyAlignment="1" applyProtection="1">
      <alignment horizontal="center" vertical="center" wrapText="1"/>
      <protection locked="0"/>
    </xf>
    <xf numFmtId="0" fontId="1" fillId="0" borderId="47" xfId="1" applyBorder="1" applyAlignment="1" applyProtection="1">
      <alignment horizontal="center" vertical="center" wrapText="1"/>
      <protection locked="0"/>
    </xf>
    <xf numFmtId="9" fontId="1" fillId="0" borderId="47" xfId="1" applyNumberFormat="1" applyBorder="1" applyAlignment="1" applyProtection="1">
      <alignment horizontal="center" vertical="center" wrapText="1"/>
      <protection locked="0"/>
    </xf>
    <xf numFmtId="0" fontId="1" fillId="0" borderId="47" xfId="17" applyBorder="1" applyAlignment="1" applyProtection="1">
      <alignment horizontal="center" vertical="center" wrapText="1"/>
      <protection locked="0"/>
    </xf>
    <xf numFmtId="0" fontId="1" fillId="0" borderId="47" xfId="1" applyBorder="1" applyAlignment="1" applyProtection="1">
      <alignment horizontal="left" vertical="center" wrapText="1"/>
      <protection locked="0"/>
    </xf>
    <xf numFmtId="0" fontId="1" fillId="0" borderId="55" xfId="17" applyBorder="1" applyAlignment="1" applyProtection="1">
      <alignment horizontal="center" vertical="center" wrapText="1"/>
      <protection locked="0"/>
    </xf>
    <xf numFmtId="0" fontId="1" fillId="0" borderId="15" xfId="17" applyBorder="1" applyAlignment="1" applyProtection="1">
      <alignment horizontal="center" vertical="center" wrapText="1"/>
      <protection locked="0"/>
    </xf>
    <xf numFmtId="0" fontId="7" fillId="0" borderId="47" xfId="0" applyFont="1" applyBorder="1" applyAlignment="1" applyProtection="1">
      <alignment horizontal="justify" vertical="top" wrapText="1"/>
      <protection locked="0"/>
    </xf>
    <xf numFmtId="0" fontId="33" fillId="0" borderId="0" xfId="0" applyFont="1" applyAlignment="1" applyProtection="1">
      <alignment horizontal="justify" vertical="center"/>
      <protection locked="0"/>
    </xf>
    <xf numFmtId="0" fontId="33" fillId="0" borderId="0" xfId="0" applyFont="1" applyAlignment="1" applyProtection="1">
      <alignment vertical="center" wrapText="1"/>
      <protection locked="0"/>
    </xf>
    <xf numFmtId="0" fontId="1" fillId="0" borderId="50" xfId="1" applyBorder="1" applyAlignment="1" applyProtection="1">
      <alignment horizontal="center" vertical="center" wrapText="1"/>
      <protection locked="0"/>
    </xf>
    <xf numFmtId="0" fontId="1" fillId="0" borderId="22" xfId="1" applyBorder="1" applyAlignment="1" applyProtection="1">
      <alignment horizontal="left" vertical="center" wrapText="1"/>
      <protection locked="0"/>
    </xf>
    <xf numFmtId="0" fontId="1" fillId="0" borderId="55" xfId="1" applyBorder="1" applyAlignment="1" applyProtection="1">
      <alignment horizontal="left" vertical="center" wrapText="1"/>
      <protection locked="0"/>
    </xf>
    <xf numFmtId="0" fontId="1" fillId="0" borderId="53" xfId="17" applyBorder="1" applyAlignment="1" applyProtection="1">
      <alignment horizontal="center" vertical="center" wrapText="1"/>
      <protection locked="0"/>
    </xf>
    <xf numFmtId="0" fontId="1" fillId="0" borderId="55" xfId="1" applyBorder="1" applyAlignment="1" applyProtection="1">
      <alignment horizontal="center" vertical="center" wrapText="1"/>
      <protection locked="0"/>
    </xf>
    <xf numFmtId="0" fontId="1" fillId="0" borderId="48" xfId="17" applyBorder="1" applyAlignment="1" applyProtection="1">
      <alignment horizontal="center" vertical="center" wrapText="1"/>
      <protection locked="0"/>
    </xf>
    <xf numFmtId="0" fontId="1" fillId="0" borderId="55" xfId="1" applyBorder="1" applyAlignment="1">
      <alignment horizontal="center" vertical="center" wrapText="1"/>
    </xf>
    <xf numFmtId="0" fontId="1" fillId="0" borderId="58" xfId="1" applyBorder="1" applyAlignment="1">
      <alignment horizontal="center" vertical="center" wrapText="1"/>
    </xf>
    <xf numFmtId="0" fontId="25" fillId="3" borderId="60" xfId="1" applyFont="1" applyFill="1" applyBorder="1" applyAlignment="1" applyProtection="1">
      <alignment horizontal="center" vertical="center" wrapText="1"/>
      <protection locked="0"/>
    </xf>
    <xf numFmtId="166" fontId="25" fillId="3" borderId="13" xfId="1" applyNumberFormat="1" applyFont="1" applyFill="1" applyBorder="1" applyAlignment="1" applyProtection="1">
      <alignment horizontal="right" vertical="center" wrapText="1"/>
      <protection locked="0"/>
    </xf>
    <xf numFmtId="0" fontId="25" fillId="3" borderId="21" xfId="1" applyFont="1" applyFill="1" applyBorder="1" applyAlignment="1" applyProtection="1">
      <alignment horizontal="center" vertical="center" wrapText="1"/>
      <protection locked="0"/>
    </xf>
    <xf numFmtId="0" fontId="25" fillId="3" borderId="59" xfId="1" applyFont="1" applyFill="1" applyBorder="1" applyAlignment="1" applyProtection="1">
      <alignment horizontal="center" vertical="center" wrapText="1"/>
      <protection locked="0"/>
    </xf>
    <xf numFmtId="0" fontId="1" fillId="0" borderId="53" xfId="1" applyBorder="1" applyAlignment="1" applyProtection="1">
      <alignment horizontal="center" vertical="center" wrapText="1"/>
      <protection locked="0"/>
    </xf>
    <xf numFmtId="14" fontId="1" fillId="0" borderId="55" xfId="1" applyNumberFormat="1" applyBorder="1" applyAlignment="1" applyProtection="1">
      <alignment horizontal="center" vertical="center" wrapText="1"/>
      <protection locked="0"/>
    </xf>
    <xf numFmtId="0" fontId="4" fillId="0" borderId="22" xfId="17" applyFont="1" applyBorder="1" applyAlignment="1" applyProtection="1">
      <alignment horizontal="justify" vertical="center" wrapText="1"/>
      <protection locked="0"/>
    </xf>
    <xf numFmtId="0" fontId="1" fillId="7" borderId="47" xfId="1" applyFill="1" applyBorder="1" applyAlignment="1" applyProtection="1">
      <alignment horizontal="center" vertical="center" wrapText="1"/>
      <protection locked="0"/>
    </xf>
    <xf numFmtId="14" fontId="1" fillId="0" borderId="47" xfId="1" applyNumberFormat="1" applyBorder="1" applyAlignment="1">
      <alignment horizontal="center" vertical="center" wrapText="1"/>
    </xf>
    <xf numFmtId="0" fontId="4" fillId="0" borderId="3" xfId="0" applyFont="1" applyBorder="1" applyAlignment="1" applyProtection="1">
      <alignment horizontal="center" vertical="center"/>
      <protection locked="0"/>
    </xf>
    <xf numFmtId="167" fontId="1" fillId="0" borderId="53" xfId="17" applyNumberFormat="1" applyBorder="1" applyAlignment="1" applyProtection="1">
      <alignment horizontal="center" vertical="center" wrapText="1"/>
      <protection locked="0"/>
    </xf>
    <xf numFmtId="14" fontId="1" fillId="0" borderId="66" xfId="1" applyNumberFormat="1" applyBorder="1" applyAlignment="1" applyProtection="1">
      <alignment horizontal="center" vertical="center" wrapText="1"/>
      <protection locked="0"/>
    </xf>
    <xf numFmtId="0" fontId="1" fillId="0" borderId="66" xfId="1" applyBorder="1" applyAlignment="1" applyProtection="1">
      <alignment horizontal="center" vertical="center" wrapText="1"/>
      <protection locked="0"/>
    </xf>
    <xf numFmtId="0" fontId="1" fillId="0" borderId="48" xfId="1" applyBorder="1" applyAlignment="1" applyProtection="1">
      <alignment horizontal="center" vertical="center" wrapText="1"/>
      <protection locked="0"/>
    </xf>
    <xf numFmtId="0" fontId="1" fillId="0" borderId="53" xfId="1" applyBorder="1" applyAlignment="1" applyProtection="1">
      <alignment horizontal="left" vertical="center" wrapText="1"/>
      <protection locked="0"/>
    </xf>
    <xf numFmtId="0" fontId="1" fillId="0" borderId="66" xfId="1" applyBorder="1" applyAlignment="1" applyProtection="1">
      <alignment horizontal="left" vertical="center" wrapText="1"/>
      <protection locked="0"/>
    </xf>
    <xf numFmtId="0" fontId="4" fillId="0" borderId="47" xfId="17" applyFont="1" applyBorder="1" applyAlignment="1">
      <alignment horizontal="justify" vertical="center" wrapText="1"/>
    </xf>
    <xf numFmtId="0" fontId="4" fillId="0" borderId="48" xfId="17" applyFont="1" applyBorder="1" applyAlignment="1">
      <alignment horizontal="center" vertical="center" wrapText="1"/>
    </xf>
    <xf numFmtId="14" fontId="4" fillId="0" borderId="47" xfId="0" applyNumberFormat="1" applyFont="1" applyBorder="1" applyAlignment="1">
      <alignment horizontal="center" vertical="center" wrapText="1"/>
    </xf>
    <xf numFmtId="167" fontId="1" fillId="0" borderId="53" xfId="17" applyNumberFormat="1" applyBorder="1" applyAlignment="1">
      <alignment horizontal="center" vertical="center" wrapText="1"/>
    </xf>
    <xf numFmtId="14" fontId="1" fillId="0" borderId="66" xfId="17" applyNumberFormat="1" applyBorder="1" applyAlignment="1" applyProtection="1">
      <alignment horizontal="center" vertical="center" wrapText="1"/>
      <protection locked="0"/>
    </xf>
    <xf numFmtId="9" fontId="0" fillId="0" borderId="53" xfId="0" applyNumberFormat="1" applyBorder="1" applyAlignment="1" applyProtection="1">
      <alignment horizontal="center"/>
      <protection locked="0"/>
    </xf>
    <xf numFmtId="14" fontId="4" fillId="0" borderId="66" xfId="0" applyNumberFormat="1" applyFont="1" applyBorder="1" applyAlignment="1">
      <alignment horizontal="center" vertical="center" wrapText="1"/>
    </xf>
    <xf numFmtId="0" fontId="1" fillId="0" borderId="47" xfId="0" applyFont="1" applyBorder="1" applyAlignment="1" applyProtection="1">
      <alignment horizontal="justify" vertical="center" wrapText="1"/>
      <protection locked="0"/>
    </xf>
    <xf numFmtId="9" fontId="1" fillId="0" borderId="47" xfId="0" applyNumberFormat="1" applyFont="1" applyBorder="1" applyAlignment="1" applyProtection="1">
      <alignment horizontal="center" vertical="center"/>
      <protection locked="0"/>
    </xf>
    <xf numFmtId="0" fontId="7" fillId="0" borderId="47" xfId="0" applyFont="1" applyBorder="1" applyAlignment="1" applyProtection="1">
      <alignment horizontal="justify" vertical="center" wrapText="1"/>
      <protection locked="0"/>
    </xf>
    <xf numFmtId="14" fontId="7" fillId="0" borderId="66" xfId="0" applyNumberFormat="1" applyFont="1" applyBorder="1" applyAlignment="1" applyProtection="1">
      <alignment horizontal="center" vertical="center"/>
      <protection locked="0"/>
    </xf>
    <xf numFmtId="0" fontId="1" fillId="0" borderId="47" xfId="0" applyFont="1" applyBorder="1" applyAlignment="1" applyProtection="1">
      <alignment vertical="center" wrapText="1"/>
      <protection locked="0"/>
    </xf>
    <xf numFmtId="9" fontId="7" fillId="0" borderId="48" xfId="0" applyNumberFormat="1" applyFont="1" applyBorder="1" applyAlignment="1" applyProtection="1">
      <alignment horizontal="center" vertical="center"/>
      <protection locked="0"/>
    </xf>
    <xf numFmtId="14" fontId="4" fillId="0" borderId="55" xfId="0" applyNumberFormat="1" applyFont="1" applyBorder="1" applyAlignment="1">
      <alignment horizontal="center" vertical="center" wrapText="1"/>
    </xf>
    <xf numFmtId="167" fontId="1" fillId="0" borderId="47" xfId="17" applyNumberFormat="1" applyBorder="1" applyAlignment="1">
      <alignment horizontal="center" vertical="center" wrapText="1"/>
    </xf>
    <xf numFmtId="14" fontId="7" fillId="0" borderId="54" xfId="0" applyNumberFormat="1" applyFont="1" applyBorder="1" applyAlignment="1" applyProtection="1">
      <alignment horizontal="center" vertical="center"/>
      <protection locked="0"/>
    </xf>
    <xf numFmtId="0" fontId="4" fillId="0" borderId="47" xfId="0" applyFont="1" applyBorder="1" applyAlignment="1">
      <alignment horizontal="justify" vertical="center" wrapText="1"/>
    </xf>
    <xf numFmtId="0" fontId="4" fillId="0" borderId="48" xfId="0" applyFont="1" applyBorder="1" applyAlignment="1" applyProtection="1">
      <alignment horizontal="center" vertical="center" wrapText="1"/>
      <protection locked="0"/>
    </xf>
    <xf numFmtId="14" fontId="4" fillId="0" borderId="49" xfId="0" applyNumberFormat="1" applyFont="1" applyBorder="1" applyAlignment="1" applyProtection="1">
      <alignment horizontal="center" vertical="center"/>
      <protection locked="0"/>
    </xf>
    <xf numFmtId="14" fontId="4" fillId="0" borderId="47" xfId="0" applyNumberFormat="1" applyFont="1" applyBorder="1" applyAlignment="1" applyProtection="1">
      <alignment horizontal="center" vertical="center"/>
      <protection locked="0"/>
    </xf>
    <xf numFmtId="14" fontId="4" fillId="0" borderId="7" xfId="0" applyNumberFormat="1" applyFont="1" applyBorder="1" applyAlignment="1">
      <alignment horizontal="center" vertical="center"/>
    </xf>
    <xf numFmtId="14" fontId="4" fillId="0" borderId="3" xfId="0" applyNumberFormat="1" applyFont="1" applyBorder="1" applyAlignment="1">
      <alignment horizontal="center" vertical="center"/>
    </xf>
    <xf numFmtId="0" fontId="1" fillId="0" borderId="47" xfId="0" applyFont="1" applyBorder="1" applyAlignment="1">
      <alignment horizontal="justify" vertical="center" wrapText="1"/>
    </xf>
    <xf numFmtId="0" fontId="4" fillId="0" borderId="48" xfId="0" applyFont="1" applyBorder="1" applyAlignment="1">
      <alignment horizontal="center" vertical="center" wrapText="1"/>
    </xf>
    <xf numFmtId="14" fontId="4" fillId="0" borderId="66" xfId="0" applyNumberFormat="1" applyFont="1" applyBorder="1" applyAlignment="1">
      <alignment horizontal="center" vertical="center"/>
    </xf>
    <xf numFmtId="14" fontId="4" fillId="0" borderId="47" xfId="0" applyNumberFormat="1" applyFont="1" applyBorder="1" applyAlignment="1">
      <alignment horizontal="center" vertical="center"/>
    </xf>
    <xf numFmtId="9" fontId="1" fillId="0" borderId="47" xfId="16" applyFont="1" applyFill="1" applyBorder="1" applyAlignment="1" applyProtection="1">
      <alignment horizontal="center" vertical="center" wrapText="1"/>
      <protection locked="0"/>
    </xf>
    <xf numFmtId="0" fontId="4" fillId="0" borderId="47" xfId="0" applyFont="1" applyBorder="1" applyAlignment="1">
      <alignment vertical="center" wrapText="1"/>
    </xf>
    <xf numFmtId="0" fontId="4" fillId="0" borderId="48" xfId="0" applyFont="1" applyBorder="1" applyAlignment="1">
      <alignment vertical="center" wrapText="1"/>
    </xf>
    <xf numFmtId="14" fontId="4" fillId="0" borderId="55" xfId="0" applyNumberFormat="1" applyFont="1" applyBorder="1" applyAlignment="1">
      <alignment horizontal="center" vertical="center"/>
    </xf>
    <xf numFmtId="0" fontId="1" fillId="0" borderId="53" xfId="17" applyBorder="1" applyAlignment="1" applyProtection="1">
      <alignment horizontal="justify" vertical="center" wrapText="1"/>
      <protection locked="0"/>
    </xf>
    <xf numFmtId="0" fontId="4" fillId="0" borderId="53" xfId="0" applyFont="1" applyBorder="1" applyAlignment="1">
      <alignment vertical="center" wrapText="1"/>
    </xf>
    <xf numFmtId="0" fontId="4" fillId="0" borderId="62" xfId="0" applyFont="1" applyBorder="1" applyAlignment="1">
      <alignment vertical="center" wrapText="1"/>
    </xf>
    <xf numFmtId="0" fontId="4" fillId="0" borderId="47" xfId="17" applyFont="1" applyBorder="1" applyAlignment="1">
      <alignment horizontal="center" wrapText="1"/>
    </xf>
    <xf numFmtId="14" fontId="4" fillId="0" borderId="47" xfId="1" applyNumberFormat="1" applyFont="1" applyBorder="1" applyAlignment="1">
      <alignment horizontal="right" vertical="center" wrapText="1"/>
    </xf>
    <xf numFmtId="0" fontId="4" fillId="0" borderId="48" xfId="1" applyFont="1" applyBorder="1" applyAlignment="1">
      <alignment horizontal="center" vertical="center" wrapText="1"/>
    </xf>
    <xf numFmtId="0" fontId="4" fillId="0" borderId="47" xfId="0" applyFont="1" applyBorder="1" applyAlignment="1">
      <alignment horizontal="left" vertical="center" wrapText="1"/>
    </xf>
    <xf numFmtId="9" fontId="4" fillId="0" borderId="47" xfId="0" applyNumberFormat="1" applyFont="1" applyBorder="1" applyAlignment="1">
      <alignment horizontal="center" vertical="center"/>
    </xf>
    <xf numFmtId="0" fontId="1" fillId="0" borderId="48" xfId="17" applyBorder="1" applyAlignment="1">
      <alignment horizontal="center" vertical="center" wrapText="1"/>
    </xf>
    <xf numFmtId="168" fontId="4" fillId="0" borderId="55" xfId="0" applyNumberFormat="1" applyFont="1" applyBorder="1" applyAlignment="1">
      <alignment horizontal="center" vertical="center" wrapText="1"/>
    </xf>
    <xf numFmtId="168" fontId="4" fillId="0" borderId="47" xfId="0" applyNumberFormat="1" applyFont="1" applyBorder="1" applyAlignment="1">
      <alignment horizontal="center" vertical="center" wrapText="1"/>
    </xf>
    <xf numFmtId="167" fontId="4" fillId="0" borderId="53" xfId="17" applyNumberFormat="1" applyFont="1" applyBorder="1" applyAlignment="1" applyProtection="1">
      <alignment horizontal="center" vertical="center" wrapText="1"/>
      <protection locked="0"/>
    </xf>
    <xf numFmtId="0" fontId="4" fillId="0" borderId="53" xfId="0" applyFont="1" applyBorder="1" applyAlignment="1">
      <alignment horizontal="center" vertical="center" wrapText="1"/>
    </xf>
    <xf numFmtId="9" fontId="4" fillId="0" borderId="47" xfId="0" applyNumberFormat="1" applyFont="1" applyBorder="1" applyAlignment="1">
      <alignment horizontal="center" vertical="center" wrapText="1"/>
    </xf>
    <xf numFmtId="168" fontId="4" fillId="0" borderId="66" xfId="0" applyNumberFormat="1" applyFont="1" applyBorder="1" applyAlignment="1">
      <alignment horizontal="center" vertical="center" wrapText="1"/>
    </xf>
    <xf numFmtId="0" fontId="1" fillId="0" borderId="53" xfId="17" applyBorder="1" applyAlignment="1">
      <alignment horizontal="center" vertical="center" wrapText="1"/>
    </xf>
    <xf numFmtId="0" fontId="1" fillId="0" borderId="64" xfId="1" applyBorder="1" applyAlignment="1">
      <alignment horizontal="center" vertical="center" wrapText="1"/>
    </xf>
    <xf numFmtId="167" fontId="1" fillId="0" borderId="48" xfId="17" applyNumberFormat="1" applyBorder="1" applyAlignment="1" applyProtection="1">
      <alignment horizontal="center" vertical="center" wrapText="1"/>
      <protection locked="0"/>
    </xf>
    <xf numFmtId="1" fontId="1" fillId="0" borderId="5" xfId="17" applyNumberFormat="1" applyBorder="1" applyAlignment="1">
      <alignment horizontal="center" vertical="center" wrapText="1"/>
    </xf>
    <xf numFmtId="0" fontId="4" fillId="0" borderId="64" xfId="1" applyFont="1" applyBorder="1" applyAlignment="1">
      <alignment horizontal="center" vertical="center" wrapText="1"/>
    </xf>
    <xf numFmtId="0" fontId="1" fillId="0" borderId="47" xfId="17" applyBorder="1" applyAlignment="1">
      <alignment horizontal="center" vertical="center" wrapText="1"/>
    </xf>
    <xf numFmtId="167" fontId="1" fillId="0" borderId="19" xfId="17" applyNumberFormat="1" applyBorder="1" applyAlignment="1">
      <alignment horizontal="center" vertical="top" wrapText="1"/>
    </xf>
    <xf numFmtId="167" fontId="1" fillId="0" borderId="5" xfId="17" applyNumberFormat="1" applyBorder="1" applyAlignment="1">
      <alignment horizontal="center" vertical="top" wrapText="1"/>
    </xf>
    <xf numFmtId="1" fontId="1" fillId="0" borderId="5" xfId="17" applyNumberFormat="1" applyBorder="1" applyAlignment="1" applyProtection="1">
      <alignment horizontal="center" vertical="top" wrapText="1"/>
      <protection locked="0"/>
    </xf>
    <xf numFmtId="167" fontId="1" fillId="0" borderId="5" xfId="17" applyNumberFormat="1" applyBorder="1" applyAlignment="1">
      <alignment horizontal="center" vertical="center" wrapText="1"/>
    </xf>
    <xf numFmtId="167" fontId="1" fillId="0" borderId="19" xfId="17" applyNumberFormat="1" applyBorder="1" applyAlignment="1">
      <alignment horizontal="center" vertical="center" wrapText="1"/>
    </xf>
    <xf numFmtId="0" fontId="26" fillId="0" borderId="0" xfId="0" applyFont="1" applyAlignment="1">
      <alignment horizontal="center" vertical="center"/>
    </xf>
    <xf numFmtId="0" fontId="7" fillId="0" borderId="29" xfId="0" applyFont="1" applyBorder="1" applyAlignment="1" applyProtection="1">
      <alignment horizontal="left" vertical="center" wrapText="1"/>
      <protection locked="0"/>
    </xf>
    <xf numFmtId="9" fontId="7" fillId="0" borderId="29" xfId="0" applyNumberFormat="1" applyFont="1" applyBorder="1" applyAlignment="1" applyProtection="1">
      <alignment horizontal="center" vertical="center" wrapText="1"/>
      <protection locked="0"/>
    </xf>
    <xf numFmtId="14" fontId="7" fillId="0" borderId="28" xfId="0" applyNumberFormat="1" applyFont="1" applyBorder="1" applyAlignment="1" applyProtection="1">
      <alignment horizontal="center" vertical="center" wrapText="1"/>
      <protection locked="0"/>
    </xf>
    <xf numFmtId="0" fontId="7" fillId="0" borderId="28" xfId="0" applyFont="1" applyBorder="1" applyAlignment="1" applyProtection="1">
      <alignment horizontal="left" vertical="center" wrapText="1"/>
      <protection locked="0"/>
    </xf>
    <xf numFmtId="0" fontId="7" fillId="0" borderId="63" xfId="0" applyFont="1" applyBorder="1" applyAlignment="1" applyProtection="1">
      <alignment horizontal="left" vertical="center" wrapText="1"/>
      <protection locked="0"/>
    </xf>
    <xf numFmtId="0" fontId="26" fillId="0" borderId="47" xfId="0" applyFont="1" applyBorder="1" applyAlignment="1">
      <alignment vertical="center"/>
    </xf>
    <xf numFmtId="0" fontId="1" fillId="0" borderId="47" xfId="17" applyBorder="1" applyAlignment="1">
      <alignment vertical="center" wrapText="1"/>
    </xf>
    <xf numFmtId="0" fontId="1" fillId="0" borderId="47" xfId="17" applyBorder="1" applyAlignment="1">
      <alignment vertical="top" wrapText="1"/>
    </xf>
    <xf numFmtId="0" fontId="4" fillId="0" borderId="52" xfId="17" applyFont="1" applyBorder="1" applyAlignment="1" applyProtection="1">
      <alignment horizontal="center" vertical="center" wrapText="1"/>
      <protection locked="0"/>
    </xf>
    <xf numFmtId="167" fontId="1" fillId="0" borderId="19" xfId="17" applyNumberFormat="1" applyBorder="1" applyAlignment="1" applyProtection="1">
      <alignment horizontal="center" vertical="top" wrapText="1"/>
      <protection locked="0"/>
    </xf>
    <xf numFmtId="167" fontId="1" fillId="0" borderId="5" xfId="17" applyNumberFormat="1" applyBorder="1" applyAlignment="1" applyProtection="1">
      <alignment horizontal="center" vertical="top" wrapText="1"/>
      <protection locked="0"/>
    </xf>
    <xf numFmtId="0" fontId="5" fillId="0" borderId="47" xfId="0" applyFont="1" applyBorder="1" applyAlignment="1">
      <alignment horizontal="left" vertical="top" wrapText="1"/>
    </xf>
    <xf numFmtId="0" fontId="4" fillId="0" borderId="47" xfId="0" applyFont="1" applyBorder="1" applyAlignment="1">
      <alignment horizontal="left" vertical="top" wrapText="1"/>
    </xf>
    <xf numFmtId="0" fontId="1" fillId="0" borderId="47" xfId="0" applyFont="1" applyBorder="1" applyAlignment="1">
      <alignment horizontal="left" vertical="top" wrapText="1"/>
    </xf>
    <xf numFmtId="0" fontId="4" fillId="0" borderId="47" xfId="0" applyFont="1" applyBorder="1" applyAlignment="1">
      <alignment horizontal="center" vertical="top" wrapText="1"/>
    </xf>
    <xf numFmtId="14" fontId="1" fillId="0" borderId="5" xfId="17" applyNumberFormat="1" applyBorder="1" applyAlignment="1" applyProtection="1">
      <alignment horizontal="center" vertical="top" wrapText="1"/>
      <protection locked="0"/>
    </xf>
    <xf numFmtId="167" fontId="1" fillId="0" borderId="19" xfId="17" applyNumberFormat="1" applyBorder="1" applyAlignment="1" applyProtection="1">
      <alignment horizontal="center" vertical="center" wrapText="1"/>
      <protection locked="0"/>
    </xf>
    <xf numFmtId="167" fontId="1" fillId="0" borderId="5" xfId="17" applyNumberFormat="1" applyBorder="1" applyAlignment="1" applyProtection="1">
      <alignment horizontal="center" vertical="center" wrapText="1"/>
      <protection locked="0"/>
    </xf>
    <xf numFmtId="14" fontId="20" fillId="0" borderId="5" xfId="17" applyNumberFormat="1" applyFont="1" applyBorder="1" applyAlignment="1" applyProtection="1">
      <alignment horizontal="center" vertical="center" wrapText="1"/>
      <protection locked="0"/>
    </xf>
    <xf numFmtId="0" fontId="20" fillId="0" borderId="5" xfId="17" applyFont="1" applyBorder="1" applyAlignment="1" applyProtection="1">
      <alignment horizontal="justify" vertical="center" wrapText="1"/>
      <protection locked="0"/>
    </xf>
    <xf numFmtId="0" fontId="20" fillId="0" borderId="22" xfId="17" applyFont="1" applyBorder="1" applyAlignment="1" applyProtection="1">
      <alignment horizontal="justify" vertical="center" wrapText="1"/>
      <protection locked="0"/>
    </xf>
    <xf numFmtId="14" fontId="20" fillId="0" borderId="4" xfId="17" applyNumberFormat="1" applyFont="1" applyBorder="1" applyAlignment="1" applyProtection="1">
      <alignment horizontal="center" vertical="center" wrapText="1"/>
      <protection locked="0"/>
    </xf>
    <xf numFmtId="9" fontId="20" fillId="0" borderId="5" xfId="17" applyNumberFormat="1" applyFont="1" applyBorder="1" applyAlignment="1" applyProtection="1">
      <alignment horizontal="center" vertical="center" wrapText="1"/>
      <protection locked="0"/>
    </xf>
    <xf numFmtId="0" fontId="20" fillId="0" borderId="6" xfId="17" applyFont="1" applyBorder="1" applyAlignment="1" applyProtection="1">
      <alignment horizontal="justify" vertical="center" wrapText="1"/>
      <protection locked="0"/>
    </xf>
    <xf numFmtId="0" fontId="20" fillId="0" borderId="22" xfId="17" applyFont="1" applyBorder="1" applyAlignment="1" applyProtection="1">
      <alignment horizontal="center" vertical="center" wrapText="1"/>
      <protection locked="0"/>
    </xf>
    <xf numFmtId="0" fontId="20" fillId="0" borderId="52" xfId="17" applyFont="1" applyBorder="1" applyAlignment="1" applyProtection="1">
      <alignment horizontal="center" vertical="center" wrapText="1"/>
      <protection locked="0"/>
    </xf>
    <xf numFmtId="0" fontId="1" fillId="0" borderId="57" xfId="1" applyBorder="1" applyAlignment="1">
      <alignment horizontal="center" vertical="center" wrapText="1"/>
    </xf>
    <xf numFmtId="1" fontId="20" fillId="0" borderId="5" xfId="17" applyNumberFormat="1" applyFont="1" applyBorder="1" applyAlignment="1" applyProtection="1">
      <alignment horizontal="center" vertical="center" wrapText="1"/>
      <protection locked="0"/>
    </xf>
    <xf numFmtId="14" fontId="1" fillId="0" borderId="4" xfId="17" applyNumberFormat="1" applyBorder="1" applyAlignment="1">
      <alignment horizontal="center" vertical="center" wrapText="1"/>
    </xf>
    <xf numFmtId="0" fontId="7" fillId="0" borderId="23" xfId="0" applyFont="1" applyBorder="1" applyAlignment="1">
      <alignment horizontal="center" vertical="center"/>
    </xf>
    <xf numFmtId="0" fontId="7" fillId="0" borderId="65" xfId="0" applyFont="1" applyBorder="1" applyAlignment="1">
      <alignment horizontal="center" vertical="center" wrapText="1"/>
    </xf>
    <xf numFmtId="0" fontId="7" fillId="0" borderId="24" xfId="0" applyFont="1" applyBorder="1" applyAlignment="1">
      <alignment horizontal="center" vertical="center" wrapText="1"/>
    </xf>
    <xf numFmtId="0" fontId="4" fillId="0" borderId="45" xfId="0" applyFont="1" applyBorder="1" applyAlignment="1" applyProtection="1">
      <alignment horizontal="center" vertical="center" wrapText="1"/>
      <protection locked="0"/>
    </xf>
    <xf numFmtId="14" fontId="1" fillId="0" borderId="69" xfId="1" applyNumberFormat="1" applyBorder="1" applyAlignment="1" applyProtection="1">
      <alignment horizontal="center" vertical="center" wrapText="1"/>
      <protection locked="0"/>
    </xf>
    <xf numFmtId="0" fontId="1" fillId="0" borderId="70" xfId="1" applyBorder="1" applyAlignment="1" applyProtection="1">
      <alignment horizontal="center" vertical="center" wrapText="1"/>
      <protection locked="0"/>
    </xf>
    <xf numFmtId="0" fontId="1" fillId="0" borderId="71" xfId="1" applyBorder="1" applyAlignment="1" applyProtection="1">
      <alignment horizontal="center" vertical="center" wrapText="1"/>
      <protection locked="0"/>
    </xf>
    <xf numFmtId="0" fontId="1" fillId="0" borderId="69" xfId="1" applyBorder="1" applyAlignment="1" applyProtection="1">
      <alignment horizontal="center" vertical="center" wrapText="1"/>
      <protection locked="0"/>
    </xf>
    <xf numFmtId="0" fontId="1" fillId="0" borderId="68" xfId="17" applyBorder="1" applyAlignment="1" applyProtection="1">
      <alignment horizontal="justify" vertical="center" wrapText="1"/>
      <protection locked="0"/>
    </xf>
    <xf numFmtId="9" fontId="1" fillId="0" borderId="70" xfId="1" applyNumberFormat="1" applyBorder="1" applyAlignment="1" applyProtection="1">
      <alignment horizontal="center" vertical="center" wrapText="1"/>
      <protection locked="0"/>
    </xf>
    <xf numFmtId="14" fontId="1" fillId="0" borderId="67" xfId="1" applyNumberFormat="1" applyBorder="1" applyAlignment="1" applyProtection="1">
      <alignment horizontal="center" vertical="center" wrapText="1"/>
      <protection locked="0"/>
    </xf>
    <xf numFmtId="0" fontId="1" fillId="0" borderId="70" xfId="17" applyBorder="1" applyAlignment="1" applyProtection="1">
      <alignment horizontal="justify" vertical="center" wrapText="1"/>
      <protection locked="0"/>
    </xf>
    <xf numFmtId="0" fontId="1" fillId="0" borderId="69" xfId="1" applyBorder="1" applyAlignment="1" applyProtection="1">
      <alignment horizontal="left" vertical="center" wrapText="1"/>
      <protection locked="0"/>
    </xf>
    <xf numFmtId="9" fontId="0" fillId="0" borderId="71" xfId="0" applyNumberFormat="1" applyBorder="1" applyAlignment="1" applyProtection="1">
      <alignment horizontal="center"/>
      <protection locked="0"/>
    </xf>
    <xf numFmtId="0" fontId="4" fillId="0" borderId="67" xfId="1" applyFont="1" applyBorder="1" applyAlignment="1" applyProtection="1">
      <alignment horizontal="left" vertical="center" wrapText="1"/>
      <protection locked="0"/>
    </xf>
    <xf numFmtId="14" fontId="4" fillId="0" borderId="67" xfId="1" applyNumberFormat="1" applyFont="1" applyBorder="1" applyAlignment="1" applyProtection="1">
      <alignment horizontal="center" vertical="center" wrapText="1"/>
      <protection locked="0"/>
    </xf>
    <xf numFmtId="9" fontId="3" fillId="0" borderId="70" xfId="1" applyNumberFormat="1" applyFont="1" applyBorder="1" applyAlignment="1">
      <alignment horizontal="center" vertical="center"/>
    </xf>
    <xf numFmtId="0" fontId="4" fillId="0" borderId="67" xfId="17" applyFont="1" applyBorder="1" applyAlignment="1" applyProtection="1">
      <alignment horizontal="center" vertical="center" wrapText="1"/>
      <protection locked="0"/>
    </xf>
    <xf numFmtId="0" fontId="4" fillId="0" borderId="69" xfId="1" applyFont="1" applyBorder="1" applyAlignment="1" applyProtection="1">
      <alignment horizontal="left" vertical="center" wrapText="1"/>
      <protection locked="0"/>
    </xf>
    <xf numFmtId="0" fontId="4" fillId="0" borderId="70" xfId="17" applyFont="1" applyBorder="1" applyAlignment="1" applyProtection="1">
      <alignment horizontal="left" vertical="center" wrapText="1"/>
      <protection locked="0"/>
    </xf>
    <xf numFmtId="167" fontId="4" fillId="0" borderId="70" xfId="17" applyNumberFormat="1" applyFont="1" applyBorder="1" applyAlignment="1" applyProtection="1">
      <alignment horizontal="center" vertical="center" wrapText="1"/>
      <protection locked="0"/>
    </xf>
    <xf numFmtId="0" fontId="1" fillId="0" borderId="70" xfId="1" applyBorder="1" applyAlignment="1">
      <alignment horizontal="center" vertical="center" wrapText="1"/>
    </xf>
    <xf numFmtId="0" fontId="4" fillId="0" borderId="70" xfId="17" applyFont="1" applyBorder="1" applyAlignment="1">
      <alignment horizontal="left" vertical="center" wrapText="1"/>
    </xf>
    <xf numFmtId="0" fontId="4" fillId="0" borderId="70" xfId="17" applyFont="1" applyBorder="1" applyAlignment="1">
      <alignment horizontal="center" vertical="center" wrapText="1"/>
    </xf>
    <xf numFmtId="0" fontId="1" fillId="0" borderId="70" xfId="17" applyBorder="1" applyAlignment="1" applyProtection="1">
      <alignment horizontal="left" vertical="center" wrapText="1"/>
      <protection locked="0"/>
    </xf>
    <xf numFmtId="0" fontId="1" fillId="0" borderId="70" xfId="17" applyBorder="1" applyAlignment="1">
      <alignment horizontal="center" vertical="center" wrapText="1"/>
    </xf>
    <xf numFmtId="9" fontId="4" fillId="0" borderId="70" xfId="17" applyNumberFormat="1" applyFont="1" applyBorder="1" applyAlignment="1">
      <alignment horizontal="center" vertical="center" wrapText="1"/>
    </xf>
    <xf numFmtId="1" fontId="4" fillId="0" borderId="70" xfId="17" applyNumberFormat="1" applyFont="1" applyBorder="1" applyAlignment="1" applyProtection="1">
      <alignment horizontal="center" vertical="center" wrapText="1"/>
      <protection locked="0"/>
    </xf>
    <xf numFmtId="9" fontId="4" fillId="0" borderId="70" xfId="0" applyNumberFormat="1" applyFont="1" applyBorder="1" applyAlignment="1">
      <alignment horizontal="center" vertical="center" wrapText="1"/>
    </xf>
    <xf numFmtId="1" fontId="1" fillId="0" borderId="70" xfId="17" applyNumberFormat="1" applyBorder="1" applyAlignment="1" applyProtection="1">
      <alignment horizontal="center" vertical="center" wrapText="1"/>
      <protection locked="0"/>
    </xf>
    <xf numFmtId="14" fontId="1" fillId="0" borderId="70" xfId="1" applyNumberFormat="1" applyBorder="1" applyAlignment="1" applyProtection="1">
      <alignment horizontal="center" vertical="center" wrapText="1"/>
      <protection locked="0"/>
    </xf>
    <xf numFmtId="0" fontId="1" fillId="0" borderId="68" xfId="1" applyBorder="1" applyAlignment="1" applyProtection="1">
      <alignment horizontal="center" vertical="center" wrapText="1"/>
      <protection locked="0"/>
    </xf>
    <xf numFmtId="167" fontId="4" fillId="3" borderId="67" xfId="17" applyNumberFormat="1" applyFont="1" applyFill="1" applyBorder="1" applyAlignment="1">
      <alignment horizontal="center" vertical="center" wrapText="1"/>
    </xf>
    <xf numFmtId="0" fontId="1" fillId="3" borderId="70" xfId="1" applyFill="1" applyBorder="1" applyAlignment="1" applyProtection="1">
      <alignment horizontal="center" vertical="center" wrapText="1"/>
      <protection locked="0"/>
    </xf>
    <xf numFmtId="0" fontId="1" fillId="3" borderId="70" xfId="17" applyFill="1" applyBorder="1" applyAlignment="1" applyProtection="1">
      <alignment horizontal="center" vertical="center" wrapText="1"/>
      <protection locked="0"/>
    </xf>
    <xf numFmtId="14" fontId="1" fillId="3" borderId="67" xfId="1" applyNumberFormat="1" applyFill="1" applyBorder="1" applyAlignment="1" applyProtection="1">
      <alignment horizontal="center" vertical="center" wrapText="1"/>
      <protection locked="0"/>
    </xf>
    <xf numFmtId="0" fontId="1" fillId="3" borderId="67" xfId="17" applyFill="1" applyBorder="1" applyAlignment="1" applyProtection="1">
      <alignment horizontal="center" vertical="center" wrapText="1"/>
      <protection locked="0"/>
    </xf>
    <xf numFmtId="0" fontId="1" fillId="3" borderId="22" xfId="17" applyFill="1" applyBorder="1" applyAlignment="1" applyProtection="1">
      <alignment horizontal="center" vertical="center" wrapText="1"/>
      <protection locked="0"/>
    </xf>
    <xf numFmtId="0" fontId="4" fillId="3" borderId="70" xfId="1" applyFont="1" applyFill="1" applyBorder="1" applyAlignment="1">
      <alignment horizontal="center" vertical="center" wrapText="1"/>
    </xf>
    <xf numFmtId="0" fontId="1" fillId="3" borderId="70" xfId="1" applyFill="1" applyBorder="1" applyAlignment="1">
      <alignment horizontal="center" vertical="center" wrapText="1"/>
    </xf>
    <xf numFmtId="1" fontId="1" fillId="3" borderId="70" xfId="17" applyNumberFormat="1" applyFill="1" applyBorder="1" applyAlignment="1" applyProtection="1">
      <alignment horizontal="center" vertical="center" wrapText="1"/>
      <protection locked="0"/>
    </xf>
    <xf numFmtId="167" fontId="1" fillId="3" borderId="48" xfId="17" applyNumberFormat="1" applyFill="1" applyBorder="1" applyAlignment="1" applyProtection="1">
      <alignment horizontal="center" vertical="center" wrapText="1"/>
      <protection locked="0"/>
    </xf>
    <xf numFmtId="14" fontId="1" fillId="3" borderId="70" xfId="17" applyNumberFormat="1" applyFill="1" applyBorder="1" applyAlignment="1">
      <alignment horizontal="center" vertical="center" wrapText="1"/>
    </xf>
    <xf numFmtId="0" fontId="1" fillId="3" borderId="70" xfId="17" applyFill="1" applyBorder="1" applyAlignment="1">
      <alignment horizontal="center" vertical="center" wrapText="1"/>
    </xf>
    <xf numFmtId="167" fontId="1" fillId="3" borderId="67" xfId="17" applyNumberFormat="1" applyFill="1" applyBorder="1" applyAlignment="1">
      <alignment horizontal="center" vertical="center" wrapText="1"/>
    </xf>
    <xf numFmtId="0" fontId="4" fillId="0" borderId="70" xfId="17" applyFont="1" applyBorder="1" applyAlignment="1">
      <alignment horizontal="justify" vertical="center" wrapText="1"/>
    </xf>
    <xf numFmtId="0" fontId="4" fillId="0" borderId="68" xfId="17" applyFont="1" applyBorder="1" applyAlignment="1">
      <alignment horizontal="center" vertical="center" wrapText="1"/>
    </xf>
    <xf numFmtId="167" fontId="1" fillId="0" borderId="71" xfId="17" applyNumberFormat="1" applyBorder="1" applyAlignment="1">
      <alignment horizontal="center" vertical="center" wrapText="1"/>
    </xf>
    <xf numFmtId="14" fontId="1" fillId="0" borderId="69" xfId="17" applyNumberFormat="1" applyBorder="1" applyAlignment="1" applyProtection="1">
      <alignment horizontal="center" vertical="center" wrapText="1"/>
      <protection locked="0"/>
    </xf>
    <xf numFmtId="0" fontId="1" fillId="0" borderId="70" xfId="17" applyBorder="1" applyAlignment="1" applyProtection="1">
      <alignment horizontal="center" vertical="center" wrapText="1"/>
      <protection locked="0"/>
    </xf>
    <xf numFmtId="0" fontId="1" fillId="0" borderId="71" xfId="17" applyBorder="1" applyAlignment="1" applyProtection="1">
      <alignment horizontal="center" vertical="center" wrapText="1"/>
      <protection locked="0"/>
    </xf>
    <xf numFmtId="0" fontId="1" fillId="0" borderId="67" xfId="17" applyBorder="1" applyAlignment="1" applyProtection="1">
      <alignment horizontal="center" vertical="center" wrapText="1"/>
      <protection locked="0"/>
    </xf>
    <xf numFmtId="14" fontId="1" fillId="0" borderId="70" xfId="1" applyNumberFormat="1" applyBorder="1" applyAlignment="1">
      <alignment horizontal="center" vertical="center" wrapText="1"/>
    </xf>
    <xf numFmtId="0" fontId="1" fillId="0" borderId="67" xfId="1" applyBorder="1" applyAlignment="1">
      <alignment horizontal="center" vertical="center" wrapText="1"/>
    </xf>
    <xf numFmtId="0" fontId="4" fillId="0" borderId="68" xfId="17" applyFont="1" applyBorder="1" applyAlignment="1" applyProtection="1">
      <alignment horizontal="center" vertical="center" wrapText="1"/>
      <protection locked="0"/>
    </xf>
    <xf numFmtId="0" fontId="1" fillId="0" borderId="69" xfId="17" applyBorder="1" applyAlignment="1" applyProtection="1">
      <alignment horizontal="center" vertical="center" wrapText="1"/>
      <protection locked="0"/>
    </xf>
    <xf numFmtId="14" fontId="4" fillId="0" borderId="69" xfId="0" applyNumberFormat="1" applyFont="1" applyBorder="1" applyAlignment="1" applyProtection="1">
      <alignment horizontal="center" vertical="center" wrapText="1"/>
      <protection locked="0"/>
    </xf>
    <xf numFmtId="9" fontId="1" fillId="0" borderId="70" xfId="1" applyNumberFormat="1" applyBorder="1" applyAlignment="1">
      <alignment horizontal="center" vertical="center" wrapText="1"/>
    </xf>
    <xf numFmtId="14" fontId="4" fillId="0" borderId="69" xfId="0" applyNumberFormat="1" applyFont="1" applyBorder="1" applyAlignment="1">
      <alignment horizontal="center" vertical="center" wrapText="1"/>
    </xf>
    <xf numFmtId="167" fontId="1" fillId="0" borderId="50" xfId="17" applyNumberFormat="1" applyBorder="1" applyAlignment="1" applyProtection="1">
      <alignment horizontal="center" vertical="center" wrapText="1"/>
      <protection locked="0"/>
    </xf>
    <xf numFmtId="14" fontId="7" fillId="0" borderId="68" xfId="0" applyNumberFormat="1" applyFont="1" applyBorder="1" applyAlignment="1" applyProtection="1">
      <alignment horizontal="center" vertical="center"/>
      <protection locked="0"/>
    </xf>
    <xf numFmtId="9" fontId="7" fillId="0" borderId="68" xfId="0" applyNumberFormat="1" applyFont="1" applyBorder="1" applyAlignment="1" applyProtection="1">
      <alignment horizontal="center" vertical="center"/>
      <protection locked="0"/>
    </xf>
    <xf numFmtId="14" fontId="4" fillId="0" borderId="67" xfId="0" applyNumberFormat="1" applyFont="1" applyBorder="1" applyAlignment="1">
      <alignment horizontal="center" vertical="center" wrapText="1"/>
    </xf>
    <xf numFmtId="14" fontId="4" fillId="0" borderId="69" xfId="0" applyNumberFormat="1" applyFont="1" applyBorder="1" applyAlignment="1">
      <alignment horizontal="center" vertical="center"/>
    </xf>
    <xf numFmtId="14" fontId="1" fillId="0" borderId="70" xfId="17" applyNumberFormat="1" applyBorder="1" applyAlignment="1" applyProtection="1">
      <alignment horizontal="center" vertical="center" wrapText="1"/>
      <protection locked="0"/>
    </xf>
    <xf numFmtId="0" fontId="4" fillId="0" borderId="70" xfId="0" applyFont="1" applyBorder="1" applyAlignment="1">
      <alignment horizontal="center" vertical="center" wrapText="1"/>
    </xf>
    <xf numFmtId="0" fontId="1" fillId="0" borderId="69" xfId="1" applyBorder="1" applyAlignment="1">
      <alignment horizontal="center" vertical="center" wrapText="1"/>
    </xf>
    <xf numFmtId="0" fontId="4" fillId="0" borderId="0" xfId="0" applyFont="1" applyAlignment="1" applyProtection="1">
      <alignment horizontal="justify" vertical="center" wrapText="1"/>
      <protection locked="0"/>
    </xf>
    <xf numFmtId="0" fontId="2" fillId="0" borderId="10" xfId="1" applyFont="1" applyBorder="1" applyAlignment="1" applyProtection="1">
      <alignment horizontal="center" vertical="center" wrapText="1"/>
      <protection locked="0"/>
    </xf>
    <xf numFmtId="0" fontId="2" fillId="0" borderId="1" xfId="1" applyFont="1" applyBorder="1" applyAlignment="1" applyProtection="1">
      <alignment horizontal="center" vertical="center" wrapText="1"/>
      <protection locked="0"/>
    </xf>
    <xf numFmtId="0" fontId="2" fillId="0" borderId="9" xfId="1" applyFont="1" applyBorder="1" applyAlignment="1" applyProtection="1">
      <alignment horizontal="left" vertical="center" wrapText="1"/>
      <protection locked="0"/>
    </xf>
    <xf numFmtId="14" fontId="2" fillId="0" borderId="1" xfId="1" applyNumberFormat="1" applyFont="1" applyBorder="1" applyAlignment="1" applyProtection="1">
      <alignment horizontal="center" vertical="center" wrapText="1"/>
      <protection locked="0"/>
    </xf>
    <xf numFmtId="14" fontId="1" fillId="0" borderId="69" xfId="1" applyNumberFormat="1" applyBorder="1" applyAlignment="1">
      <alignment horizontal="center" vertical="center" wrapText="1"/>
    </xf>
    <xf numFmtId="0" fontId="1" fillId="0" borderId="68" xfId="1" applyBorder="1" applyAlignment="1">
      <alignment horizontal="center" vertical="center" wrapText="1"/>
    </xf>
    <xf numFmtId="14" fontId="1" fillId="0" borderId="67" xfId="1" applyNumberFormat="1" applyBorder="1" applyAlignment="1">
      <alignment horizontal="center" vertical="center" wrapText="1"/>
    </xf>
    <xf numFmtId="14" fontId="1" fillId="0" borderId="68" xfId="1" applyNumberFormat="1" applyBorder="1" applyAlignment="1">
      <alignment horizontal="center" vertical="center" wrapText="1"/>
    </xf>
    <xf numFmtId="9" fontId="1" fillId="0" borderId="68" xfId="1" applyNumberFormat="1" applyBorder="1" applyAlignment="1">
      <alignment horizontal="center" vertical="center" wrapText="1"/>
    </xf>
    <xf numFmtId="14" fontId="7" fillId="0" borderId="67" xfId="0" applyNumberFormat="1" applyFont="1" applyBorder="1" applyAlignment="1">
      <alignment horizontal="center" vertical="center"/>
    </xf>
    <xf numFmtId="0" fontId="40" fillId="0" borderId="0" xfId="1" applyFont="1" applyAlignment="1">
      <alignment horizontal="center" vertical="center" wrapText="1"/>
    </xf>
    <xf numFmtId="0" fontId="40" fillId="0" borderId="65" xfId="1" applyFont="1" applyBorder="1" applyAlignment="1">
      <alignment horizontal="center" vertical="center" wrapText="1"/>
    </xf>
    <xf numFmtId="0" fontId="40" fillId="0" borderId="29" xfId="0" applyFont="1" applyBorder="1" applyAlignment="1">
      <alignment horizontal="center" vertical="center" wrapText="1"/>
    </xf>
    <xf numFmtId="0" fontId="40" fillId="0" borderId="65" xfId="0" applyFont="1" applyBorder="1" applyAlignment="1">
      <alignment horizontal="center" vertical="center" wrapText="1"/>
    </xf>
    <xf numFmtId="0" fontId="7" fillId="0" borderId="5" xfId="17" applyFont="1" applyBorder="1" applyAlignment="1">
      <alignment horizontal="center" vertical="center" wrapText="1"/>
    </xf>
    <xf numFmtId="0" fontId="1" fillId="0" borderId="69" xfId="17" applyBorder="1" applyAlignment="1">
      <alignment horizontal="center" vertical="top" wrapText="1"/>
    </xf>
    <xf numFmtId="14" fontId="1" fillId="0" borderId="70" xfId="17" applyNumberFormat="1" applyBorder="1" applyAlignment="1">
      <alignment horizontal="center" vertical="center" wrapText="1"/>
    </xf>
    <xf numFmtId="167" fontId="1" fillId="0" borderId="69" xfId="1" applyNumberFormat="1" applyBorder="1" applyAlignment="1">
      <alignment horizontal="center" vertical="center" wrapText="1"/>
    </xf>
    <xf numFmtId="167" fontId="1" fillId="0" borderId="68" xfId="17" applyNumberFormat="1" applyBorder="1" applyAlignment="1" applyProtection="1">
      <alignment horizontal="center" vertical="center" wrapText="1"/>
      <protection locked="0"/>
    </xf>
    <xf numFmtId="9" fontId="1" fillId="0" borderId="70" xfId="17" applyNumberFormat="1" applyBorder="1" applyAlignment="1" applyProtection="1">
      <alignment horizontal="center" vertical="center" wrapText="1"/>
      <protection locked="0"/>
    </xf>
    <xf numFmtId="0" fontId="1" fillId="0" borderId="68" xfId="1" applyBorder="1" applyAlignment="1" applyProtection="1">
      <alignment horizontal="justify" vertical="center" wrapText="1"/>
      <protection locked="0"/>
    </xf>
    <xf numFmtId="14" fontId="0" fillId="0" borderId="69" xfId="0" applyNumberFormat="1" applyBorder="1" applyAlignment="1" applyProtection="1">
      <alignment horizontal="center" vertical="center"/>
      <protection locked="0"/>
    </xf>
    <xf numFmtId="14" fontId="0" fillId="0" borderId="67" xfId="0" applyNumberFormat="1" applyBorder="1" applyAlignment="1" applyProtection="1">
      <alignment horizontal="center" vertical="center"/>
      <protection locked="0"/>
    </xf>
    <xf numFmtId="0" fontId="4" fillId="0" borderId="68" xfId="0" applyFont="1" applyBorder="1" applyAlignment="1" applyProtection="1">
      <alignment horizontal="center" vertical="center" wrapText="1"/>
      <protection locked="0"/>
    </xf>
    <xf numFmtId="0" fontId="1" fillId="0" borderId="68" xfId="0" applyFont="1" applyBorder="1" applyAlignment="1" applyProtection="1">
      <alignment horizontal="left" vertical="center" wrapText="1"/>
      <protection locked="0"/>
    </xf>
    <xf numFmtId="9" fontId="1" fillId="0" borderId="52" xfId="17" applyNumberFormat="1" applyBorder="1" applyAlignment="1" applyProtection="1">
      <alignment horizontal="center" vertical="center"/>
      <protection locked="0"/>
    </xf>
    <xf numFmtId="9" fontId="3" fillId="0" borderId="69" xfId="17" applyNumberFormat="1" applyFont="1" applyBorder="1" applyAlignment="1" applyProtection="1">
      <alignment horizontal="center" vertical="center"/>
      <protection locked="0"/>
    </xf>
    <xf numFmtId="0" fontId="1" fillId="0" borderId="52" xfId="17" applyBorder="1" applyAlignment="1" applyProtection="1">
      <alignment horizontal="center" vertical="center" wrapText="1"/>
      <protection locked="0"/>
    </xf>
    <xf numFmtId="14" fontId="0" fillId="0" borderId="67" xfId="0" applyNumberFormat="1" applyBorder="1" applyProtection="1">
      <protection locked="0"/>
    </xf>
    <xf numFmtId="14" fontId="4" fillId="0" borderId="67" xfId="0" applyNumberFormat="1" applyFont="1" applyBorder="1" applyAlignment="1" applyProtection="1">
      <alignment horizontal="center" vertical="center"/>
      <protection locked="0"/>
    </xf>
    <xf numFmtId="14" fontId="1" fillId="0" borderId="7" xfId="17" applyNumberFormat="1" applyBorder="1" applyAlignment="1" applyProtection="1">
      <alignment horizontal="center" vertical="center" wrapText="1"/>
      <protection locked="0"/>
    </xf>
    <xf numFmtId="14" fontId="1" fillId="0" borderId="67" xfId="17" applyNumberFormat="1" applyBorder="1" applyAlignment="1" applyProtection="1">
      <alignment horizontal="center" vertical="center" wrapText="1"/>
      <protection locked="0"/>
    </xf>
    <xf numFmtId="0" fontId="1" fillId="0" borderId="68" xfId="17" applyBorder="1" applyAlignment="1" applyProtection="1">
      <alignment horizontal="center" vertical="center" wrapText="1"/>
      <protection locked="0"/>
    </xf>
    <xf numFmtId="0" fontId="1" fillId="0" borderId="67" xfId="1" applyBorder="1" applyAlignment="1" applyProtection="1">
      <alignment horizontal="center" vertical="center" wrapText="1"/>
      <protection locked="0"/>
    </xf>
    <xf numFmtId="0" fontId="1" fillId="0" borderId="67" xfId="1" applyBorder="1" applyAlignment="1" applyProtection="1">
      <alignment horizontal="left" vertical="center" wrapText="1"/>
      <protection locked="0"/>
    </xf>
    <xf numFmtId="0" fontId="1" fillId="0" borderId="71" xfId="17" applyBorder="1" applyAlignment="1" applyProtection="1">
      <alignment horizontal="justify" vertical="center" wrapText="1"/>
      <protection locked="0"/>
    </xf>
    <xf numFmtId="14" fontId="4" fillId="0" borderId="69" xfId="0" applyNumberFormat="1" applyFont="1" applyBorder="1" applyAlignment="1" applyProtection="1">
      <alignment horizontal="center" vertical="center"/>
      <protection locked="0"/>
    </xf>
    <xf numFmtId="14" fontId="7" fillId="0" borderId="67" xfId="0" applyNumberFormat="1" applyFont="1" applyBorder="1" applyAlignment="1" applyProtection="1">
      <alignment horizontal="center" vertical="center"/>
      <protection locked="0"/>
    </xf>
    <xf numFmtId="14" fontId="1" fillId="0" borderId="68" xfId="1" applyNumberFormat="1" applyBorder="1" applyAlignment="1" applyProtection="1">
      <alignment horizontal="center" vertical="center" wrapText="1"/>
      <protection locked="0"/>
    </xf>
    <xf numFmtId="0" fontId="4" fillId="0" borderId="47" xfId="17" applyFont="1" applyBorder="1" applyAlignment="1" applyProtection="1">
      <alignment horizontal="justify" vertical="center" wrapText="1"/>
      <protection locked="0"/>
    </xf>
    <xf numFmtId="0" fontId="4" fillId="0" borderId="48" xfId="17" applyFont="1" applyBorder="1" applyAlignment="1" applyProtection="1">
      <alignment horizontal="center" vertical="center" wrapText="1"/>
      <protection locked="0"/>
    </xf>
    <xf numFmtId="14" fontId="4" fillId="0" borderId="7" xfId="0" applyNumberFormat="1" applyFont="1" applyBorder="1" applyAlignment="1" applyProtection="1">
      <alignment horizontal="center" vertical="center" wrapText="1"/>
      <protection locked="0"/>
    </xf>
    <xf numFmtId="14" fontId="4" fillId="0" borderId="47" xfId="0" applyNumberFormat="1" applyFont="1" applyBorder="1" applyAlignment="1" applyProtection="1">
      <alignment horizontal="center" vertical="center" wrapText="1"/>
      <protection locked="0"/>
    </xf>
    <xf numFmtId="9" fontId="4" fillId="0" borderId="53" xfId="0" applyNumberFormat="1" applyFont="1" applyBorder="1" applyAlignment="1" applyProtection="1">
      <alignment horizontal="center"/>
      <protection locked="0"/>
    </xf>
    <xf numFmtId="14" fontId="4" fillId="0" borderId="7" xfId="0" applyNumberFormat="1" applyFont="1" applyBorder="1" applyAlignment="1">
      <alignment horizontal="center" vertical="center" wrapText="1"/>
    </xf>
    <xf numFmtId="167" fontId="1" fillId="0" borderId="68" xfId="17" applyNumberFormat="1" applyBorder="1" applyAlignment="1">
      <alignment horizontal="center" vertical="center" wrapText="1"/>
    </xf>
    <xf numFmtId="0" fontId="4" fillId="0" borderId="70" xfId="1" applyFont="1" applyBorder="1" applyAlignment="1">
      <alignment horizontal="center" vertical="center" wrapText="1"/>
    </xf>
    <xf numFmtId="14" fontId="1" fillId="0" borderId="70" xfId="1" applyNumberFormat="1" applyBorder="1" applyAlignment="1">
      <alignment horizontal="left" vertical="center" wrapText="1"/>
    </xf>
    <xf numFmtId="0" fontId="4" fillId="0" borderId="47" xfId="0" applyFont="1" applyBorder="1" applyAlignment="1" applyProtection="1">
      <alignment horizontal="justify" vertical="top" wrapText="1"/>
      <protection locked="0"/>
    </xf>
    <xf numFmtId="0" fontId="4" fillId="0" borderId="68" xfId="0" applyFont="1" applyBorder="1" applyAlignment="1">
      <alignment horizontal="center" vertical="center" wrapText="1"/>
    </xf>
    <xf numFmtId="0" fontId="4" fillId="0" borderId="68" xfId="0" applyFont="1" applyBorder="1" applyAlignment="1">
      <alignment horizontal="justify" vertical="center" wrapText="1"/>
    </xf>
    <xf numFmtId="0" fontId="4" fillId="0" borderId="22" xfId="0" applyFont="1" applyBorder="1" applyAlignment="1">
      <alignment horizontal="center" vertical="center" wrapText="1"/>
    </xf>
    <xf numFmtId="14" fontId="1" fillId="0" borderId="55" xfId="0" applyNumberFormat="1" applyFont="1" applyBorder="1" applyAlignment="1" applyProtection="1">
      <alignment horizontal="center" vertical="center" wrapText="1"/>
      <protection locked="0"/>
    </xf>
    <xf numFmtId="0" fontId="1" fillId="0" borderId="47" xfId="0" applyFont="1" applyBorder="1" applyAlignment="1" applyProtection="1">
      <alignment horizontal="center" vertical="center" wrapText="1"/>
      <protection locked="0"/>
    </xf>
    <xf numFmtId="9" fontId="1" fillId="0" borderId="47" xfId="0" applyNumberFormat="1" applyFont="1" applyBorder="1" applyAlignment="1" applyProtection="1">
      <alignment horizontal="center" vertical="center" wrapText="1"/>
      <protection locked="0"/>
    </xf>
    <xf numFmtId="0" fontId="4" fillId="0" borderId="5" xfId="17" applyFont="1" applyBorder="1" applyAlignment="1">
      <alignment horizontal="center" vertical="center" wrapText="1"/>
    </xf>
    <xf numFmtId="0" fontId="4" fillId="0" borderId="6" xfId="17" applyFont="1" applyBorder="1" applyAlignment="1">
      <alignment horizontal="center" vertical="center" wrapText="1"/>
    </xf>
    <xf numFmtId="0" fontId="4" fillId="0" borderId="70" xfId="0" applyFont="1" applyBorder="1" applyAlignment="1" applyProtection="1">
      <alignment vertical="center" wrapText="1"/>
      <protection locked="0"/>
    </xf>
    <xf numFmtId="0" fontId="4" fillId="0" borderId="53" xfId="0" applyFont="1" applyBorder="1" applyAlignment="1" applyProtection="1">
      <alignment horizontal="center" vertical="center" wrapText="1"/>
      <protection locked="0"/>
    </xf>
    <xf numFmtId="14" fontId="4" fillId="0" borderId="66" xfId="0" applyNumberFormat="1" applyFont="1" applyBorder="1" applyAlignment="1" applyProtection="1">
      <alignment horizontal="center" vertical="center"/>
      <protection locked="0"/>
    </xf>
    <xf numFmtId="0" fontId="1" fillId="0" borderId="3" xfId="17" applyBorder="1" applyAlignment="1" applyProtection="1">
      <alignment horizontal="center" vertical="center" wrapText="1"/>
      <protection locked="0"/>
    </xf>
    <xf numFmtId="9" fontId="1" fillId="0" borderId="3" xfId="17" applyNumberFormat="1" applyBorder="1" applyAlignment="1" applyProtection="1">
      <alignment horizontal="center" vertical="center" wrapText="1"/>
      <protection locked="0"/>
    </xf>
    <xf numFmtId="14" fontId="1" fillId="0" borderId="70" xfId="1" applyNumberFormat="1" applyBorder="1" applyAlignment="1">
      <alignment horizontal="right" vertical="center" wrapText="1"/>
    </xf>
    <xf numFmtId="14" fontId="5" fillId="0" borderId="69" xfId="0" applyNumberFormat="1" applyFont="1" applyBorder="1" applyAlignment="1" applyProtection="1">
      <alignment horizontal="center" vertical="center"/>
      <protection locked="0"/>
    </xf>
    <xf numFmtId="14" fontId="1" fillId="0" borderId="69" xfId="0" applyNumberFormat="1" applyFont="1" applyBorder="1" applyAlignment="1" applyProtection="1">
      <alignment horizontal="center" vertical="center" wrapText="1"/>
      <protection locked="0"/>
    </xf>
    <xf numFmtId="0" fontId="1" fillId="0" borderId="67" xfId="0" applyFont="1" applyBorder="1" applyAlignment="1" applyProtection="1">
      <alignment horizontal="justify" vertical="center" wrapText="1"/>
      <protection locked="0"/>
    </xf>
    <xf numFmtId="9" fontId="1" fillId="0" borderId="67" xfId="0" applyNumberFormat="1" applyFont="1" applyBorder="1" applyAlignment="1" applyProtection="1">
      <alignment horizontal="center" vertical="center" wrapText="1"/>
      <protection locked="0"/>
    </xf>
    <xf numFmtId="14" fontId="5" fillId="0" borderId="69" xfId="0" applyNumberFormat="1" applyFont="1" applyBorder="1" applyAlignment="1">
      <alignment horizontal="center" vertical="center"/>
    </xf>
    <xf numFmtId="0" fontId="5" fillId="0" borderId="68" xfId="0" applyFont="1" applyBorder="1" applyAlignment="1">
      <alignment horizontal="center" vertical="center" wrapText="1"/>
    </xf>
    <xf numFmtId="14" fontId="1" fillId="0" borderId="47" xfId="1" applyNumberFormat="1" applyBorder="1" applyAlignment="1">
      <alignment horizontal="right" vertical="center" wrapText="1"/>
    </xf>
    <xf numFmtId="0" fontId="5" fillId="0" borderId="47" xfId="0" applyFont="1" applyBorder="1" applyAlignment="1">
      <alignment horizontal="center" vertical="center"/>
    </xf>
    <xf numFmtId="0" fontId="1" fillId="0" borderId="47" xfId="1" applyBorder="1" applyAlignment="1">
      <alignment horizontal="justify" vertical="center" wrapText="1"/>
    </xf>
    <xf numFmtId="0" fontId="5" fillId="0" borderId="47" xfId="0" applyFont="1" applyBorder="1" applyAlignment="1">
      <alignment horizontal="justify" vertical="center" wrapText="1"/>
    </xf>
    <xf numFmtId="0" fontId="5" fillId="0" borderId="47" xfId="0" applyFont="1" applyBorder="1" applyAlignment="1">
      <alignment vertical="center" wrapText="1"/>
    </xf>
    <xf numFmtId="14" fontId="5" fillId="0" borderId="66" xfId="0" applyNumberFormat="1" applyFont="1" applyBorder="1" applyAlignment="1">
      <alignment horizontal="center" vertical="center"/>
    </xf>
    <xf numFmtId="14" fontId="5" fillId="0" borderId="47" xfId="0" applyNumberFormat="1" applyFont="1" applyBorder="1" applyAlignment="1">
      <alignment horizontal="center" vertical="center"/>
    </xf>
    <xf numFmtId="9" fontId="1" fillId="0" borderId="47" xfId="17" applyNumberFormat="1" applyBorder="1" applyAlignment="1" applyProtection="1">
      <alignment horizontal="center" vertical="center" wrapText="1"/>
      <protection locked="0"/>
    </xf>
    <xf numFmtId="0" fontId="1" fillId="0" borderId="48" xfId="1" applyBorder="1" applyAlignment="1">
      <alignment horizontal="center" vertical="center" wrapText="1"/>
    </xf>
    <xf numFmtId="0" fontId="5" fillId="0" borderId="47" xfId="0" applyFont="1" applyBorder="1" applyAlignment="1" applyProtection="1">
      <alignment horizontal="center" vertical="center"/>
      <protection locked="0"/>
    </xf>
    <xf numFmtId="0" fontId="5" fillId="0" borderId="47" xfId="0" applyFont="1" applyBorder="1" applyAlignment="1" applyProtection="1">
      <alignment horizontal="center" vertical="center" wrapText="1"/>
      <protection locked="0"/>
    </xf>
    <xf numFmtId="0" fontId="5" fillId="0" borderId="47" xfId="0" applyFont="1" applyBorder="1" applyAlignment="1" applyProtection="1">
      <alignment horizontal="justify" vertical="center" wrapText="1"/>
      <protection locked="0"/>
    </xf>
    <xf numFmtId="0" fontId="5" fillId="0" borderId="47" xfId="0" applyFont="1" applyBorder="1" applyAlignment="1" applyProtection="1">
      <alignment vertical="center" wrapText="1"/>
      <protection locked="0"/>
    </xf>
    <xf numFmtId="14" fontId="5" fillId="0" borderId="66" xfId="0" applyNumberFormat="1" applyFont="1" applyBorder="1" applyAlignment="1" applyProtection="1">
      <alignment horizontal="center" vertical="center"/>
      <protection locked="0"/>
    </xf>
    <xf numFmtId="14" fontId="5" fillId="0" borderId="47" xfId="0" applyNumberFormat="1" applyFont="1" applyBorder="1" applyAlignment="1" applyProtection="1">
      <alignment horizontal="center" vertical="center"/>
      <protection locked="0"/>
    </xf>
    <xf numFmtId="14" fontId="1" fillId="0" borderId="66" xfId="0" applyNumberFormat="1"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9" fontId="1" fillId="0" borderId="55" xfId="0" applyNumberFormat="1" applyFont="1" applyBorder="1" applyAlignment="1" applyProtection="1">
      <alignment horizontal="center" vertical="center" wrapText="1"/>
      <protection locked="0"/>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1" fillId="0" borderId="3" xfId="1" applyBorder="1" applyAlignment="1" applyProtection="1">
      <alignment horizontal="left" vertical="center" wrapText="1"/>
      <protection locked="0"/>
    </xf>
    <xf numFmtId="0" fontId="4" fillId="0" borderId="67" xfId="0" applyFont="1" applyBorder="1" applyAlignment="1">
      <alignment horizontal="center" vertical="center" wrapText="1"/>
    </xf>
    <xf numFmtId="14" fontId="4" fillId="0" borderId="67" xfId="0" applyNumberFormat="1" applyFont="1" applyBorder="1" applyAlignment="1">
      <alignment horizontal="center" vertical="center"/>
    </xf>
    <xf numFmtId="0" fontId="7" fillId="0" borderId="0" xfId="0" applyFont="1" applyAlignment="1" applyProtection="1">
      <alignment vertical="center" wrapText="1"/>
      <protection locked="0"/>
    </xf>
    <xf numFmtId="0" fontId="1" fillId="0" borderId="52" xfId="17" applyBorder="1" applyAlignment="1" applyProtection="1">
      <alignment horizontal="justify" vertical="center" wrapText="1"/>
      <protection locked="0"/>
    </xf>
    <xf numFmtId="0" fontId="1" fillId="0" borderId="56" xfId="1" applyBorder="1" applyAlignment="1">
      <alignment horizontal="center" vertical="center" wrapText="1"/>
    </xf>
    <xf numFmtId="0" fontId="1" fillId="0" borderId="68" xfId="17" applyBorder="1" applyAlignment="1">
      <alignment horizontal="center" vertical="center" wrapText="1"/>
    </xf>
    <xf numFmtId="168" fontId="4" fillId="0" borderId="70" xfId="0" applyNumberFormat="1" applyFont="1" applyBorder="1" applyAlignment="1">
      <alignment horizontal="center" vertical="center" wrapText="1"/>
    </xf>
    <xf numFmtId="0" fontId="4" fillId="0" borderId="67" xfId="1" applyFont="1" applyBorder="1" applyAlignment="1">
      <alignment horizontal="center" vertical="center" wrapText="1"/>
    </xf>
    <xf numFmtId="168" fontId="4" fillId="0" borderId="67" xfId="0" applyNumberFormat="1" applyFont="1" applyBorder="1" applyAlignment="1">
      <alignment horizontal="center" vertical="center" wrapText="1"/>
    </xf>
    <xf numFmtId="168" fontId="4" fillId="0" borderId="70" xfId="17" applyNumberFormat="1" applyFont="1" applyBorder="1" applyAlignment="1">
      <alignment horizontal="center" vertical="center" wrapText="1"/>
    </xf>
    <xf numFmtId="0" fontId="1" fillId="0" borderId="47" xfId="1" applyBorder="1" applyAlignment="1" applyProtection="1">
      <alignment horizontal="justify" vertical="center" wrapText="1"/>
      <protection locked="0"/>
    </xf>
    <xf numFmtId="0" fontId="1" fillId="0" borderId="70" xfId="1" applyBorder="1" applyAlignment="1">
      <alignment horizontal="left" vertical="center" wrapText="1"/>
    </xf>
    <xf numFmtId="14" fontId="4" fillId="0" borderId="4" xfId="17" applyNumberFormat="1" applyFont="1" applyBorder="1" applyAlignment="1" applyProtection="1">
      <alignment horizontal="center" vertical="center" wrapText="1"/>
      <protection locked="0"/>
    </xf>
    <xf numFmtId="0" fontId="4" fillId="0" borderId="68" xfId="1" applyFont="1" applyBorder="1" applyAlignment="1" applyProtection="1">
      <alignment horizontal="center" vertical="center" wrapText="1"/>
      <protection locked="0"/>
    </xf>
    <xf numFmtId="0" fontId="1" fillId="0" borderId="47" xfId="0" applyFont="1" applyBorder="1" applyAlignment="1">
      <alignment horizontal="center" vertical="center"/>
    </xf>
    <xf numFmtId="0" fontId="25" fillId="3" borderId="48" xfId="1" applyFont="1" applyFill="1" applyBorder="1" applyAlignment="1" applyProtection="1">
      <alignment horizontal="center" vertical="center" wrapText="1"/>
      <protection locked="0"/>
    </xf>
    <xf numFmtId="0" fontId="25" fillId="3" borderId="54" xfId="1" applyFont="1" applyFill="1" applyBorder="1" applyAlignment="1" applyProtection="1">
      <alignment horizontal="center" vertical="center" wrapText="1"/>
      <protection locked="0"/>
    </xf>
    <xf numFmtId="0" fontId="25" fillId="3" borderId="55" xfId="1" applyFont="1" applyFill="1" applyBorder="1" applyAlignment="1" applyProtection="1">
      <alignment horizontal="center" vertical="center" wrapText="1"/>
      <protection locked="0"/>
    </xf>
    <xf numFmtId="0" fontId="25" fillId="3" borderId="14" xfId="1" applyFont="1" applyFill="1" applyBorder="1" applyAlignment="1" applyProtection="1">
      <alignment horizontal="center" vertical="center" wrapText="1"/>
      <protection locked="0"/>
    </xf>
    <xf numFmtId="0" fontId="25" fillId="3" borderId="0" xfId="1" applyFont="1" applyFill="1" applyAlignment="1" applyProtection="1">
      <alignment horizontal="center" vertical="center" wrapText="1"/>
      <protection locked="0"/>
    </xf>
    <xf numFmtId="0" fontId="25" fillId="3" borderId="2" xfId="1" applyFont="1" applyFill="1" applyBorder="1" applyAlignment="1" applyProtection="1">
      <alignment horizontal="center" vertical="center" wrapText="1"/>
      <protection locked="0"/>
    </xf>
    <xf numFmtId="0" fontId="25" fillId="3" borderId="6" xfId="1" applyFont="1" applyFill="1" applyBorder="1" applyAlignment="1" applyProtection="1">
      <alignment horizontal="center" vertical="center" wrapText="1"/>
      <protection locked="0"/>
    </xf>
    <xf numFmtId="0" fontId="25" fillId="3" borderId="8" xfId="1" applyFont="1" applyFill="1" applyBorder="1" applyAlignment="1" applyProtection="1">
      <alignment horizontal="center" vertical="center" wrapText="1"/>
      <protection locked="0"/>
    </xf>
    <xf numFmtId="0" fontId="25" fillId="3" borderId="4" xfId="1" applyFont="1" applyFill="1" applyBorder="1" applyAlignment="1" applyProtection="1">
      <alignment horizontal="center" vertical="center" wrapText="1"/>
      <protection locked="0"/>
    </xf>
    <xf numFmtId="0" fontId="1" fillId="7" borderId="52" xfId="1" applyFill="1" applyBorder="1" applyAlignment="1" applyProtection="1">
      <alignment horizontal="center" vertical="center" wrapText="1"/>
      <protection locked="0"/>
    </xf>
    <xf numFmtId="0" fontId="1" fillId="3" borderId="54" xfId="1" applyFill="1" applyBorder="1" applyAlignment="1" applyProtection="1">
      <alignment horizontal="center" vertical="center" wrapText="1"/>
      <protection locked="0"/>
    </xf>
    <xf numFmtId="0" fontId="1" fillId="9" borderId="52" xfId="1" applyFill="1" applyBorder="1" applyAlignment="1" applyProtection="1">
      <alignment horizontal="center" vertical="center" wrapText="1"/>
      <protection locked="0"/>
    </xf>
    <xf numFmtId="166" fontId="1" fillId="6" borderId="47" xfId="1" applyNumberFormat="1" applyFill="1" applyBorder="1" applyAlignment="1" applyProtection="1">
      <alignment horizontal="center" vertical="center" wrapText="1"/>
      <protection locked="0"/>
    </xf>
    <xf numFmtId="14" fontId="1" fillId="7" borderId="47" xfId="1" applyNumberFormat="1" applyFill="1" applyBorder="1" applyAlignment="1" applyProtection="1">
      <alignment horizontal="center" vertical="center" wrapText="1"/>
      <protection locked="0"/>
    </xf>
    <xf numFmtId="0" fontId="1" fillId="7" borderId="47" xfId="1" applyFill="1" applyBorder="1" applyAlignment="1" applyProtection="1">
      <alignment horizontal="center" vertical="center" wrapText="1"/>
      <protection locked="0"/>
    </xf>
    <xf numFmtId="0" fontId="1" fillId="3" borderId="49" xfId="1" applyFill="1" applyBorder="1" applyAlignment="1" applyProtection="1">
      <alignment horizontal="center" vertical="center" wrapText="1"/>
      <protection locked="0"/>
    </xf>
    <xf numFmtId="0" fontId="1" fillId="3" borderId="62" xfId="1" applyFill="1" applyBorder="1" applyAlignment="1" applyProtection="1">
      <alignment horizontal="center" vertical="center" wrapText="1"/>
      <protection locked="0"/>
    </xf>
    <xf numFmtId="0" fontId="1" fillId="9" borderId="50" xfId="1" applyFill="1" applyBorder="1" applyAlignment="1" applyProtection="1">
      <alignment horizontal="center" vertical="center" wrapText="1"/>
      <protection locked="0"/>
    </xf>
    <xf numFmtId="0" fontId="1" fillId="5" borderId="66" xfId="1" applyFill="1" applyBorder="1" applyAlignment="1" applyProtection="1">
      <alignment horizontal="center" vertical="center" wrapText="1"/>
      <protection locked="0"/>
    </xf>
    <xf numFmtId="0" fontId="1" fillId="5" borderId="47" xfId="1" applyFill="1" applyBorder="1" applyAlignment="1" applyProtection="1">
      <alignment horizontal="center" vertical="center" wrapText="1"/>
      <protection locked="0"/>
    </xf>
    <xf numFmtId="0" fontId="1" fillId="6" borderId="47" xfId="1" applyFill="1" applyBorder="1" applyAlignment="1" applyProtection="1">
      <alignment horizontal="center" vertical="center" wrapText="1"/>
      <protection locked="0"/>
    </xf>
    <xf numFmtId="0" fontId="1" fillId="7" borderId="48" xfId="1" applyFill="1" applyBorder="1" applyAlignment="1" applyProtection="1">
      <alignment horizontal="center" vertical="center" wrapText="1"/>
      <protection locked="0"/>
    </xf>
    <xf numFmtId="0" fontId="1" fillId="7" borderId="54" xfId="1" applyFill="1" applyBorder="1" applyAlignment="1" applyProtection="1">
      <alignment horizontal="center" vertical="center" wrapText="1"/>
      <protection locked="0"/>
    </xf>
    <xf numFmtId="0" fontId="1" fillId="7" borderId="50" xfId="1" applyFill="1" applyBorder="1" applyAlignment="1" applyProtection="1">
      <alignment horizontal="center" vertical="center" wrapText="1"/>
      <protection locked="0"/>
    </xf>
    <xf numFmtId="0" fontId="25" fillId="3" borderId="61" xfId="1" applyFont="1" applyFill="1" applyBorder="1" applyAlignment="1" applyProtection="1">
      <alignment horizontal="center" vertical="center" wrapText="1"/>
      <protection locked="0"/>
    </xf>
    <xf numFmtId="0" fontId="25" fillId="3" borderId="11" xfId="1" applyFont="1" applyFill="1" applyBorder="1" applyAlignment="1" applyProtection="1">
      <alignment horizontal="center" vertical="center" wrapText="1"/>
      <protection locked="0"/>
    </xf>
    <xf numFmtId="0" fontId="25" fillId="3" borderId="13" xfId="1" applyFont="1" applyFill="1" applyBorder="1" applyAlignment="1" applyProtection="1">
      <alignment horizontal="center" vertical="center" wrapText="1"/>
      <protection locked="0"/>
    </xf>
    <xf numFmtId="166" fontId="25" fillId="0" borderId="18" xfId="0" applyNumberFormat="1" applyFont="1" applyBorder="1" applyAlignment="1" applyProtection="1">
      <alignment horizontal="left" vertical="center" wrapText="1"/>
      <protection locked="0"/>
    </xf>
    <xf numFmtId="166" fontId="25" fillId="0" borderId="16" xfId="0" applyNumberFormat="1" applyFont="1" applyBorder="1" applyAlignment="1" applyProtection="1">
      <alignment horizontal="left" vertical="center" wrapText="1"/>
      <protection locked="0"/>
    </xf>
    <xf numFmtId="166" fontId="25" fillId="0" borderId="70" xfId="0" applyNumberFormat="1" applyFont="1" applyBorder="1" applyAlignment="1" applyProtection="1">
      <alignment horizontal="left" vertical="center" wrapText="1"/>
      <protection locked="0"/>
    </xf>
    <xf numFmtId="0" fontId="1" fillId="2" borderId="70" xfId="1" applyFill="1" applyBorder="1" applyAlignment="1" applyProtection="1">
      <alignment horizontal="center" vertical="center" wrapText="1"/>
      <protection locked="0"/>
    </xf>
    <xf numFmtId="0" fontId="1" fillId="8" borderId="70" xfId="1" applyFill="1" applyBorder="1" applyAlignment="1" applyProtection="1">
      <alignment horizontal="center" vertical="center" wrapText="1"/>
      <protection locked="0"/>
    </xf>
    <xf numFmtId="0" fontId="1" fillId="9" borderId="68" xfId="1" applyFill="1" applyBorder="1" applyAlignment="1" applyProtection="1">
      <alignment horizontal="center" vertical="center" wrapText="1"/>
      <protection locked="0"/>
    </xf>
    <xf numFmtId="0" fontId="1" fillId="9" borderId="67" xfId="1" applyFill="1" applyBorder="1" applyAlignment="1" applyProtection="1">
      <alignment horizontal="center" vertical="center" wrapText="1"/>
      <protection locked="0"/>
    </xf>
    <xf numFmtId="14" fontId="1" fillId="3" borderId="70" xfId="1" applyNumberFormat="1" applyFill="1" applyBorder="1" applyAlignment="1" applyProtection="1">
      <alignment horizontal="center" vertical="center" wrapText="1"/>
      <protection locked="0"/>
    </xf>
    <xf numFmtId="0" fontId="1" fillId="3" borderId="70" xfId="1" applyFill="1" applyBorder="1" applyAlignment="1">
      <alignment horizontal="justify" vertical="center" wrapText="1"/>
    </xf>
    <xf numFmtId="9" fontId="1" fillId="3" borderId="70" xfId="1" applyNumberFormat="1" applyFill="1" applyBorder="1" applyAlignment="1">
      <alignment horizontal="center" vertical="center" wrapText="1"/>
    </xf>
    <xf numFmtId="167" fontId="1" fillId="3" borderId="70" xfId="17" applyNumberFormat="1" applyFill="1" applyBorder="1" applyAlignment="1" applyProtection="1">
      <alignment horizontal="center" vertical="center" wrapText="1"/>
      <protection locked="0"/>
    </xf>
    <xf numFmtId="14" fontId="1" fillId="3" borderId="70" xfId="1" applyNumberFormat="1" applyFill="1" applyBorder="1" applyAlignment="1">
      <alignment horizontal="center" vertical="center" wrapText="1"/>
    </xf>
    <xf numFmtId="9" fontId="1" fillId="3" borderId="70" xfId="1" applyNumberFormat="1" applyFill="1" applyBorder="1" applyAlignment="1">
      <alignment horizontal="right" vertical="center" wrapText="1"/>
    </xf>
    <xf numFmtId="0" fontId="1" fillId="3" borderId="70" xfId="17" applyFill="1" applyBorder="1" applyAlignment="1">
      <alignment horizontal="justify" vertical="center" wrapText="1"/>
    </xf>
    <xf numFmtId="9" fontId="1" fillId="3" borderId="70" xfId="1" applyNumberFormat="1" applyFill="1" applyBorder="1" applyAlignment="1">
      <alignment horizontal="center" vertical="center"/>
    </xf>
    <xf numFmtId="0" fontId="1" fillId="5" borderId="70" xfId="1" applyFill="1" applyBorder="1" applyAlignment="1" applyProtection="1">
      <alignment horizontal="center" vertical="center" wrapText="1"/>
      <protection locked="0"/>
    </xf>
    <xf numFmtId="0" fontId="1" fillId="6" borderId="70" xfId="1" applyFill="1" applyBorder="1" applyAlignment="1" applyProtection="1">
      <alignment horizontal="center" vertical="center" wrapText="1"/>
      <protection locked="0"/>
    </xf>
    <xf numFmtId="166" fontId="1" fillId="6" borderId="70" xfId="1" applyNumberFormat="1" applyFill="1" applyBorder="1" applyAlignment="1" applyProtection="1">
      <alignment horizontal="center" vertical="center" wrapText="1"/>
      <protection locked="0"/>
    </xf>
    <xf numFmtId="14" fontId="1" fillId="7" borderId="70" xfId="1" applyNumberFormat="1" applyFill="1" applyBorder="1" applyAlignment="1" applyProtection="1">
      <alignment horizontal="center" vertical="center" wrapText="1"/>
      <protection locked="0"/>
    </xf>
    <xf numFmtId="0" fontId="1" fillId="7" borderId="70" xfId="1" applyFill="1" applyBorder="1" applyAlignment="1" applyProtection="1">
      <alignment horizontal="center" vertical="center" wrapText="1"/>
      <protection locked="0"/>
    </xf>
    <xf numFmtId="0" fontId="1" fillId="7" borderId="70" xfId="1" applyFill="1" applyBorder="1" applyAlignment="1" applyProtection="1">
      <alignment horizontal="center" vertical="center" wrapText="1"/>
      <protection locked="0"/>
    </xf>
    <xf numFmtId="0" fontId="1" fillId="7" borderId="68" xfId="1" applyFill="1" applyBorder="1" applyAlignment="1" applyProtection="1">
      <alignment horizontal="center" vertical="center" wrapText="1"/>
      <protection locked="0"/>
    </xf>
    <xf numFmtId="0" fontId="1" fillId="7" borderId="67" xfId="1" applyFill="1" applyBorder="1" applyAlignment="1" applyProtection="1">
      <alignment horizontal="center" vertical="center" wrapText="1"/>
      <protection locked="0"/>
    </xf>
    <xf numFmtId="0" fontId="1" fillId="6" borderId="70" xfId="1" applyFill="1" applyBorder="1" applyAlignment="1" applyProtection="1">
      <alignment horizontal="center" vertical="center" wrapText="1"/>
      <protection locked="0"/>
    </xf>
    <xf numFmtId="14" fontId="1" fillId="7" borderId="70" xfId="1" applyNumberFormat="1" applyFill="1" applyBorder="1" applyAlignment="1" applyProtection="1">
      <alignment horizontal="center" vertical="center" wrapText="1"/>
      <protection locked="0"/>
    </xf>
    <xf numFmtId="9" fontId="1" fillId="7" borderId="70" xfId="1" applyNumberFormat="1" applyFill="1" applyBorder="1" applyAlignment="1" applyProtection="1">
      <alignment horizontal="center" vertical="center" wrapText="1"/>
      <protection locked="0"/>
    </xf>
    <xf numFmtId="0" fontId="34" fillId="0" borderId="70" xfId="17" applyFont="1" applyBorder="1" applyAlignment="1" applyProtection="1">
      <alignment horizontal="left" vertical="center" wrapText="1"/>
      <protection locked="0"/>
    </xf>
    <xf numFmtId="14" fontId="34" fillId="0" borderId="70" xfId="17" applyNumberFormat="1" applyFont="1" applyBorder="1" applyAlignment="1" applyProtection="1">
      <alignment horizontal="left" vertical="center" wrapText="1"/>
      <protection locked="0"/>
    </xf>
    <xf numFmtId="0" fontId="34" fillId="0" borderId="70" xfId="17" applyFont="1" applyBorder="1" applyAlignment="1">
      <alignment horizontal="left" vertical="center" wrapText="1"/>
    </xf>
    <xf numFmtId="9" fontId="34" fillId="0" borderId="70" xfId="17" applyNumberFormat="1" applyFont="1" applyBorder="1" applyAlignment="1">
      <alignment horizontal="left" vertical="center" wrapText="1"/>
    </xf>
    <xf numFmtId="167" fontId="34" fillId="0" borderId="70" xfId="17" applyNumberFormat="1" applyFont="1" applyBorder="1" applyAlignment="1" applyProtection="1">
      <alignment horizontal="left" vertical="center" wrapText="1"/>
      <protection locked="0"/>
    </xf>
    <xf numFmtId="1" fontId="34" fillId="0" borderId="70" xfId="17" applyNumberFormat="1" applyFont="1" applyBorder="1" applyAlignment="1" applyProtection="1">
      <alignment horizontal="left" vertical="center" wrapText="1"/>
      <protection locked="0"/>
    </xf>
    <xf numFmtId="14" fontId="34" fillId="0" borderId="70" xfId="17" applyNumberFormat="1" applyFont="1" applyBorder="1" applyAlignment="1">
      <alignment horizontal="left" vertical="center" wrapText="1"/>
    </xf>
    <xf numFmtId="0" fontId="34" fillId="0" borderId="70" xfId="1" applyFont="1" applyBorder="1" applyAlignment="1" applyProtection="1">
      <alignment horizontal="left" vertical="center" wrapText="1"/>
      <protection locked="0"/>
    </xf>
    <xf numFmtId="9" fontId="4" fillId="0" borderId="70" xfId="17" applyNumberFormat="1" applyFont="1" applyBorder="1" applyAlignment="1">
      <alignment horizontal="right" vertical="center" wrapText="1"/>
    </xf>
    <xf numFmtId="14" fontId="4" fillId="0" borderId="70" xfId="17" applyNumberFormat="1" applyFont="1" applyBorder="1" applyAlignment="1">
      <alignment horizontal="center" vertical="center" wrapText="1"/>
    </xf>
    <xf numFmtId="9" fontId="4" fillId="0" borderId="70" xfId="0" applyNumberFormat="1" applyFont="1" applyBorder="1" applyAlignment="1">
      <alignment horizontal="right" vertical="center" wrapText="1"/>
    </xf>
    <xf numFmtId="9" fontId="4" fillId="0" borderId="70" xfId="1" applyNumberFormat="1" applyFont="1" applyBorder="1" applyAlignment="1">
      <alignment horizontal="center" vertical="center" wrapText="1"/>
    </xf>
    <xf numFmtId="9" fontId="4" fillId="0" borderId="70" xfId="1" applyNumberFormat="1" applyFont="1" applyBorder="1" applyAlignment="1" applyProtection="1">
      <alignment horizontal="center" vertical="center"/>
      <protection locked="0"/>
    </xf>
    <xf numFmtId="0" fontId="4" fillId="0" borderId="70" xfId="17" applyFont="1" applyBorder="1" applyAlignment="1">
      <alignment horizontal="right" vertical="center" wrapText="1"/>
    </xf>
    <xf numFmtId="0" fontId="4" fillId="0" borderId="70" xfId="0" applyFont="1" applyBorder="1" applyAlignment="1">
      <alignment horizontal="right" vertical="center" wrapText="1"/>
    </xf>
    <xf numFmtId="168" fontId="36" fillId="0" borderId="70" xfId="0" applyNumberFormat="1" applyFont="1" applyBorder="1" applyAlignment="1">
      <alignment horizontal="center" vertical="center" wrapText="1"/>
    </xf>
    <xf numFmtId="0" fontId="20" fillId="0" borderId="70" xfId="17" applyFont="1" applyBorder="1" applyAlignment="1">
      <alignment horizontal="justify" vertical="center" wrapText="1"/>
    </xf>
    <xf numFmtId="168" fontId="20" fillId="0" borderId="70" xfId="17" applyNumberFormat="1" applyFont="1" applyBorder="1" applyAlignment="1">
      <alignment horizontal="center" vertical="center" wrapText="1"/>
    </xf>
    <xf numFmtId="0" fontId="20" fillId="0" borderId="70" xfId="17" applyFont="1" applyBorder="1" applyAlignment="1">
      <alignment horizontal="right" vertical="center" wrapText="1"/>
    </xf>
    <xf numFmtId="14" fontId="20" fillId="0" borderId="70" xfId="17" applyNumberFormat="1" applyFont="1" applyBorder="1" applyAlignment="1">
      <alignment horizontal="center" vertical="center" wrapText="1"/>
    </xf>
    <xf numFmtId="0" fontId="20" fillId="0" borderId="70" xfId="17" applyFont="1" applyBorder="1" applyAlignment="1">
      <alignment horizontal="center" vertical="center" wrapText="1"/>
    </xf>
    <xf numFmtId="0" fontId="36" fillId="0" borderId="70" xfId="0" applyFont="1" applyBorder="1" applyAlignment="1">
      <alignment horizontal="right" vertical="center" wrapText="1"/>
    </xf>
    <xf numFmtId="0" fontId="20" fillId="0" borderId="70" xfId="1" applyFont="1" applyBorder="1" applyAlignment="1">
      <alignment horizontal="center" vertical="center" wrapText="1"/>
    </xf>
    <xf numFmtId="0" fontId="1" fillId="0" borderId="70" xfId="1" applyBorder="1" applyAlignment="1">
      <alignment horizontal="right" vertical="center" wrapText="1"/>
    </xf>
    <xf numFmtId="0" fontId="1" fillId="0" borderId="70" xfId="1" applyBorder="1" applyAlignment="1">
      <alignment vertical="center" wrapText="1"/>
    </xf>
    <xf numFmtId="0" fontId="37" fillId="0" borderId="70" xfId="1" applyFont="1" applyBorder="1" applyAlignment="1">
      <alignment horizontal="right" vertical="center" wrapText="1"/>
    </xf>
    <xf numFmtId="9" fontId="1" fillId="0" borderId="70" xfId="1" applyNumberFormat="1" applyBorder="1" applyAlignment="1">
      <alignment horizontal="left" vertical="center" wrapText="1"/>
    </xf>
    <xf numFmtId="166" fontId="25" fillId="0" borderId="71" xfId="0" applyNumberFormat="1" applyFont="1" applyBorder="1" applyAlignment="1" applyProtection="1">
      <alignment horizontal="left" vertical="center" wrapText="1"/>
      <protection locked="0"/>
    </xf>
    <xf numFmtId="0" fontId="1" fillId="2" borderId="69" xfId="1" applyFill="1" applyBorder="1" applyAlignment="1" applyProtection="1">
      <alignment horizontal="center" vertical="center" wrapText="1"/>
      <protection locked="0"/>
    </xf>
    <xf numFmtId="0" fontId="1" fillId="3" borderId="69" xfId="17" applyFill="1" applyBorder="1" applyAlignment="1" applyProtection="1">
      <alignment horizontal="center" vertical="center" wrapText="1"/>
      <protection locked="0"/>
    </xf>
    <xf numFmtId="0" fontId="1" fillId="3" borderId="71" xfId="1" applyFill="1" applyBorder="1" applyAlignment="1">
      <alignment horizontal="justify" vertical="center" wrapText="1"/>
    </xf>
    <xf numFmtId="0" fontId="1" fillId="5" borderId="70" xfId="1" applyFill="1" applyBorder="1" applyAlignment="1" applyProtection="1">
      <alignment horizontal="center" vertical="center" wrapText="1"/>
      <protection locked="0"/>
    </xf>
    <xf numFmtId="0" fontId="1" fillId="7" borderId="71" xfId="1" applyFill="1" applyBorder="1" applyAlignment="1" applyProtection="1">
      <alignment horizontal="center" vertical="center" wrapText="1"/>
      <protection locked="0"/>
    </xf>
    <xf numFmtId="0" fontId="4" fillId="0" borderId="69" xfId="17" applyFont="1" applyBorder="1" applyAlignment="1">
      <alignment horizontal="center" vertical="center" wrapText="1"/>
    </xf>
    <xf numFmtId="14" fontId="1" fillId="0" borderId="69" xfId="17" applyNumberFormat="1" applyBorder="1" applyAlignment="1">
      <alignment horizontal="center" vertical="center" wrapText="1"/>
    </xf>
    <xf numFmtId="14" fontId="1" fillId="0" borderId="67" xfId="0" applyNumberFormat="1" applyFont="1" applyBorder="1" applyAlignment="1" applyProtection="1">
      <alignment horizontal="center" vertical="center" wrapText="1"/>
      <protection locked="0"/>
    </xf>
    <xf numFmtId="9" fontId="6" fillId="0" borderId="70" xfId="0" applyNumberFormat="1" applyFont="1" applyBorder="1" applyAlignment="1" applyProtection="1">
      <alignment horizontal="center" vertical="center" wrapText="1"/>
      <protection locked="0"/>
    </xf>
    <xf numFmtId="0" fontId="1" fillId="0" borderId="70" xfId="0" applyFont="1" applyBorder="1" applyAlignment="1" applyProtection="1">
      <alignment horizontal="center" vertical="center" wrapText="1"/>
      <protection locked="0"/>
    </xf>
    <xf numFmtId="0" fontId="1" fillId="0" borderId="71" xfId="0" applyFont="1" applyBorder="1" applyAlignment="1" applyProtection="1">
      <alignment horizontal="center" vertical="center" wrapText="1"/>
      <protection locked="0"/>
    </xf>
    <xf numFmtId="14" fontId="1" fillId="0" borderId="67" xfId="17" applyNumberFormat="1" applyBorder="1" applyAlignment="1" applyProtection="1">
      <alignment horizontal="justify" vertical="center" wrapText="1"/>
      <protection locked="0"/>
    </xf>
    <xf numFmtId="9" fontId="1" fillId="0" borderId="70" xfId="17" applyNumberFormat="1" applyBorder="1" applyAlignment="1" applyProtection="1">
      <alignment horizontal="justify" vertical="center" wrapText="1"/>
      <protection locked="0"/>
    </xf>
    <xf numFmtId="9" fontId="3" fillId="0" borderId="70" xfId="17" applyNumberFormat="1" applyFont="1" applyBorder="1" applyAlignment="1" applyProtection="1">
      <alignment horizontal="center" vertical="center"/>
      <protection locked="0"/>
    </xf>
    <xf numFmtId="0" fontId="1" fillId="0" borderId="72" xfId="17" applyBorder="1" applyAlignment="1" applyProtection="1">
      <alignment horizontal="justify" vertical="center" wrapText="1"/>
      <protection locked="0"/>
    </xf>
    <xf numFmtId="9" fontId="1" fillId="0" borderId="45" xfId="1" applyNumberFormat="1" applyBorder="1" applyAlignment="1" applyProtection="1">
      <alignment horizontal="left" vertical="center" wrapText="1"/>
      <protection locked="0"/>
    </xf>
    <xf numFmtId="14" fontId="1" fillId="0" borderId="72" xfId="17" applyNumberFormat="1" applyBorder="1" applyAlignment="1" applyProtection="1">
      <alignment horizontal="justify" vertical="center" wrapText="1"/>
      <protection locked="0"/>
    </xf>
    <xf numFmtId="0" fontId="1" fillId="0" borderId="45" xfId="17" applyBorder="1" applyAlignment="1">
      <alignment horizontal="center" vertical="center"/>
    </xf>
    <xf numFmtId="167" fontId="1" fillId="0" borderId="69" xfId="17" applyNumberFormat="1" applyBorder="1" applyAlignment="1">
      <alignment horizontal="center" vertical="center"/>
    </xf>
    <xf numFmtId="167" fontId="1" fillId="0" borderId="45" xfId="17" applyNumberFormat="1" applyBorder="1" applyAlignment="1">
      <alignment horizontal="center" vertical="center"/>
    </xf>
    <xf numFmtId="167" fontId="1" fillId="0" borderId="73" xfId="17" applyNumberFormat="1" applyBorder="1" applyAlignment="1" applyProtection="1">
      <alignment horizontal="center" vertical="center" wrapText="1"/>
      <protection locked="0"/>
    </xf>
    <xf numFmtId="14" fontId="1" fillId="0" borderId="45" xfId="17" applyNumberFormat="1" applyBorder="1" applyAlignment="1" applyProtection="1">
      <alignment horizontal="center" vertical="center" wrapText="1"/>
      <protection locked="0"/>
    </xf>
    <xf numFmtId="9" fontId="3" fillId="0" borderId="45" xfId="17" applyNumberFormat="1" applyFont="1" applyBorder="1" applyAlignment="1" applyProtection="1">
      <alignment horizontal="center" vertical="center" wrapText="1"/>
      <protection locked="0"/>
    </xf>
    <xf numFmtId="14" fontId="1" fillId="0" borderId="45" xfId="17" applyNumberFormat="1" applyBorder="1" applyAlignment="1">
      <alignment horizontal="center" vertical="center" wrapText="1"/>
    </xf>
    <xf numFmtId="9" fontId="1" fillId="0" borderId="45" xfId="1" applyNumberFormat="1" applyBorder="1" applyAlignment="1">
      <alignment horizontal="center" vertical="center" wrapText="1"/>
    </xf>
    <xf numFmtId="0" fontId="4" fillId="0" borderId="45" xfId="17" applyFont="1" applyBorder="1" applyAlignment="1">
      <alignment horizontal="center" vertical="top" wrapText="1"/>
    </xf>
    <xf numFmtId="167" fontId="1" fillId="0" borderId="45" xfId="1" applyNumberFormat="1" applyBorder="1" applyAlignment="1">
      <alignment horizontal="center" vertical="center" wrapText="1"/>
    </xf>
    <xf numFmtId="0" fontId="4" fillId="0" borderId="45" xfId="1" applyFont="1" applyBorder="1" applyAlignment="1" applyProtection="1">
      <alignment horizontal="center" vertical="center" wrapText="1"/>
      <protection locked="0"/>
    </xf>
    <xf numFmtId="0" fontId="1" fillId="0" borderId="45" xfId="1" applyBorder="1" applyAlignment="1" applyProtection="1">
      <alignment horizontal="justify" vertical="center" wrapText="1"/>
      <protection locked="0"/>
    </xf>
    <xf numFmtId="9" fontId="1" fillId="0" borderId="45" xfId="17" applyNumberFormat="1" applyBorder="1" applyAlignment="1" applyProtection="1">
      <alignment horizontal="center" vertical="center" wrapText="1"/>
      <protection locked="0"/>
    </xf>
    <xf numFmtId="0" fontId="1" fillId="0" borderId="73" xfId="1" applyBorder="1" applyAlignment="1" applyProtection="1">
      <alignment horizontal="center" vertical="center" wrapText="1"/>
      <protection locked="0"/>
    </xf>
    <xf numFmtId="0" fontId="4" fillId="0" borderId="45" xfId="0" applyFont="1" applyBorder="1" applyAlignment="1" applyProtection="1">
      <alignment wrapText="1"/>
      <protection locked="0"/>
    </xf>
    <xf numFmtId="0" fontId="1" fillId="0" borderId="45" xfId="0" applyFont="1" applyBorder="1" applyAlignment="1" applyProtection="1">
      <alignment horizontal="left" vertical="center" wrapText="1"/>
      <protection locked="0"/>
    </xf>
    <xf numFmtId="9" fontId="18" fillId="0" borderId="45" xfId="0" applyNumberFormat="1" applyFont="1" applyBorder="1" applyAlignment="1" applyProtection="1">
      <alignment horizontal="center" vertical="center"/>
      <protection locked="0"/>
    </xf>
    <xf numFmtId="0" fontId="1" fillId="0" borderId="45" xfId="17" applyBorder="1" applyAlignment="1" applyProtection="1">
      <alignment horizontal="justify" vertical="center" wrapText="1"/>
      <protection locked="0"/>
    </xf>
    <xf numFmtId="9" fontId="0" fillId="0" borderId="73" xfId="0" applyNumberFormat="1" applyBorder="1" applyAlignment="1" applyProtection="1">
      <alignment horizontal="center"/>
      <protection locked="0"/>
    </xf>
    <xf numFmtId="0" fontId="1" fillId="0" borderId="45" xfId="17" applyBorder="1" applyAlignment="1" applyProtection="1">
      <alignment horizontal="center" vertical="center" wrapText="1"/>
      <protection locked="0"/>
    </xf>
    <xf numFmtId="0" fontId="23" fillId="0" borderId="45" xfId="0" applyFont="1" applyBorder="1" applyProtection="1">
      <protection locked="0"/>
    </xf>
    <xf numFmtId="9" fontId="3" fillId="0" borderId="45" xfId="1" applyNumberFormat="1" applyFont="1" applyBorder="1" applyAlignment="1">
      <alignment horizontal="center" vertical="center"/>
    </xf>
    <xf numFmtId="0" fontId="0" fillId="0" borderId="45" xfId="0" applyBorder="1" applyProtection="1">
      <protection locked="0"/>
    </xf>
    <xf numFmtId="0" fontId="1" fillId="0" borderId="73" xfId="17" applyBorder="1" applyAlignment="1" applyProtection="1">
      <alignment horizontal="center" vertical="center" wrapText="1"/>
      <protection locked="0"/>
    </xf>
    <xf numFmtId="0" fontId="1" fillId="0" borderId="45" xfId="0" applyFont="1" applyBorder="1" applyAlignment="1" applyProtection="1">
      <alignment horizontal="left" vertical="top" wrapText="1"/>
      <protection locked="0"/>
    </xf>
    <xf numFmtId="9" fontId="1" fillId="0" borderId="73" xfId="17" applyNumberFormat="1" applyBorder="1" applyAlignment="1" applyProtection="1">
      <alignment horizontal="center" vertical="center"/>
      <protection locked="0"/>
    </xf>
    <xf numFmtId="167" fontId="1" fillId="0" borderId="45" xfId="17" applyNumberFormat="1" applyBorder="1" applyAlignment="1">
      <alignment horizontal="center" vertical="center" wrapText="1"/>
    </xf>
    <xf numFmtId="0" fontId="1" fillId="0" borderId="45" xfId="17" applyBorder="1" applyAlignment="1">
      <alignment horizontal="center" vertical="center" wrapText="1"/>
    </xf>
    <xf numFmtId="0" fontId="4" fillId="0" borderId="45" xfId="17" applyFont="1" applyBorder="1" applyAlignment="1">
      <alignment horizontal="justify" vertical="center" wrapText="1"/>
    </xf>
    <xf numFmtId="167" fontId="1" fillId="0" borderId="72" xfId="17" applyNumberFormat="1" applyBorder="1" applyAlignment="1">
      <alignment horizontal="center" vertical="center" wrapText="1"/>
    </xf>
    <xf numFmtId="1" fontId="1" fillId="0" borderId="45" xfId="17" applyNumberFormat="1" applyBorder="1" applyAlignment="1" applyProtection="1">
      <alignment horizontal="center" vertical="center" wrapText="1"/>
      <protection locked="0"/>
    </xf>
    <xf numFmtId="167" fontId="1" fillId="0" borderId="69" xfId="17" applyNumberFormat="1" applyBorder="1" applyAlignment="1" applyProtection="1">
      <alignment horizontal="center" vertical="center" wrapText="1"/>
      <protection locked="0"/>
    </xf>
    <xf numFmtId="0" fontId="1" fillId="0" borderId="73" xfId="17" applyBorder="1" applyAlignment="1" applyProtection="1">
      <alignment horizontal="justify" vertical="center" wrapText="1"/>
      <protection locked="0"/>
    </xf>
    <xf numFmtId="9" fontId="3" fillId="0" borderId="45" xfId="17" applyNumberFormat="1" applyFont="1" applyBorder="1" applyAlignment="1" applyProtection="1">
      <alignment horizontal="center" vertical="center"/>
      <protection locked="0"/>
    </xf>
    <xf numFmtId="167" fontId="1" fillId="0" borderId="69" xfId="17" applyNumberFormat="1" applyBorder="1" applyAlignment="1">
      <alignment horizontal="center" vertical="center" wrapText="1"/>
    </xf>
    <xf numFmtId="167" fontId="1" fillId="0" borderId="67" xfId="17" applyNumberFormat="1" applyBorder="1" applyAlignment="1">
      <alignment horizontal="center" vertical="center" wrapText="1"/>
    </xf>
    <xf numFmtId="167" fontId="1" fillId="0" borderId="72" xfId="17" applyNumberFormat="1" applyBorder="1" applyAlignment="1">
      <alignment horizontal="center" vertical="center"/>
    </xf>
    <xf numFmtId="0" fontId="1" fillId="0" borderId="50" xfId="17" applyBorder="1" applyAlignment="1" applyProtection="1">
      <alignment horizontal="center" vertical="center" wrapText="1"/>
      <protection locked="0"/>
    </xf>
    <xf numFmtId="0" fontId="4" fillId="0" borderId="45" xfId="0" applyFont="1" applyBorder="1" applyAlignment="1" applyProtection="1">
      <alignment horizontal="justify" vertical="center"/>
      <protection locked="0"/>
    </xf>
    <xf numFmtId="9" fontId="4" fillId="0" borderId="45" xfId="0" applyNumberFormat="1" applyFont="1" applyBorder="1" applyAlignment="1" applyProtection="1">
      <alignment horizontal="center" vertical="center"/>
      <protection locked="0"/>
    </xf>
    <xf numFmtId="0" fontId="4" fillId="0" borderId="45" xfId="0" quotePrefix="1" applyFont="1" applyBorder="1" applyAlignment="1" applyProtection="1">
      <alignment horizontal="justify" vertical="top" wrapText="1"/>
      <protection locked="0"/>
    </xf>
    <xf numFmtId="169" fontId="1" fillId="0" borderId="45" xfId="0" applyNumberFormat="1" applyFont="1" applyBorder="1" applyAlignment="1">
      <alignment horizontal="center" vertical="center" wrapText="1"/>
    </xf>
    <xf numFmtId="167" fontId="1" fillId="0" borderId="73" xfId="17" applyNumberFormat="1" applyBorder="1" applyAlignment="1">
      <alignment horizontal="center" vertical="center" wrapText="1"/>
    </xf>
    <xf numFmtId="14" fontId="4" fillId="0" borderId="45" xfId="0" applyNumberFormat="1" applyFont="1" applyBorder="1" applyAlignment="1">
      <alignment horizontal="center" vertical="center" wrapText="1"/>
    </xf>
    <xf numFmtId="9" fontId="4" fillId="0" borderId="45" xfId="16" applyFont="1" applyFill="1" applyBorder="1" applyAlignment="1" applyProtection="1">
      <alignment horizontal="center" vertical="center"/>
      <protection locked="0"/>
    </xf>
    <xf numFmtId="0" fontId="1" fillId="0" borderId="45" xfId="1" applyBorder="1" applyAlignment="1" applyProtection="1">
      <alignment horizontal="center" vertical="top" wrapText="1"/>
      <protection locked="0"/>
    </xf>
    <xf numFmtId="14" fontId="1" fillId="0" borderId="45" xfId="0" applyNumberFormat="1" applyFont="1" applyBorder="1" applyAlignment="1">
      <alignment horizontal="center" vertical="center"/>
    </xf>
    <xf numFmtId="9" fontId="1" fillId="0" borderId="45" xfId="0" applyNumberFormat="1" applyFont="1" applyBorder="1" applyAlignment="1">
      <alignment horizontal="center" vertical="center" wrapText="1"/>
    </xf>
    <xf numFmtId="14" fontId="4" fillId="0" borderId="45" xfId="0" applyNumberFormat="1" applyFont="1" applyBorder="1" applyAlignment="1">
      <alignment horizontal="center" vertical="center"/>
    </xf>
    <xf numFmtId="0" fontId="4" fillId="0" borderId="45" xfId="0" applyFont="1" applyBorder="1" applyAlignment="1" applyProtection="1">
      <alignment horizontal="left" vertical="center" wrapText="1"/>
      <protection locked="0"/>
    </xf>
    <xf numFmtId="0" fontId="1" fillId="0" borderId="45" xfId="0" applyFont="1" applyBorder="1" applyAlignment="1" applyProtection="1">
      <alignment horizontal="justify" vertical="center" wrapText="1"/>
      <protection locked="0"/>
    </xf>
    <xf numFmtId="14" fontId="1" fillId="0" borderId="72" xfId="17" applyNumberFormat="1" applyBorder="1" applyAlignment="1" applyProtection="1">
      <alignment horizontal="center" vertical="center" wrapText="1"/>
      <protection locked="0"/>
    </xf>
    <xf numFmtId="9" fontId="4" fillId="0" borderId="73" xfId="0" applyNumberFormat="1" applyFont="1" applyBorder="1" applyAlignment="1" applyProtection="1">
      <alignment horizontal="center"/>
      <protection locked="0"/>
    </xf>
    <xf numFmtId="0" fontId="1" fillId="0" borderId="45" xfId="0" applyFont="1" applyBorder="1" applyAlignment="1">
      <alignment horizontal="center" vertical="center" wrapText="1"/>
    </xf>
    <xf numFmtId="9" fontId="1" fillId="0" borderId="45" xfId="16" applyFont="1" applyFill="1" applyBorder="1" applyAlignment="1" applyProtection="1">
      <alignment horizontal="center" vertical="center"/>
      <protection locked="0"/>
    </xf>
    <xf numFmtId="0" fontId="1" fillId="0" borderId="45" xfId="17" applyBorder="1" applyAlignment="1" applyProtection="1">
      <alignment horizontal="left" vertical="center" wrapText="1"/>
      <protection locked="0"/>
    </xf>
    <xf numFmtId="0" fontId="3" fillId="0" borderId="68" xfId="1" applyFont="1" applyBorder="1" applyAlignment="1" applyProtection="1">
      <alignment horizontal="center" vertical="center" wrapText="1"/>
      <protection locked="0"/>
    </xf>
    <xf numFmtId="0" fontId="4" fillId="0" borderId="73" xfId="17" applyFont="1" applyBorder="1" applyAlignment="1">
      <alignment horizontal="center" vertical="center" wrapText="1"/>
    </xf>
    <xf numFmtId="0" fontId="5" fillId="0" borderId="45" xfId="29" applyFont="1" applyBorder="1" applyAlignment="1" applyProtection="1">
      <alignment horizontal="justify" vertical="top" wrapText="1"/>
      <protection locked="0"/>
    </xf>
    <xf numFmtId="0" fontId="4" fillId="0" borderId="45" xfId="0" applyFont="1" applyBorder="1" applyAlignment="1" applyProtection="1">
      <alignment horizontal="justify" vertical="top" wrapText="1"/>
      <protection locked="0"/>
    </xf>
    <xf numFmtId="0" fontId="1" fillId="0" borderId="45" xfId="18" applyBorder="1" applyAlignment="1" applyProtection="1">
      <alignment horizontal="justify" vertical="top" wrapText="1"/>
      <protection locked="0"/>
    </xf>
    <xf numFmtId="14" fontId="4" fillId="0" borderId="45" xfId="0" applyNumberFormat="1" applyFont="1" applyBorder="1" applyAlignment="1" applyProtection="1">
      <alignment horizontal="center" vertical="center"/>
      <protection locked="0"/>
    </xf>
    <xf numFmtId="0" fontId="1" fillId="0" borderId="45" xfId="29" applyFont="1" applyBorder="1" applyAlignment="1" applyProtection="1">
      <alignment horizontal="justify" vertical="center" wrapText="1"/>
      <protection locked="0"/>
    </xf>
    <xf numFmtId="9" fontId="1" fillId="0" borderId="45" xfId="29" applyNumberFormat="1" applyFont="1" applyBorder="1" applyAlignment="1" applyProtection="1">
      <alignment horizontal="center" vertical="center" wrapText="1"/>
      <protection locked="0"/>
    </xf>
    <xf numFmtId="0" fontId="1" fillId="0" borderId="45" xfId="1" applyBorder="1" applyAlignment="1" applyProtection="1">
      <alignment horizontal="left" vertical="top" wrapText="1"/>
      <protection locked="0"/>
    </xf>
    <xf numFmtId="0" fontId="4" fillId="0" borderId="45" xfId="0" applyFont="1" applyBorder="1" applyAlignment="1" applyProtection="1">
      <alignment vertical="top" wrapText="1"/>
      <protection locked="0"/>
    </xf>
    <xf numFmtId="14" fontId="1" fillId="0" borderId="72" xfId="1" applyNumberFormat="1" applyBorder="1" applyAlignment="1">
      <alignment horizontal="center" vertical="center" wrapText="1"/>
    </xf>
    <xf numFmtId="0" fontId="0" fillId="0" borderId="68" xfId="0" applyBorder="1" applyAlignment="1" applyProtection="1">
      <alignment wrapText="1"/>
      <protection locked="0"/>
    </xf>
    <xf numFmtId="0" fontId="0" fillId="0" borderId="45" xfId="0" applyBorder="1" applyAlignment="1" applyProtection="1">
      <alignment wrapText="1"/>
      <protection locked="0"/>
    </xf>
    <xf numFmtId="14" fontId="1" fillId="0" borderId="69" xfId="1" applyNumberFormat="1" applyBorder="1" applyAlignment="1" applyProtection="1">
      <alignment horizontal="left" vertical="center" wrapText="1"/>
      <protection locked="0"/>
    </xf>
    <xf numFmtId="9" fontId="1" fillId="0" borderId="45" xfId="16" applyFont="1" applyFill="1" applyBorder="1" applyAlignment="1" applyProtection="1">
      <alignment horizontal="center" vertical="center" wrapText="1"/>
      <protection locked="0"/>
    </xf>
    <xf numFmtId="0" fontId="4" fillId="0" borderId="45" xfId="17" applyFont="1" applyBorder="1" applyAlignment="1">
      <alignment horizontal="center" wrapText="1"/>
    </xf>
    <xf numFmtId="14" fontId="4" fillId="0" borderId="45" xfId="17" applyNumberFormat="1" applyFont="1" applyBorder="1" applyAlignment="1">
      <alignment horizontal="center" vertical="center" wrapText="1"/>
    </xf>
    <xf numFmtId="0" fontId="4" fillId="0" borderId="45" xfId="1" applyFont="1" applyBorder="1" applyAlignment="1">
      <alignment horizontal="center" vertical="center" wrapText="1"/>
    </xf>
    <xf numFmtId="14" fontId="4" fillId="0" borderId="72" xfId="1" applyNumberFormat="1" applyFont="1" applyBorder="1" applyAlignment="1">
      <alignment horizontal="center" vertical="center" wrapText="1"/>
    </xf>
    <xf numFmtId="14" fontId="4" fillId="0" borderId="45" xfId="1" applyNumberFormat="1" applyFont="1" applyBorder="1" applyAlignment="1">
      <alignment horizontal="center" vertical="center" wrapText="1"/>
    </xf>
    <xf numFmtId="1" fontId="4" fillId="0" borderId="45" xfId="17" applyNumberFormat="1" applyFont="1" applyBorder="1" applyAlignment="1" applyProtection="1">
      <alignment horizontal="center" vertical="center" wrapText="1"/>
      <protection locked="0"/>
    </xf>
    <xf numFmtId="9" fontId="4" fillId="0" borderId="45" xfId="1" applyNumberFormat="1" applyFont="1" applyBorder="1" applyAlignment="1" applyProtection="1">
      <alignment horizontal="center" vertical="center" wrapText="1"/>
      <protection locked="0"/>
    </xf>
    <xf numFmtId="14" fontId="4" fillId="0" borderId="69" xfId="1" applyNumberFormat="1" applyFont="1" applyBorder="1" applyAlignment="1" applyProtection="1">
      <alignment horizontal="center" vertical="center" wrapText="1"/>
      <protection locked="0"/>
    </xf>
    <xf numFmtId="0" fontId="9" fillId="0" borderId="68" xfId="0" applyFont="1" applyBorder="1" applyAlignment="1" applyProtection="1">
      <alignment wrapText="1"/>
      <protection locked="0"/>
    </xf>
    <xf numFmtId="0" fontId="9" fillId="0" borderId="45" xfId="0" applyFont="1" applyBorder="1" applyAlignment="1" applyProtection="1">
      <alignment wrapText="1"/>
      <protection locked="0"/>
    </xf>
    <xf numFmtId="0" fontId="4" fillId="0" borderId="73" xfId="17" applyFont="1" applyBorder="1" applyAlignment="1" applyProtection="1">
      <alignment horizontal="center" vertical="center" wrapText="1"/>
      <protection locked="0"/>
    </xf>
    <xf numFmtId="0" fontId="4" fillId="0" borderId="45" xfId="1" applyFont="1" applyBorder="1" applyAlignment="1" applyProtection="1">
      <alignment horizontal="left" vertical="center" wrapText="1"/>
      <protection locked="0"/>
    </xf>
    <xf numFmtId="0" fontId="7" fillId="0" borderId="68" xfId="0" applyFont="1" applyBorder="1" applyAlignment="1" applyProtection="1">
      <alignment horizontal="center" vertical="center" wrapText="1"/>
      <protection locked="0"/>
    </xf>
    <xf numFmtId="0" fontId="4" fillId="0" borderId="45" xfId="17" applyFont="1" applyBorder="1" applyAlignment="1">
      <alignment horizontal="left" vertical="top" wrapText="1"/>
    </xf>
    <xf numFmtId="0" fontId="4" fillId="0" borderId="73" xfId="1" applyFont="1" applyBorder="1" applyAlignment="1" applyProtection="1">
      <alignment horizontal="center" vertical="center" wrapText="1"/>
      <protection locked="0"/>
    </xf>
    <xf numFmtId="14" fontId="4" fillId="0" borderId="45" xfId="1" applyNumberFormat="1" applyFont="1" applyBorder="1" applyAlignment="1" applyProtection="1">
      <alignment horizontal="center" vertical="center" wrapText="1"/>
      <protection locked="0"/>
    </xf>
    <xf numFmtId="0" fontId="4" fillId="0" borderId="67" xfId="1" applyFont="1" applyBorder="1" applyAlignment="1" applyProtection="1">
      <alignment horizontal="center" vertical="center" wrapText="1"/>
      <protection locked="0"/>
    </xf>
    <xf numFmtId="0" fontId="4" fillId="0" borderId="45" xfId="1" applyFont="1" applyBorder="1" applyAlignment="1" applyProtection="1">
      <alignment horizontal="right" vertical="center" wrapText="1"/>
      <protection locked="0"/>
    </xf>
    <xf numFmtId="0" fontId="4" fillId="0" borderId="73" xfId="1" applyFont="1" applyBorder="1" applyAlignment="1" applyProtection="1">
      <alignment horizontal="left" vertical="center" wrapText="1"/>
      <protection locked="0"/>
    </xf>
    <xf numFmtId="14" fontId="4" fillId="0" borderId="69" xfId="1" applyNumberFormat="1" applyFont="1" applyBorder="1" applyAlignment="1">
      <alignment horizontal="center" vertical="center" wrapText="1"/>
    </xf>
    <xf numFmtId="14" fontId="4" fillId="0" borderId="67" xfId="1" applyNumberFormat="1" applyFont="1" applyBorder="1" applyAlignment="1">
      <alignment horizontal="center" vertical="center" wrapText="1"/>
    </xf>
    <xf numFmtId="0" fontId="27" fillId="0" borderId="45" xfId="17" applyFont="1" applyBorder="1" applyAlignment="1" applyProtection="1">
      <alignment horizontal="left" vertical="center" wrapText="1"/>
      <protection locked="0"/>
    </xf>
    <xf numFmtId="0" fontId="0" fillId="0" borderId="69" xfId="0" applyBorder="1"/>
    <xf numFmtId="14" fontId="1" fillId="0" borderId="67" xfId="1" applyNumberFormat="1" applyBorder="1" applyAlignment="1" applyProtection="1">
      <alignment horizontal="left" vertical="center" wrapText="1"/>
      <protection locked="0"/>
    </xf>
    <xf numFmtId="0" fontId="4" fillId="0" borderId="45" xfId="1" applyFont="1" applyBorder="1" applyAlignment="1" applyProtection="1">
      <alignment horizontal="center" vertical="top" wrapText="1"/>
      <protection locked="0"/>
    </xf>
    <xf numFmtId="0" fontId="0" fillId="0" borderId="73" xfId="0" applyBorder="1" applyAlignment="1" applyProtection="1">
      <alignment wrapText="1"/>
      <protection locked="0"/>
    </xf>
    <xf numFmtId="0" fontId="1" fillId="0" borderId="45" xfId="1" applyBorder="1" applyAlignment="1" applyProtection="1">
      <alignment horizontal="justify" vertical="top" wrapText="1"/>
      <protection locked="0"/>
    </xf>
    <xf numFmtId="0" fontId="9" fillId="0" borderId="45" xfId="0" applyFont="1" applyBorder="1" applyAlignment="1" applyProtection="1">
      <alignment vertical="center" wrapText="1"/>
      <protection locked="0"/>
    </xf>
    <xf numFmtId="0" fontId="18" fillId="0" borderId="68" xfId="0" applyFont="1" applyBorder="1" applyAlignment="1" applyProtection="1">
      <alignment wrapText="1"/>
      <protection locked="0"/>
    </xf>
    <xf numFmtId="0" fontId="18" fillId="0" borderId="45" xfId="0" applyFont="1" applyBorder="1" applyAlignment="1" applyProtection="1">
      <alignment wrapText="1"/>
      <protection locked="0"/>
    </xf>
    <xf numFmtId="0" fontId="0" fillId="0" borderId="45" xfId="0" applyBorder="1" applyAlignment="1" applyProtection="1">
      <alignment vertical="center" wrapText="1"/>
      <protection locked="0"/>
    </xf>
    <xf numFmtId="0" fontId="4" fillId="0" borderId="73" xfId="0" applyFont="1" applyBorder="1" applyAlignment="1" applyProtection="1">
      <alignment horizontal="center" vertical="center" wrapText="1"/>
      <protection locked="0"/>
    </xf>
    <xf numFmtId="9" fontId="0" fillId="0" borderId="45" xfId="0" applyNumberFormat="1" applyBorder="1" applyAlignment="1" applyProtection="1">
      <alignment horizontal="center" vertical="center"/>
      <protection locked="0"/>
    </xf>
    <xf numFmtId="0" fontId="4" fillId="0" borderId="45" xfId="17" applyFont="1" applyBorder="1" applyAlignment="1" applyProtection="1">
      <alignment horizontal="center" vertical="center" wrapText="1"/>
      <protection locked="0"/>
    </xf>
    <xf numFmtId="0" fontId="4" fillId="0" borderId="45" xfId="17" applyFont="1" applyBorder="1" applyAlignment="1" applyProtection="1">
      <alignment horizontal="justify" vertical="center" wrapText="1"/>
      <protection locked="0"/>
    </xf>
    <xf numFmtId="14" fontId="4" fillId="0" borderId="45" xfId="0" applyNumberFormat="1" applyFont="1" applyBorder="1" applyAlignment="1" applyProtection="1">
      <alignment horizontal="center" vertical="center" wrapText="1"/>
      <protection locked="0"/>
    </xf>
    <xf numFmtId="0" fontId="1" fillId="0" borderId="73" xfId="1" applyBorder="1" applyAlignment="1" applyProtection="1">
      <alignment horizontal="left" vertical="center" wrapText="1"/>
      <protection locked="0"/>
    </xf>
    <xf numFmtId="0" fontId="5" fillId="0" borderId="45" xfId="0" applyFont="1" applyBorder="1" applyAlignment="1">
      <alignment horizontal="center" vertical="center" wrapText="1"/>
    </xf>
    <xf numFmtId="0" fontId="6" fillId="0" borderId="45" xfId="1" applyFont="1" applyBorder="1" applyAlignment="1">
      <alignment horizontal="center" vertical="center" wrapText="1"/>
    </xf>
    <xf numFmtId="9" fontId="1" fillId="0" borderId="45" xfId="0" applyNumberFormat="1" applyFont="1" applyBorder="1" applyAlignment="1" applyProtection="1">
      <alignment horizontal="center" vertical="center"/>
      <protection locked="0"/>
    </xf>
    <xf numFmtId="0" fontId="7" fillId="0" borderId="45" xfId="0" applyFont="1" applyBorder="1" applyAlignment="1" applyProtection="1">
      <alignment horizontal="justify" vertical="center" wrapText="1"/>
      <protection locked="0"/>
    </xf>
    <xf numFmtId="14" fontId="7" fillId="0" borderId="45" xfId="0" applyNumberFormat="1" applyFont="1" applyBorder="1" applyAlignment="1" applyProtection="1">
      <alignment horizontal="center" vertical="center"/>
      <protection locked="0"/>
    </xf>
    <xf numFmtId="0" fontId="7" fillId="0" borderId="45" xfId="0" applyFont="1" applyBorder="1" applyAlignment="1" applyProtection="1">
      <alignment horizontal="left" vertical="top" wrapText="1"/>
      <protection locked="0"/>
    </xf>
    <xf numFmtId="9" fontId="7" fillId="0" borderId="68" xfId="0" applyNumberFormat="1" applyFont="1" applyBorder="1" applyAlignment="1" applyProtection="1">
      <alignment horizontal="center" vertical="center" wrapText="1"/>
      <protection locked="0"/>
    </xf>
    <xf numFmtId="9" fontId="7" fillId="0" borderId="45" xfId="0" applyNumberFormat="1" applyFont="1" applyBorder="1" applyAlignment="1" applyProtection="1">
      <alignment horizontal="center" vertical="center"/>
      <protection locked="0"/>
    </xf>
    <xf numFmtId="0" fontId="7" fillId="0" borderId="45" xfId="0" applyFont="1" applyBorder="1" applyAlignment="1" applyProtection="1">
      <alignment horizontal="justify" vertical="top" wrapText="1"/>
      <protection locked="0"/>
    </xf>
    <xf numFmtId="0" fontId="7" fillId="0" borderId="45" xfId="0" applyFont="1" applyBorder="1" applyAlignment="1" applyProtection="1">
      <alignment horizontal="justify" vertical="top"/>
      <protection locked="0"/>
    </xf>
    <xf numFmtId="167" fontId="1" fillId="0" borderId="67" xfId="17" applyNumberFormat="1" applyBorder="1" applyAlignment="1" applyProtection="1">
      <alignment horizontal="center" vertical="center" wrapText="1"/>
      <protection locked="0"/>
    </xf>
    <xf numFmtId="0" fontId="1" fillId="0" borderId="45" xfId="0" applyFont="1" applyBorder="1" applyAlignment="1">
      <alignment horizontal="justify" vertical="center" wrapText="1"/>
    </xf>
    <xf numFmtId="9" fontId="1" fillId="0" borderId="45" xfId="0" applyNumberFormat="1" applyFont="1" applyBorder="1" applyAlignment="1">
      <alignment horizontal="center" vertical="center"/>
    </xf>
    <xf numFmtId="0" fontId="1" fillId="0" borderId="73" xfId="1" applyBorder="1" applyAlignment="1">
      <alignment horizontal="center" vertical="center" wrapText="1"/>
    </xf>
    <xf numFmtId="0" fontId="7" fillId="0" borderId="45" xfId="0" applyFont="1" applyBorder="1" applyAlignment="1">
      <alignment horizontal="justify" vertical="center" wrapText="1"/>
    </xf>
    <xf numFmtId="9" fontId="7" fillId="0" borderId="45" xfId="0" applyNumberFormat="1" applyFont="1" applyBorder="1" applyAlignment="1">
      <alignment horizontal="center" vertical="center"/>
    </xf>
    <xf numFmtId="0" fontId="1" fillId="0" borderId="45" xfId="0" applyFont="1" applyBorder="1" applyAlignment="1" applyProtection="1">
      <alignment vertical="center" wrapText="1"/>
      <protection locked="0"/>
    </xf>
    <xf numFmtId="14" fontId="4" fillId="0" borderId="66" xfId="0" applyNumberFormat="1" applyFont="1" applyBorder="1" applyAlignment="1" applyProtection="1">
      <alignment horizontal="center" vertical="center" wrapText="1"/>
      <protection locked="0"/>
    </xf>
    <xf numFmtId="14" fontId="7" fillId="0" borderId="69" xfId="0" applyNumberFormat="1" applyFont="1" applyBorder="1" applyAlignment="1" applyProtection="1">
      <alignment horizontal="center" vertical="center"/>
      <protection locked="0"/>
    </xf>
    <xf numFmtId="0" fontId="1" fillId="0" borderId="45" xfId="0" applyFont="1" applyBorder="1" applyAlignment="1" applyProtection="1">
      <alignment wrapText="1"/>
      <protection locked="0"/>
    </xf>
    <xf numFmtId="9" fontId="1" fillId="0" borderId="73" xfId="1" applyNumberFormat="1" applyBorder="1" applyAlignment="1" applyProtection="1">
      <alignment horizontal="center" vertical="center" wrapText="1"/>
      <protection locked="0"/>
    </xf>
    <xf numFmtId="14" fontId="1" fillId="0" borderId="45" xfId="1" applyNumberFormat="1" applyBorder="1" applyAlignment="1" applyProtection="1">
      <alignment horizontal="center" vertical="center" wrapText="1"/>
      <protection locked="0"/>
    </xf>
    <xf numFmtId="14" fontId="4" fillId="0" borderId="72" xfId="0" applyNumberFormat="1" applyFont="1" applyBorder="1" applyAlignment="1">
      <alignment horizontal="center" vertical="center" wrapText="1"/>
    </xf>
    <xf numFmtId="14" fontId="4" fillId="0" borderId="72" xfId="0" applyNumberFormat="1" applyFont="1" applyBorder="1" applyAlignment="1" applyProtection="1">
      <alignment horizontal="center" vertical="center" wrapText="1"/>
      <protection locked="0"/>
    </xf>
    <xf numFmtId="14" fontId="4" fillId="0" borderId="67" xfId="0" applyNumberFormat="1" applyFont="1" applyBorder="1" applyAlignment="1" applyProtection="1">
      <alignment horizontal="center" vertical="center" wrapText="1"/>
      <protection locked="0"/>
    </xf>
    <xf numFmtId="14" fontId="4" fillId="0" borderId="45" xfId="0" applyNumberFormat="1" applyFont="1" applyBorder="1" applyAlignment="1" applyProtection="1">
      <alignment vertical="center"/>
      <protection locked="0"/>
    </xf>
    <xf numFmtId="0" fontId="5" fillId="0" borderId="45" xfId="29" applyFont="1" applyBorder="1" applyAlignment="1" applyProtection="1">
      <alignment horizontal="justify" vertical="center" wrapText="1"/>
      <protection locked="0"/>
    </xf>
    <xf numFmtId="14" fontId="1" fillId="0" borderId="73" xfId="1" applyNumberFormat="1" applyBorder="1" applyAlignment="1" applyProtection="1">
      <alignment horizontal="center" vertical="center" wrapText="1"/>
      <protection locked="0"/>
    </xf>
    <xf numFmtId="0" fontId="1" fillId="0" borderId="68" xfId="1" applyBorder="1" applyAlignment="1" applyProtection="1">
      <alignment horizontal="left" vertical="center" wrapText="1"/>
      <protection locked="0"/>
    </xf>
    <xf numFmtId="0" fontId="1" fillId="0" borderId="45" xfId="0" applyFont="1" applyBorder="1" applyAlignment="1" applyProtection="1">
      <alignment horizontal="center" vertical="center" wrapText="1"/>
      <protection locked="0"/>
    </xf>
    <xf numFmtId="0" fontId="5" fillId="0" borderId="45" xfId="29" applyFont="1" applyBorder="1" applyAlignment="1">
      <alignment horizontal="center" vertical="center" wrapText="1"/>
    </xf>
    <xf numFmtId="167" fontId="1" fillId="0" borderId="45" xfId="17" applyNumberFormat="1" applyBorder="1" applyAlignment="1" applyProtection="1">
      <alignment horizontal="center" vertical="center" wrapText="1"/>
      <protection locked="0"/>
    </xf>
    <xf numFmtId="9" fontId="0" fillId="0" borderId="45" xfId="0" applyNumberFormat="1" applyBorder="1" applyAlignment="1" applyProtection="1">
      <alignment horizontal="center"/>
      <protection locked="0"/>
    </xf>
    <xf numFmtId="0" fontId="1" fillId="0" borderId="45" xfId="0" applyFont="1" applyBorder="1" applyAlignment="1" applyProtection="1">
      <alignment horizontal="justify" vertical="center"/>
      <protection locked="0"/>
    </xf>
    <xf numFmtId="168" fontId="4" fillId="0" borderId="45" xfId="17" applyNumberFormat="1" applyFont="1" applyBorder="1" applyAlignment="1" applyProtection="1">
      <alignment horizontal="center" vertical="center" wrapText="1"/>
      <protection locked="0"/>
    </xf>
    <xf numFmtId="9" fontId="4" fillId="0" borderId="45" xfId="17" applyNumberFormat="1" applyFont="1" applyBorder="1" applyAlignment="1" applyProtection="1">
      <alignment horizontal="center" vertical="center" wrapText="1"/>
      <protection locked="0"/>
    </xf>
    <xf numFmtId="9" fontId="4" fillId="0" borderId="45" xfId="0" applyNumberFormat="1" applyFont="1" applyBorder="1" applyAlignment="1" applyProtection="1">
      <alignment horizontal="center"/>
      <protection locked="0"/>
    </xf>
    <xf numFmtId="0" fontId="7" fillId="0" borderId="45" xfId="0" applyFont="1" applyBorder="1" applyAlignment="1" applyProtection="1">
      <alignment horizontal="left" vertical="center" wrapText="1"/>
      <protection locked="0"/>
    </xf>
    <xf numFmtId="0" fontId="4" fillId="0" borderId="74" xfId="0" applyFont="1" applyBorder="1" applyAlignment="1" applyProtection="1">
      <alignment horizontal="justify" vertical="top" wrapText="1"/>
      <protection locked="0"/>
    </xf>
    <xf numFmtId="0" fontId="1" fillId="0" borderId="45" xfId="17" applyBorder="1" applyAlignment="1">
      <alignment horizontal="center" vertical="top" wrapText="1"/>
    </xf>
    <xf numFmtId="14" fontId="1" fillId="0" borderId="45" xfId="17" applyNumberFormat="1" applyBorder="1" applyAlignment="1">
      <alignment horizontal="left" vertical="top" wrapText="1"/>
    </xf>
    <xf numFmtId="0" fontId="1" fillId="0" borderId="45" xfId="17" applyBorder="1" applyAlignment="1">
      <alignment horizontal="left" vertical="top" wrapText="1"/>
    </xf>
    <xf numFmtId="1" fontId="1" fillId="0" borderId="45" xfId="17" applyNumberFormat="1" applyBorder="1" applyAlignment="1">
      <alignment horizontal="center" vertical="top" wrapText="1"/>
    </xf>
    <xf numFmtId="0" fontId="1" fillId="0" borderId="45" xfId="1" applyBorder="1" applyAlignment="1">
      <alignment horizontal="justify" vertical="center" wrapText="1"/>
    </xf>
    <xf numFmtId="0" fontId="4" fillId="0" borderId="45" xfId="0" applyFont="1" applyBorder="1" applyAlignment="1">
      <alignment horizontal="justify" vertical="center" wrapText="1"/>
    </xf>
    <xf numFmtId="0" fontId="4" fillId="0" borderId="45" xfId="1" applyFont="1" applyBorder="1" applyAlignment="1" applyProtection="1">
      <alignment horizontal="justify" vertical="center" wrapText="1"/>
      <protection locked="0"/>
    </xf>
    <xf numFmtId="14" fontId="4" fillId="0" borderId="72" xfId="0" applyNumberFormat="1" applyFont="1" applyBorder="1" applyAlignment="1">
      <alignment horizontal="center" vertical="center"/>
    </xf>
    <xf numFmtId="14" fontId="4" fillId="0" borderId="72" xfId="0" applyNumberFormat="1" applyFont="1" applyBorder="1" applyAlignment="1" applyProtection="1">
      <alignment horizontal="center" vertical="center"/>
      <protection locked="0"/>
    </xf>
    <xf numFmtId="0" fontId="33" fillId="0" borderId="45" xfId="0" applyFont="1" applyBorder="1" applyAlignment="1" applyProtection="1">
      <alignment horizontal="justify" vertical="center"/>
      <protection locked="0"/>
    </xf>
    <xf numFmtId="0" fontId="4" fillId="0" borderId="45" xfId="0" applyFont="1" applyBorder="1" applyAlignment="1" applyProtection="1">
      <alignment vertical="center" wrapText="1"/>
      <protection locked="0"/>
    </xf>
    <xf numFmtId="14" fontId="1" fillId="0" borderId="45" xfId="1" applyNumberFormat="1" applyBorder="1" applyAlignment="1">
      <alignment horizontal="right" vertical="center" wrapText="1"/>
    </xf>
    <xf numFmtId="0" fontId="5" fillId="0" borderId="45" xfId="0" applyFont="1" applyBorder="1" applyAlignment="1" applyProtection="1">
      <alignment horizontal="center" vertical="center"/>
      <protection locked="0"/>
    </xf>
    <xf numFmtId="0" fontId="5" fillId="0" borderId="45" xfId="0" applyFont="1" applyBorder="1" applyAlignment="1" applyProtection="1">
      <alignment horizontal="center" vertical="center" wrapText="1"/>
      <protection locked="0"/>
    </xf>
    <xf numFmtId="0" fontId="5" fillId="0" borderId="45" xfId="0" applyFont="1" applyBorder="1" applyAlignment="1" applyProtection="1">
      <alignment horizontal="justify" vertical="center" wrapText="1"/>
      <protection locked="0"/>
    </xf>
    <xf numFmtId="0" fontId="5" fillId="0" borderId="45" xfId="0" applyFont="1" applyBorder="1" applyAlignment="1" applyProtection="1">
      <alignment vertical="center" wrapText="1"/>
      <protection locked="0"/>
    </xf>
    <xf numFmtId="14" fontId="5" fillId="0" borderId="45" xfId="0" applyNumberFormat="1" applyFont="1" applyBorder="1" applyAlignment="1" applyProtection="1">
      <alignment horizontal="center" vertical="center"/>
      <protection locked="0"/>
    </xf>
    <xf numFmtId="0" fontId="5" fillId="0" borderId="45" xfId="0" applyFont="1" applyBorder="1" applyAlignment="1">
      <alignment horizontal="center" vertical="center"/>
    </xf>
    <xf numFmtId="0" fontId="5" fillId="0" borderId="45" xfId="0" applyFont="1" applyBorder="1" applyAlignment="1">
      <alignment horizontal="justify" vertical="center" wrapText="1"/>
    </xf>
    <xf numFmtId="0" fontId="5" fillId="0" borderId="45" xfId="0" applyFont="1" applyBorder="1" applyAlignment="1">
      <alignment vertical="center" wrapText="1"/>
    </xf>
    <xf numFmtId="14" fontId="5" fillId="0" borderId="45" xfId="0" applyNumberFormat="1" applyFont="1" applyBorder="1" applyAlignment="1">
      <alignment horizontal="center" vertical="center"/>
    </xf>
    <xf numFmtId="0" fontId="7" fillId="0" borderId="45" xfId="0" applyFont="1" applyBorder="1" applyAlignment="1" applyProtection="1">
      <alignment vertical="center" wrapText="1"/>
      <protection locked="0"/>
    </xf>
    <xf numFmtId="0" fontId="7" fillId="0" borderId="45" xfId="1" applyFont="1" applyBorder="1" applyAlignment="1" applyProtection="1">
      <alignment horizontal="center" vertical="center" wrapText="1"/>
      <protection locked="0"/>
    </xf>
    <xf numFmtId="14" fontId="7" fillId="0" borderId="68" xfId="0" applyNumberFormat="1" applyFont="1" applyBorder="1" applyAlignment="1">
      <alignment horizontal="center" vertical="center" wrapText="1"/>
    </xf>
    <xf numFmtId="14" fontId="1" fillId="0" borderId="75" xfId="17" applyNumberFormat="1" applyBorder="1" applyAlignment="1" applyProtection="1">
      <alignment horizontal="center" vertical="center" wrapText="1"/>
      <protection locked="0"/>
    </xf>
    <xf numFmtId="0" fontId="4" fillId="0" borderId="35" xfId="0" applyFont="1" applyBorder="1" applyAlignment="1">
      <alignment horizontal="justify" vertical="center" wrapText="1"/>
    </xf>
    <xf numFmtId="0" fontId="1" fillId="0" borderId="55" xfId="0" applyFont="1" applyBorder="1" applyAlignment="1">
      <alignment horizontal="center" vertical="center" wrapText="1"/>
    </xf>
    <xf numFmtId="0" fontId="4" fillId="0" borderId="32" xfId="0" applyFont="1" applyBorder="1" applyAlignment="1">
      <alignment horizontal="center" vertical="center" wrapText="1"/>
    </xf>
    <xf numFmtId="9" fontId="1" fillId="0" borderId="32" xfId="1" applyNumberFormat="1" applyBorder="1" applyAlignment="1">
      <alignment horizontal="center" vertical="center" wrapText="1"/>
    </xf>
    <xf numFmtId="0" fontId="4" fillId="0" borderId="32" xfId="0" applyFont="1" applyBorder="1" applyAlignment="1">
      <alignment horizontal="center" vertical="top" wrapText="1"/>
    </xf>
    <xf numFmtId="0" fontId="4" fillId="0" borderId="76" xfId="0" applyFont="1" applyBorder="1" applyAlignment="1">
      <alignment horizontal="center" vertical="center" wrapText="1"/>
    </xf>
    <xf numFmtId="14" fontId="4" fillId="0" borderId="35" xfId="0" applyNumberFormat="1" applyFont="1" applyBorder="1" applyAlignment="1">
      <alignment horizontal="center" vertical="center"/>
    </xf>
    <xf numFmtId="9" fontId="1" fillId="0" borderId="32" xfId="0" applyNumberFormat="1" applyFont="1" applyBorder="1" applyAlignment="1" applyProtection="1">
      <alignment horizontal="center" vertical="center" wrapText="1"/>
      <protection locked="0"/>
    </xf>
    <xf numFmtId="0" fontId="7" fillId="0" borderId="35" xfId="0" applyFont="1" applyBorder="1" applyAlignment="1">
      <alignment horizontal="center" vertical="top" wrapText="1"/>
    </xf>
    <xf numFmtId="14" fontId="7" fillId="0" borderId="35" xfId="0" applyNumberFormat="1" applyFont="1" applyBorder="1" applyAlignment="1">
      <alignment horizontal="center" vertical="center" wrapText="1"/>
    </xf>
    <xf numFmtId="0" fontId="4" fillId="3" borderId="32" xfId="17" applyFont="1" applyFill="1" applyBorder="1" applyAlignment="1">
      <alignment horizontal="center" wrapText="1"/>
    </xf>
    <xf numFmtId="14" fontId="4" fillId="3" borderId="32" xfId="17" applyNumberFormat="1" applyFont="1" applyFill="1" applyBorder="1" applyAlignment="1">
      <alignment horizontal="center" vertical="center" wrapText="1"/>
    </xf>
    <xf numFmtId="0" fontId="4" fillId="3" borderId="32" xfId="17" applyFont="1" applyFill="1" applyBorder="1" applyAlignment="1">
      <alignment horizontal="center" vertical="center" wrapText="1"/>
    </xf>
    <xf numFmtId="0" fontId="4" fillId="3" borderId="32" xfId="17" applyFont="1" applyFill="1" applyBorder="1" applyAlignment="1">
      <alignment horizontal="left" vertical="top" wrapText="1"/>
    </xf>
    <xf numFmtId="0" fontId="4" fillId="3" borderId="32" xfId="17" applyFont="1" applyFill="1" applyBorder="1" applyAlignment="1">
      <alignment horizontal="justify" vertical="top" wrapText="1"/>
    </xf>
    <xf numFmtId="167" fontId="4" fillId="3" borderId="32" xfId="17" applyNumberFormat="1" applyFont="1" applyFill="1" applyBorder="1" applyAlignment="1">
      <alignment horizontal="center" vertical="center" wrapText="1"/>
    </xf>
    <xf numFmtId="1" fontId="1" fillId="3" borderId="32" xfId="17" applyNumberFormat="1" applyFill="1" applyBorder="1" applyAlignment="1" applyProtection="1">
      <alignment horizontal="center" vertical="center" wrapText="1"/>
      <protection locked="0"/>
    </xf>
    <xf numFmtId="14" fontId="4" fillId="3" borderId="75" xfId="1" applyNumberFormat="1" applyFont="1" applyFill="1" applyBorder="1" applyAlignment="1" applyProtection="1">
      <alignment horizontal="left" vertical="center" wrapText="1"/>
      <protection locked="0"/>
    </xf>
    <xf numFmtId="0" fontId="4" fillId="3" borderId="32" xfId="1" applyFont="1" applyFill="1" applyBorder="1" applyAlignment="1" applyProtection="1">
      <alignment horizontal="center" vertical="center" wrapText="1"/>
      <protection locked="0"/>
    </xf>
    <xf numFmtId="9" fontId="4" fillId="3" borderId="32" xfId="1" applyNumberFormat="1" applyFont="1" applyFill="1" applyBorder="1" applyAlignment="1" applyProtection="1">
      <alignment horizontal="center" vertical="center" wrapText="1"/>
      <protection locked="0"/>
    </xf>
    <xf numFmtId="0" fontId="1" fillId="3" borderId="76" xfId="1" applyFill="1" applyBorder="1" applyAlignment="1" applyProtection="1">
      <alignment horizontal="center" vertical="center" wrapText="1"/>
      <protection locked="0"/>
    </xf>
    <xf numFmtId="14" fontId="4" fillId="3" borderId="75" xfId="1" applyNumberFormat="1" applyFont="1" applyFill="1" applyBorder="1" applyAlignment="1" applyProtection="1">
      <alignment horizontal="center" vertical="center" wrapText="1"/>
      <protection locked="0"/>
    </xf>
    <xf numFmtId="0" fontId="4" fillId="3" borderId="76" xfId="1" applyFont="1" applyFill="1" applyBorder="1" applyAlignment="1" applyProtection="1">
      <alignment horizontal="center" vertical="center" wrapText="1"/>
      <protection locked="0"/>
    </xf>
    <xf numFmtId="0" fontId="1" fillId="3" borderId="32" xfId="1" applyFill="1" applyBorder="1" applyAlignment="1" applyProtection="1">
      <alignment horizontal="center" vertical="center" wrapText="1"/>
      <protection locked="0"/>
    </xf>
    <xf numFmtId="9" fontId="1" fillId="3" borderId="32" xfId="1" applyNumberFormat="1" applyFill="1" applyBorder="1" applyAlignment="1" applyProtection="1">
      <alignment horizontal="center" vertical="center" wrapText="1"/>
      <protection locked="0"/>
    </xf>
    <xf numFmtId="14" fontId="1" fillId="3" borderId="75" xfId="1" applyNumberFormat="1" applyFill="1" applyBorder="1" applyAlignment="1" applyProtection="1">
      <alignment horizontal="center" vertical="center" wrapText="1"/>
      <protection locked="0"/>
    </xf>
    <xf numFmtId="9" fontId="0" fillId="3" borderId="76" xfId="0" applyNumberFormat="1" applyFill="1" applyBorder="1" applyAlignment="1" applyProtection="1">
      <alignment horizontal="center"/>
      <protection locked="0"/>
    </xf>
    <xf numFmtId="0" fontId="1" fillId="3" borderId="32" xfId="17" applyFill="1" applyBorder="1" applyAlignment="1" applyProtection="1">
      <alignment horizontal="center" vertical="center" wrapText="1"/>
      <protection locked="0"/>
    </xf>
    <xf numFmtId="0" fontId="1" fillId="3" borderId="75" xfId="1" applyFill="1" applyBorder="1" applyAlignment="1" applyProtection="1">
      <alignment horizontal="left" vertical="center" wrapText="1"/>
      <protection locked="0"/>
    </xf>
    <xf numFmtId="0" fontId="1" fillId="3" borderId="32" xfId="1" applyFill="1" applyBorder="1" applyAlignment="1" applyProtection="1">
      <alignment horizontal="left" vertical="center" wrapText="1"/>
      <protection locked="0"/>
    </xf>
    <xf numFmtId="0" fontId="4" fillId="3" borderId="32" xfId="1" applyFont="1" applyFill="1" applyBorder="1" applyAlignment="1">
      <alignment horizontal="center" vertical="center" wrapText="1"/>
    </xf>
    <xf numFmtId="0" fontId="1" fillId="3" borderId="32" xfId="17" applyFill="1" applyBorder="1" applyAlignment="1">
      <alignment horizontal="center" vertical="top" wrapText="1"/>
    </xf>
    <xf numFmtId="14" fontId="1" fillId="3" borderId="32" xfId="17" applyNumberFormat="1" applyFill="1" applyBorder="1" applyAlignment="1">
      <alignment horizontal="center" vertical="center" wrapText="1"/>
    </xf>
    <xf numFmtId="0" fontId="1" fillId="3" borderId="32" xfId="17" applyFill="1" applyBorder="1" applyAlignment="1">
      <alignment horizontal="left" vertical="top" wrapText="1"/>
    </xf>
    <xf numFmtId="0" fontId="1" fillId="3" borderId="32" xfId="17" applyFill="1" applyBorder="1" applyAlignment="1">
      <alignment horizontal="justify" vertical="top" wrapText="1"/>
    </xf>
    <xf numFmtId="0" fontId="1" fillId="3" borderId="32" xfId="17" applyFill="1" applyBorder="1" applyAlignment="1">
      <alignment horizontal="center" vertical="center" wrapText="1"/>
    </xf>
    <xf numFmtId="167" fontId="1" fillId="3" borderId="32" xfId="17" applyNumberFormat="1" applyFill="1" applyBorder="1" applyAlignment="1">
      <alignment horizontal="center" vertical="center" wrapText="1"/>
    </xf>
    <xf numFmtId="0" fontId="1" fillId="3" borderId="32" xfId="1" applyFill="1" applyBorder="1" applyAlignment="1">
      <alignment horizontal="center" vertical="center" wrapText="1"/>
    </xf>
    <xf numFmtId="0" fontId="4" fillId="0" borderId="32" xfId="0" applyFont="1" applyBorder="1" applyAlignment="1">
      <alignment vertical="center" wrapText="1"/>
    </xf>
    <xf numFmtId="0" fontId="4" fillId="0" borderId="35" xfId="0" applyFont="1" applyBorder="1" applyAlignment="1">
      <alignment vertical="center" wrapText="1"/>
    </xf>
    <xf numFmtId="0" fontId="1" fillId="0" borderId="32" xfId="1" applyBorder="1" applyAlignment="1">
      <alignment horizontal="justify" vertical="center" wrapText="1"/>
    </xf>
    <xf numFmtId="0" fontId="4" fillId="0" borderId="32" xfId="0" applyFont="1" applyBorder="1" applyAlignment="1">
      <alignment horizontal="center" vertical="center"/>
    </xf>
    <xf numFmtId="14" fontId="4" fillId="0" borderId="32" xfId="0" applyNumberFormat="1" applyFont="1" applyBorder="1" applyAlignment="1">
      <alignment horizontal="center" vertical="center"/>
    </xf>
    <xf numFmtId="0" fontId="1" fillId="0" borderId="32" xfId="17" applyBorder="1" applyAlignment="1" applyProtection="1">
      <alignment horizontal="center" vertical="center" wrapText="1"/>
      <protection locked="0"/>
    </xf>
    <xf numFmtId="0" fontId="4" fillId="0" borderId="35" xfId="17" applyFont="1" applyBorder="1" applyAlignment="1">
      <alignment horizontal="center" vertical="center" wrapText="1"/>
    </xf>
    <xf numFmtId="0" fontId="1" fillId="0" borderId="35" xfId="17" applyBorder="1" applyAlignment="1" applyProtection="1">
      <alignment horizontal="center" vertical="center" wrapText="1"/>
      <protection locked="0"/>
    </xf>
    <xf numFmtId="0" fontId="1" fillId="0" borderId="77" xfId="1" applyBorder="1" applyAlignment="1">
      <alignment horizontal="center" vertical="center" wrapText="1"/>
    </xf>
    <xf numFmtId="0" fontId="4" fillId="0" borderId="32" xfId="0" applyFont="1" applyBorder="1" applyAlignment="1" applyProtection="1">
      <alignment vertical="center" wrapText="1"/>
      <protection locked="0"/>
    </xf>
    <xf numFmtId="0" fontId="4" fillId="0" borderId="35" xfId="0" applyFont="1" applyBorder="1" applyAlignment="1" applyProtection="1">
      <alignment vertical="center" wrapText="1"/>
      <protection locked="0"/>
    </xf>
    <xf numFmtId="0" fontId="4" fillId="0" borderId="76" xfId="0" applyFont="1" applyBorder="1" applyAlignment="1">
      <alignment vertical="center" wrapText="1"/>
    </xf>
    <xf numFmtId="0" fontId="1" fillId="0" borderId="35" xfId="17" applyBorder="1" applyAlignment="1">
      <alignment horizontal="center" vertical="center" wrapText="1"/>
    </xf>
    <xf numFmtId="0" fontId="1" fillId="0" borderId="32" xfId="17" applyBorder="1" applyAlignment="1">
      <alignment horizontal="left" vertical="center" wrapText="1"/>
    </xf>
    <xf numFmtId="0" fontId="1" fillId="0" borderId="32" xfId="17" applyBorder="1" applyAlignment="1">
      <alignment horizontal="justify" vertical="center" wrapText="1"/>
    </xf>
    <xf numFmtId="9" fontId="1" fillId="0" borderId="32" xfId="17" applyNumberFormat="1" applyBorder="1" applyAlignment="1">
      <alignment horizontal="center" vertical="center" wrapText="1"/>
    </xf>
    <xf numFmtId="1" fontId="1" fillId="0" borderId="32" xfId="17" applyNumberFormat="1" applyBorder="1" applyAlignment="1">
      <alignment horizontal="center" vertical="center" wrapText="1"/>
    </xf>
    <xf numFmtId="1" fontId="1" fillId="0" borderId="32" xfId="16" applyNumberFormat="1" applyFont="1" applyFill="1" applyBorder="1" applyAlignment="1" applyProtection="1">
      <alignment horizontal="center" vertical="center" wrapText="1"/>
    </xf>
    <xf numFmtId="0" fontId="1" fillId="0" borderId="32" xfId="17" applyBorder="1" applyAlignment="1">
      <alignment horizontal="justify" vertical="top" wrapText="1"/>
    </xf>
    <xf numFmtId="167" fontId="1" fillId="0" borderId="75" xfId="17" applyNumberFormat="1" applyBorder="1" applyAlignment="1">
      <alignment horizontal="center" vertical="top" wrapText="1"/>
    </xf>
    <xf numFmtId="167" fontId="1" fillId="0" borderId="32" xfId="17" applyNumberFormat="1" applyBorder="1" applyAlignment="1">
      <alignment horizontal="center" vertical="top" wrapText="1"/>
    </xf>
    <xf numFmtId="1" fontId="1" fillId="0" borderId="32" xfId="17" applyNumberFormat="1" applyBorder="1" applyAlignment="1" applyProtection="1">
      <alignment horizontal="center" vertical="top" wrapText="1"/>
      <protection locked="0"/>
    </xf>
    <xf numFmtId="0" fontId="26" fillId="0" borderId="32" xfId="0" applyFont="1" applyBorder="1" applyAlignment="1">
      <alignment horizontal="center" vertical="center"/>
    </xf>
    <xf numFmtId="9" fontId="1" fillId="0" borderId="32" xfId="17" applyNumberFormat="1" applyBorder="1" applyAlignment="1">
      <alignment horizontal="left" vertical="top" wrapText="1"/>
    </xf>
    <xf numFmtId="0" fontId="3" fillId="0" borderId="32" xfId="0" applyFont="1" applyBorder="1" applyAlignment="1">
      <alignment horizontal="justify" vertical="center"/>
    </xf>
    <xf numFmtId="0" fontId="4" fillId="0" borderId="32" xfId="1" applyFont="1" applyBorder="1" applyAlignment="1">
      <alignment vertical="center" wrapText="1"/>
    </xf>
    <xf numFmtId="0" fontId="33" fillId="0" borderId="32" xfId="0" applyFont="1" applyBorder="1" applyAlignment="1">
      <alignment horizontal="justify" vertical="center"/>
    </xf>
    <xf numFmtId="14" fontId="4" fillId="0" borderId="67" xfId="1" applyNumberFormat="1" applyFont="1" applyBorder="1" applyAlignment="1">
      <alignment horizontal="right" vertical="center" wrapText="1"/>
    </xf>
    <xf numFmtId="14" fontId="4" fillId="0" borderId="32" xfId="1" applyNumberFormat="1" applyFont="1" applyBorder="1" applyAlignment="1">
      <alignment horizontal="right" vertical="center" wrapText="1"/>
    </xf>
    <xf numFmtId="9" fontId="16" fillId="0" borderId="75" xfId="17" applyNumberFormat="1" applyFont="1" applyBorder="1" applyAlignment="1" applyProtection="1">
      <alignment horizontal="center" vertical="center"/>
      <protection locked="0"/>
    </xf>
    <xf numFmtId="9" fontId="16" fillId="0" borderId="32" xfId="17" applyNumberFormat="1" applyFont="1" applyBorder="1" applyAlignment="1" applyProtection="1">
      <alignment horizontal="center" vertical="center"/>
      <protection locked="0"/>
    </xf>
    <xf numFmtId="0" fontId="4" fillId="0" borderId="77" xfId="1" applyFont="1" applyBorder="1" applyAlignment="1">
      <alignment horizontal="center" vertical="center" wrapText="1"/>
    </xf>
    <xf numFmtId="167" fontId="1" fillId="0" borderId="67" xfId="17" applyNumberFormat="1" applyBorder="1" applyAlignment="1">
      <alignment horizontal="center" vertical="top" wrapText="1"/>
    </xf>
    <xf numFmtId="0" fontId="1" fillId="0" borderId="32" xfId="0" applyFont="1" applyBorder="1" applyAlignment="1">
      <alignment horizontal="justify" vertical="center"/>
    </xf>
    <xf numFmtId="0" fontId="1" fillId="0" borderId="35" xfId="17" applyBorder="1" applyAlignment="1">
      <alignment horizontal="left" vertical="top" wrapText="1"/>
    </xf>
    <xf numFmtId="0" fontId="33" fillId="0" borderId="32" xfId="0" applyFont="1" applyBorder="1" applyAlignment="1">
      <alignment horizontal="center" vertical="center"/>
    </xf>
    <xf numFmtId="0" fontId="4" fillId="0" borderId="32" xfId="17" applyFont="1" applyBorder="1" applyAlignment="1">
      <alignment horizontal="justify" vertical="top" wrapText="1"/>
    </xf>
    <xf numFmtId="0" fontId="4" fillId="0" borderId="35" xfId="17" applyFont="1" applyBorder="1" applyAlignment="1" applyProtection="1">
      <alignment horizontal="center" vertical="center" wrapText="1"/>
      <protection locked="0"/>
    </xf>
    <xf numFmtId="0" fontId="4" fillId="0" borderId="32" xfId="17" applyFont="1" applyBorder="1" applyAlignment="1">
      <alignment horizontal="center" wrapText="1"/>
    </xf>
    <xf numFmtId="0" fontId="4" fillId="0" borderId="32" xfId="0" applyFont="1" applyBorder="1" applyAlignment="1">
      <alignment horizontal="left" vertical="center" wrapText="1"/>
    </xf>
    <xf numFmtId="168" fontId="4" fillId="0" borderId="32" xfId="0" applyNumberFormat="1" applyFont="1" applyBorder="1" applyAlignment="1">
      <alignment horizontal="center" vertical="center" wrapText="1"/>
    </xf>
    <xf numFmtId="167" fontId="4" fillId="0" borderId="32" xfId="17" applyNumberFormat="1" applyFont="1" applyBorder="1" applyAlignment="1" applyProtection="1">
      <alignment horizontal="center" vertical="center" wrapText="1"/>
      <protection locked="0"/>
    </xf>
    <xf numFmtId="0" fontId="4" fillId="0" borderId="35" xfId="1" applyFont="1" applyBorder="1" applyAlignment="1">
      <alignment horizontal="center" vertical="center" wrapText="1"/>
    </xf>
    <xf numFmtId="167" fontId="4" fillId="0" borderId="76" xfId="17" applyNumberFormat="1" applyFont="1" applyBorder="1" applyAlignment="1" applyProtection="1">
      <alignment horizontal="center" vertical="center" wrapText="1"/>
      <protection locked="0"/>
    </xf>
    <xf numFmtId="9" fontId="4" fillId="0" borderId="32" xfId="0" applyNumberFormat="1" applyFont="1" applyBorder="1" applyAlignment="1">
      <alignment horizontal="center" vertical="center" wrapText="1"/>
    </xf>
    <xf numFmtId="14" fontId="4" fillId="0" borderId="32" xfId="1" applyNumberFormat="1" applyFont="1" applyBorder="1" applyAlignment="1">
      <alignment horizontal="center" vertical="center" wrapText="1"/>
    </xf>
    <xf numFmtId="9" fontId="4" fillId="0" borderId="32" xfId="0" applyNumberFormat="1" applyFont="1" applyBorder="1" applyAlignment="1">
      <alignment horizontal="center" vertical="center"/>
    </xf>
    <xf numFmtId="168" fontId="4" fillId="0" borderId="32" xfId="17" applyNumberFormat="1" applyFont="1" applyBorder="1" applyAlignment="1">
      <alignment horizontal="center" vertical="center" wrapText="1"/>
    </xf>
    <xf numFmtId="9" fontId="4" fillId="0" borderId="32" xfId="17" applyNumberFormat="1" applyFont="1" applyBorder="1" applyAlignment="1">
      <alignment horizontal="center" vertical="center" wrapText="1"/>
    </xf>
    <xf numFmtId="0" fontId="4" fillId="0" borderId="76" xfId="0" applyFont="1" applyBorder="1" applyAlignment="1">
      <alignment horizontal="justify" vertical="center" wrapText="1"/>
    </xf>
    <xf numFmtId="0" fontId="1" fillId="0" borderId="32" xfId="1" applyBorder="1" applyAlignment="1">
      <alignment horizontal="left" vertical="center" wrapText="1"/>
    </xf>
    <xf numFmtId="0" fontId="1" fillId="0" borderId="32" xfId="1" applyBorder="1" applyAlignment="1" applyProtection="1">
      <alignment vertical="top" wrapText="1"/>
      <protection locked="0"/>
    </xf>
    <xf numFmtId="0" fontId="1" fillId="0" borderId="32" xfId="1" applyBorder="1" applyAlignment="1" applyProtection="1">
      <alignment horizontal="center" vertical="top" wrapText="1"/>
      <protection locked="0"/>
    </xf>
    <xf numFmtId="0" fontId="4" fillId="0" borderId="32" xfId="0" applyFont="1" applyBorder="1" applyAlignment="1">
      <alignment vertical="center"/>
    </xf>
    <xf numFmtId="0" fontId="4" fillId="0" borderId="76" xfId="0" applyFont="1" applyBorder="1" applyAlignment="1">
      <alignment vertical="center"/>
    </xf>
    <xf numFmtId="0" fontId="1" fillId="0" borderId="32" xfId="17" applyBorder="1" applyAlignment="1">
      <alignment horizontal="center" vertical="center" wrapText="1"/>
    </xf>
    <xf numFmtId="168" fontId="4" fillId="0" borderId="75" xfId="0" applyNumberFormat="1" applyFont="1" applyBorder="1" applyAlignment="1">
      <alignment horizontal="center" vertical="center" wrapText="1"/>
    </xf>
    <xf numFmtId="0" fontId="4" fillId="0" borderId="35" xfId="1" applyFont="1" applyBorder="1" applyAlignment="1" applyProtection="1">
      <alignment horizontal="center" vertical="center" wrapText="1"/>
      <protection locked="0"/>
    </xf>
    <xf numFmtId="14" fontId="1" fillId="0" borderId="32" xfId="0" applyNumberFormat="1" applyFont="1" applyBorder="1" applyAlignment="1" applyProtection="1">
      <alignment horizontal="center" vertical="center"/>
      <protection locked="0"/>
    </xf>
    <xf numFmtId="0" fontId="4" fillId="0" borderId="76" xfId="0" applyFont="1" applyBorder="1" applyAlignment="1">
      <alignment horizontal="center" vertical="center"/>
    </xf>
    <xf numFmtId="14" fontId="1" fillId="0" borderId="32" xfId="1" applyNumberFormat="1" applyBorder="1" applyAlignment="1">
      <alignment horizontal="left" vertical="center" wrapText="1"/>
    </xf>
    <xf numFmtId="0" fontId="1" fillId="0" borderId="32" xfId="17" applyBorder="1" applyAlignment="1" applyProtection="1">
      <alignment horizontal="center" vertical="top" wrapText="1"/>
      <protection locked="0"/>
    </xf>
    <xf numFmtId="14" fontId="1" fillId="0" borderId="32" xfId="17" applyNumberFormat="1" applyBorder="1" applyAlignment="1" applyProtection="1">
      <alignment horizontal="center" vertical="top" wrapText="1"/>
      <protection locked="0"/>
    </xf>
    <xf numFmtId="0" fontId="1" fillId="0" borderId="32" xfId="17" applyBorder="1" applyAlignment="1" applyProtection="1">
      <alignment horizontal="left" vertical="top" wrapText="1"/>
      <protection locked="0"/>
    </xf>
    <xf numFmtId="0" fontId="4" fillId="0" borderId="32" xfId="0" applyFont="1" applyBorder="1" applyAlignment="1">
      <alignment vertical="top" wrapText="1"/>
    </xf>
    <xf numFmtId="0" fontId="1" fillId="0" borderId="32" xfId="0" applyFont="1" applyBorder="1" applyAlignment="1">
      <alignment vertical="top" wrapText="1"/>
    </xf>
    <xf numFmtId="9" fontId="4" fillId="0" borderId="32" xfId="0" applyNumberFormat="1" applyFont="1" applyBorder="1" applyAlignment="1">
      <alignment horizontal="center" vertical="top" wrapText="1"/>
    </xf>
    <xf numFmtId="0" fontId="33" fillId="0" borderId="32" xfId="0" applyFont="1" applyBorder="1" applyAlignment="1" applyProtection="1">
      <alignment vertical="center" wrapText="1"/>
      <protection locked="0"/>
    </xf>
    <xf numFmtId="0" fontId="12" fillId="0" borderId="67" xfId="1" applyFont="1" applyBorder="1" applyAlignment="1" applyProtection="1">
      <alignment horizontal="center" vertical="center" wrapText="1"/>
      <protection locked="0"/>
    </xf>
    <xf numFmtId="9" fontId="4" fillId="0" borderId="32" xfId="17" applyNumberFormat="1" applyFont="1" applyBorder="1" applyAlignment="1">
      <alignment horizontal="center" vertical="top" wrapText="1"/>
    </xf>
    <xf numFmtId="3" fontId="1" fillId="0" borderId="32" xfId="17" applyNumberFormat="1" applyBorder="1" applyAlignment="1">
      <alignment horizontal="center" vertical="top" wrapText="1"/>
    </xf>
    <xf numFmtId="0" fontId="1" fillId="0" borderId="32" xfId="17" applyBorder="1" applyAlignment="1" applyProtection="1">
      <alignment horizontal="justify" vertical="top" wrapText="1"/>
      <protection locked="0"/>
    </xf>
    <xf numFmtId="0" fontId="1" fillId="0" borderId="32" xfId="0" applyFont="1" applyBorder="1" applyAlignment="1">
      <alignment horizontal="justify" vertical="top" wrapText="1"/>
    </xf>
    <xf numFmtId="0" fontId="1" fillId="0" borderId="32" xfId="0" applyFont="1" applyBorder="1" applyAlignment="1">
      <alignment horizontal="center" vertical="top"/>
    </xf>
    <xf numFmtId="0" fontId="1" fillId="0" borderId="32" xfId="0" applyFont="1" applyBorder="1" applyAlignment="1">
      <alignment horizontal="left" vertical="top" wrapText="1"/>
    </xf>
    <xf numFmtId="9" fontId="1" fillId="0" borderId="32" xfId="0" applyNumberFormat="1" applyFont="1" applyBorder="1" applyAlignment="1">
      <alignment horizontal="center" vertical="top" wrapText="1"/>
    </xf>
    <xf numFmtId="0" fontId="4" fillId="0" borderId="32" xfId="0" applyFont="1" applyBorder="1" applyAlignment="1">
      <alignment horizontal="left" vertical="top" wrapText="1"/>
    </xf>
    <xf numFmtId="0" fontId="4" fillId="0" borderId="32" xfId="0" applyFont="1" applyBorder="1" applyAlignment="1">
      <alignment horizontal="center" vertical="top"/>
    </xf>
    <xf numFmtId="0" fontId="1" fillId="0" borderId="32" xfId="0" applyFont="1" applyBorder="1" applyAlignment="1">
      <alignment horizontal="center" vertical="top" wrapText="1"/>
    </xf>
    <xf numFmtId="0" fontId="4" fillId="0" borderId="32" xfId="0" applyFont="1" applyBorder="1" applyAlignment="1">
      <alignment horizontal="justify" vertical="top" wrapText="1"/>
    </xf>
    <xf numFmtId="1" fontId="4" fillId="0" borderId="32" xfId="0" applyNumberFormat="1" applyFont="1" applyBorder="1" applyAlignment="1">
      <alignment horizontal="center" vertical="top"/>
    </xf>
    <xf numFmtId="0" fontId="4" fillId="0" borderId="32" xfId="0" applyFont="1" applyBorder="1" applyAlignment="1" applyProtection="1">
      <alignment horizontal="justify" vertical="top" wrapText="1"/>
      <protection locked="0"/>
    </xf>
    <xf numFmtId="1" fontId="1" fillId="0" borderId="32" xfId="0" applyNumberFormat="1" applyFont="1" applyBorder="1" applyAlignment="1">
      <alignment horizontal="center" vertical="top"/>
    </xf>
    <xf numFmtId="14" fontId="42" fillId="0" borderId="32" xfId="1" applyNumberFormat="1" applyFont="1" applyBorder="1" applyAlignment="1" applyProtection="1">
      <alignment horizontal="center" vertical="center" wrapText="1"/>
      <protection locked="0"/>
    </xf>
    <xf numFmtId="0" fontId="42" fillId="0" borderId="32" xfId="1" applyFont="1" applyBorder="1" applyAlignment="1" applyProtection="1">
      <alignment horizontal="center" vertical="center" wrapText="1"/>
      <protection locked="0"/>
    </xf>
    <xf numFmtId="9" fontId="42" fillId="0" borderId="32" xfId="1" applyNumberFormat="1" applyFont="1" applyBorder="1" applyAlignment="1" applyProtection="1">
      <alignment horizontal="center" vertical="center" wrapText="1"/>
      <protection locked="0"/>
    </xf>
    <xf numFmtId="0" fontId="42" fillId="0" borderId="76" xfId="1" applyFont="1" applyBorder="1" applyAlignment="1" applyProtection="1">
      <alignment horizontal="center" vertical="center" wrapText="1"/>
      <protection locked="0"/>
    </xf>
    <xf numFmtId="14" fontId="1" fillId="0" borderId="32" xfId="1" applyNumberFormat="1" applyBorder="1" applyAlignment="1" applyProtection="1">
      <alignment horizontal="left" vertical="top" wrapText="1"/>
      <protection locked="0"/>
    </xf>
    <xf numFmtId="0" fontId="1" fillId="0" borderId="32" xfId="1" applyBorder="1" applyAlignment="1" applyProtection="1">
      <alignment horizontal="left" vertical="top" wrapText="1"/>
      <protection locked="0"/>
    </xf>
    <xf numFmtId="0" fontId="1" fillId="0" borderId="32" xfId="17" applyBorder="1" applyAlignment="1" applyProtection="1">
      <alignment vertical="top" wrapText="1"/>
      <protection locked="0"/>
    </xf>
    <xf numFmtId="0" fontId="1" fillId="0" borderId="32" xfId="0" applyFont="1" applyBorder="1" applyAlignment="1" applyProtection="1">
      <alignment horizontal="center" vertical="top" wrapText="1"/>
      <protection locked="0"/>
    </xf>
    <xf numFmtId="9" fontId="1" fillId="0" borderId="32" xfId="17" applyNumberFormat="1" applyBorder="1" applyAlignment="1">
      <alignment horizontal="center" vertical="top" wrapText="1"/>
    </xf>
    <xf numFmtId="0" fontId="1" fillId="0" borderId="32" xfId="0" applyFont="1" applyBorder="1" applyAlignment="1" applyProtection="1">
      <alignment horizontal="justify" vertical="top" wrapText="1"/>
      <protection locked="0"/>
    </xf>
    <xf numFmtId="0" fontId="25" fillId="0" borderId="32" xfId="17" applyFont="1" applyBorder="1" applyAlignment="1" applyProtection="1">
      <alignment horizontal="justify" vertical="top" wrapText="1"/>
      <protection locked="0"/>
    </xf>
    <xf numFmtId="0" fontId="1" fillId="0" borderId="76" xfId="1" applyBorder="1" applyAlignment="1" applyProtection="1">
      <alignment horizontal="left" vertical="top" wrapText="1"/>
      <protection locked="0"/>
    </xf>
    <xf numFmtId="167" fontId="1" fillId="0" borderId="32" xfId="17" applyNumberFormat="1" applyBorder="1" applyAlignment="1" applyProtection="1">
      <alignment horizontal="center" vertical="top" wrapText="1"/>
      <protection locked="0"/>
    </xf>
    <xf numFmtId="0" fontId="20" fillId="0" borderId="67" xfId="17" applyFont="1" applyBorder="1" applyAlignment="1" applyProtection="1">
      <alignment horizontal="center" vertical="center" wrapText="1"/>
      <protection locked="0"/>
    </xf>
    <xf numFmtId="0" fontId="20" fillId="0" borderId="32" xfId="17" applyFont="1" applyBorder="1" applyAlignment="1" applyProtection="1">
      <alignment horizontal="center" vertical="center" wrapText="1"/>
      <protection locked="0"/>
    </xf>
    <xf numFmtId="0" fontId="20" fillId="0" borderId="35" xfId="17" applyFont="1" applyBorder="1" applyAlignment="1" applyProtection="1">
      <alignment horizontal="center" vertical="center" wrapText="1"/>
      <protection locked="0"/>
    </xf>
    <xf numFmtId="0" fontId="20" fillId="0" borderId="32" xfId="1" applyFont="1" applyBorder="1" applyAlignment="1" applyProtection="1">
      <alignment horizontal="center" vertical="top" wrapText="1"/>
      <protection locked="0"/>
    </xf>
    <xf numFmtId="1" fontId="1" fillId="0" borderId="32" xfId="16" applyNumberFormat="1" applyFont="1" applyFill="1" applyBorder="1" applyAlignment="1">
      <alignment horizontal="center" vertical="center" wrapText="1"/>
    </xf>
    <xf numFmtId="9" fontId="1" fillId="0" borderId="32" xfId="16" applyFont="1" applyFill="1" applyBorder="1" applyAlignment="1">
      <alignment horizontal="center" vertical="center" wrapText="1"/>
    </xf>
    <xf numFmtId="0" fontId="1" fillId="0" borderId="76" xfId="1" applyBorder="1" applyAlignment="1" applyProtection="1">
      <alignment horizontal="left" vertical="center" wrapText="1"/>
      <protection locked="0"/>
    </xf>
    <xf numFmtId="0" fontId="1" fillId="0" borderId="32" xfId="1" applyBorder="1" applyAlignment="1" applyProtection="1">
      <alignment horizontal="right" vertical="center" wrapText="1"/>
      <protection locked="0"/>
    </xf>
    <xf numFmtId="164" fontId="1" fillId="0" borderId="32" xfId="30" applyFont="1" applyFill="1" applyBorder="1" applyAlignment="1">
      <alignment vertical="center" wrapText="1"/>
    </xf>
    <xf numFmtId="164" fontId="1" fillId="0" borderId="32" xfId="30" applyFont="1" applyFill="1" applyBorder="1" applyAlignment="1">
      <alignment horizontal="center" vertical="center" wrapText="1"/>
    </xf>
    <xf numFmtId="0" fontId="1" fillId="0" borderId="78" xfId="0" applyFont="1" applyBorder="1" applyAlignment="1">
      <alignment horizontal="justify" vertical="center" wrapText="1"/>
    </xf>
    <xf numFmtId="0" fontId="7" fillId="0" borderId="79" xfId="0" applyFont="1" applyBorder="1" applyAlignment="1">
      <alignment horizontal="center" vertical="center" wrapText="1"/>
    </xf>
    <xf numFmtId="0" fontId="4" fillId="0" borderId="79" xfId="0" applyFont="1" applyBorder="1" applyAlignment="1" applyProtection="1">
      <alignment horizontal="justify" vertical="center" wrapText="1"/>
      <protection locked="0"/>
    </xf>
    <xf numFmtId="0" fontId="4" fillId="0" borderId="79" xfId="0" applyFont="1" applyBorder="1" applyAlignment="1" applyProtection="1">
      <alignment horizontal="center" vertical="center"/>
      <protection locked="0"/>
    </xf>
    <xf numFmtId="0" fontId="4" fillId="0" borderId="79" xfId="0" applyFont="1" applyBorder="1" applyAlignment="1" applyProtection="1">
      <alignment horizontal="center" vertical="center" wrapText="1"/>
      <protection locked="0"/>
    </xf>
    <xf numFmtId="167" fontId="4" fillId="0" borderId="79" xfId="0" applyNumberFormat="1" applyFont="1" applyBorder="1" applyAlignment="1">
      <alignment horizontal="center" vertical="center" wrapText="1"/>
    </xf>
    <xf numFmtId="0" fontId="1" fillId="0" borderId="79" xfId="1" applyBorder="1" applyAlignment="1" applyProtection="1">
      <alignment horizontal="center" vertical="center" wrapText="1"/>
      <protection locked="0"/>
    </xf>
    <xf numFmtId="9" fontId="1" fillId="0" borderId="79" xfId="1" applyNumberFormat="1" applyBorder="1" applyAlignment="1" applyProtection="1">
      <alignment horizontal="center" vertical="center" wrapText="1"/>
      <protection locked="0"/>
    </xf>
    <xf numFmtId="0" fontId="1" fillId="0" borderId="79" xfId="1" applyBorder="1" applyAlignment="1" applyProtection="1">
      <alignment horizontal="left" vertical="center" wrapText="1"/>
      <protection locked="0"/>
    </xf>
    <xf numFmtId="0" fontId="4" fillId="0" borderId="79" xfId="17" applyFont="1" applyBorder="1" applyAlignment="1">
      <alignment horizontal="center" vertical="center" wrapText="1"/>
    </xf>
    <xf numFmtId="14" fontId="1" fillId="0" borderId="79" xfId="1" applyNumberFormat="1" applyBorder="1" applyAlignment="1">
      <alignment horizontal="center" vertical="center" wrapText="1"/>
    </xf>
    <xf numFmtId="0" fontId="1" fillId="0" borderId="79" xfId="0" applyFont="1" applyBorder="1" applyAlignment="1">
      <alignment horizontal="center" vertical="center"/>
    </xf>
    <xf numFmtId="0" fontId="1" fillId="0" borderId="80" xfId="1" applyBorder="1" applyAlignment="1">
      <alignment horizontal="center" vertical="center" wrapText="1"/>
    </xf>
    <xf numFmtId="0" fontId="1" fillId="0" borderId="81" xfId="0" applyFont="1" applyBorder="1" applyAlignment="1">
      <alignment horizontal="justify" vertical="center" wrapText="1"/>
    </xf>
    <xf numFmtId="0" fontId="4" fillId="0" borderId="82" xfId="0" applyFont="1" applyBorder="1" applyAlignment="1">
      <alignment horizontal="center" vertical="center" wrapText="1"/>
    </xf>
    <xf numFmtId="0" fontId="4" fillId="0" borderId="82" xfId="0" applyFont="1" applyBorder="1" applyAlignment="1" applyProtection="1">
      <alignment horizontal="justify" vertical="center" wrapText="1"/>
      <protection locked="0"/>
    </xf>
    <xf numFmtId="0" fontId="4" fillId="0" borderId="82" xfId="0" applyFont="1" applyBorder="1" applyAlignment="1" applyProtection="1">
      <alignment horizontal="center" vertical="center"/>
      <protection locked="0"/>
    </xf>
    <xf numFmtId="0" fontId="4" fillId="0" borderId="82" xfId="0" applyFont="1" applyBorder="1" applyAlignment="1" applyProtection="1">
      <alignment horizontal="center" vertical="center" wrapText="1"/>
      <protection locked="0"/>
    </xf>
    <xf numFmtId="9" fontId="4" fillId="0" borderId="82" xfId="0" applyNumberFormat="1" applyFont="1" applyBorder="1" applyAlignment="1">
      <alignment horizontal="center" vertical="center" wrapText="1"/>
    </xf>
    <xf numFmtId="167" fontId="7" fillId="0" borderId="82" xfId="0" applyNumberFormat="1" applyFont="1" applyBorder="1" applyAlignment="1">
      <alignment horizontal="center" vertical="center" wrapText="1"/>
    </xf>
    <xf numFmtId="0" fontId="1" fillId="0" borderId="82" xfId="1" applyBorder="1" applyAlignment="1" applyProtection="1">
      <alignment horizontal="center" vertical="center" wrapText="1"/>
      <protection locked="0"/>
    </xf>
    <xf numFmtId="9" fontId="1" fillId="0" borderId="82" xfId="1" applyNumberFormat="1" applyBorder="1" applyAlignment="1" applyProtection="1">
      <alignment horizontal="center" vertical="center" wrapText="1"/>
      <protection locked="0"/>
    </xf>
    <xf numFmtId="0" fontId="1" fillId="0" borderId="82" xfId="1" applyBorder="1" applyAlignment="1" applyProtection="1">
      <alignment horizontal="left" vertical="center" wrapText="1"/>
      <protection locked="0"/>
    </xf>
    <xf numFmtId="0" fontId="4" fillId="0" borderId="82" xfId="17" applyFont="1" applyBorder="1" applyAlignment="1">
      <alignment horizontal="center" vertical="center" wrapText="1"/>
    </xf>
    <xf numFmtId="14" fontId="1" fillId="0" borderId="82" xfId="1" applyNumberFormat="1" applyBorder="1" applyAlignment="1">
      <alignment horizontal="center" vertical="center" wrapText="1"/>
    </xf>
    <xf numFmtId="0" fontId="1" fillId="0" borderId="82" xfId="0" applyFont="1" applyBorder="1" applyAlignment="1">
      <alignment horizontal="center" vertical="center"/>
    </xf>
    <xf numFmtId="0" fontId="1" fillId="0" borderId="83" xfId="1" applyBorder="1" applyAlignment="1">
      <alignment horizontal="center" vertical="center" wrapText="1"/>
    </xf>
    <xf numFmtId="0" fontId="1" fillId="0" borderId="84" xfId="0" applyFont="1" applyBorder="1" applyAlignment="1">
      <alignment horizontal="justify" vertical="center" wrapText="1"/>
    </xf>
    <xf numFmtId="0" fontId="7" fillId="0" borderId="85" xfId="0" applyFont="1" applyBorder="1" applyAlignment="1">
      <alignment horizontal="justify" vertical="center" wrapText="1"/>
    </xf>
    <xf numFmtId="0" fontId="7" fillId="0" borderId="85" xfId="0" applyFont="1" applyBorder="1" applyAlignment="1">
      <alignment horizontal="center" vertical="center"/>
    </xf>
    <xf numFmtId="167" fontId="7" fillId="0" borderId="85" xfId="0" applyNumberFormat="1" applyFont="1" applyBorder="1" applyAlignment="1">
      <alignment horizontal="center" vertical="center" wrapText="1"/>
    </xf>
    <xf numFmtId="0" fontId="4" fillId="0" borderId="85" xfId="0" applyFont="1" applyBorder="1" applyAlignment="1" applyProtection="1">
      <alignment horizontal="center" vertical="center"/>
      <protection locked="0"/>
    </xf>
    <xf numFmtId="0" fontId="1" fillId="0" borderId="85" xfId="1" applyBorder="1" applyAlignment="1" applyProtection="1">
      <alignment horizontal="center" vertical="center" wrapText="1"/>
      <protection locked="0"/>
    </xf>
    <xf numFmtId="9" fontId="1" fillId="0" borderId="85" xfId="1" applyNumberFormat="1" applyBorder="1" applyAlignment="1" applyProtection="1">
      <alignment horizontal="center" vertical="center" wrapText="1"/>
      <protection locked="0"/>
    </xf>
    <xf numFmtId="0" fontId="1" fillId="0" borderId="85" xfId="1" applyBorder="1" applyAlignment="1" applyProtection="1">
      <alignment horizontal="left" vertical="center" wrapText="1"/>
      <protection locked="0"/>
    </xf>
    <xf numFmtId="0" fontId="4" fillId="0" borderId="85" xfId="17" applyFont="1" applyBorder="1" applyAlignment="1">
      <alignment horizontal="center" vertical="center" wrapText="1"/>
    </xf>
    <xf numFmtId="14" fontId="1" fillId="0" borderId="85" xfId="1" applyNumberFormat="1" applyBorder="1" applyAlignment="1">
      <alignment horizontal="center" vertical="center" wrapText="1"/>
    </xf>
    <xf numFmtId="0" fontId="1" fillId="0" borderId="85" xfId="0" applyFont="1" applyBorder="1" applyAlignment="1">
      <alignment horizontal="center" vertical="center"/>
    </xf>
    <xf numFmtId="0" fontId="1" fillId="0" borderId="86" xfId="1" applyBorder="1" applyAlignment="1">
      <alignment horizontal="center" vertical="center" wrapText="1"/>
    </xf>
    <xf numFmtId="0" fontId="1" fillId="0" borderId="87" xfId="0" applyFont="1" applyBorder="1" applyAlignment="1">
      <alignment horizontal="justify" vertical="center" wrapText="1"/>
    </xf>
    <xf numFmtId="0" fontId="7" fillId="0" borderId="88" xfId="0" applyFont="1" applyBorder="1" applyAlignment="1">
      <alignment horizontal="center" vertical="center" wrapText="1"/>
    </xf>
    <xf numFmtId="0" fontId="7" fillId="0" borderId="88" xfId="0" applyFont="1" applyBorder="1" applyAlignment="1">
      <alignment horizontal="justify" vertical="center" wrapText="1"/>
    </xf>
    <xf numFmtId="0" fontId="7" fillId="0" borderId="88" xfId="0" applyFont="1" applyBorder="1" applyAlignment="1">
      <alignment horizontal="center" vertical="center"/>
    </xf>
    <xf numFmtId="0" fontId="1" fillId="0" borderId="88" xfId="0" applyFont="1" applyBorder="1" applyAlignment="1">
      <alignment horizontal="center" vertical="center" wrapText="1"/>
    </xf>
    <xf numFmtId="167" fontId="7" fillId="0" borderId="88" xfId="0" applyNumberFormat="1" applyFont="1" applyBorder="1" applyAlignment="1">
      <alignment horizontal="center" vertical="center" wrapText="1"/>
    </xf>
    <xf numFmtId="0" fontId="4" fillId="0" borderId="88" xfId="0" applyFont="1" applyBorder="1" applyAlignment="1" applyProtection="1">
      <alignment horizontal="center" vertical="center"/>
      <protection locked="0"/>
    </xf>
    <xf numFmtId="0" fontId="1" fillId="0" borderId="88" xfId="1" applyBorder="1" applyAlignment="1" applyProtection="1">
      <alignment horizontal="center" vertical="center" wrapText="1"/>
      <protection locked="0"/>
    </xf>
    <xf numFmtId="9" fontId="1" fillId="0" borderId="88" xfId="1" applyNumberFormat="1" applyBorder="1" applyAlignment="1" applyProtection="1">
      <alignment horizontal="center" vertical="center" wrapText="1"/>
      <protection locked="0"/>
    </xf>
    <xf numFmtId="0" fontId="1" fillId="0" borderId="88" xfId="1" applyBorder="1" applyAlignment="1" applyProtection="1">
      <alignment horizontal="left" vertical="center" wrapText="1"/>
      <protection locked="0"/>
    </xf>
    <xf numFmtId="0" fontId="4" fillId="0" borderId="88" xfId="17" applyFont="1" applyBorder="1" applyAlignment="1">
      <alignment horizontal="center" vertical="center" wrapText="1"/>
    </xf>
    <xf numFmtId="14" fontId="1" fillId="0" borderId="88" xfId="1" applyNumberFormat="1" applyBorder="1" applyAlignment="1">
      <alignment horizontal="center" vertical="center" wrapText="1"/>
    </xf>
    <xf numFmtId="0" fontId="1" fillId="0" borderId="88" xfId="0" applyFont="1" applyBorder="1" applyAlignment="1">
      <alignment horizontal="center" vertical="center"/>
    </xf>
    <xf numFmtId="0" fontId="1" fillId="0" borderId="89" xfId="1" applyBorder="1" applyAlignment="1">
      <alignment horizontal="center" vertical="center" wrapText="1"/>
    </xf>
    <xf numFmtId="0" fontId="1" fillId="0" borderId="90" xfId="0" applyFont="1" applyBorder="1" applyAlignment="1">
      <alignment horizontal="justify" vertical="center" wrapText="1"/>
    </xf>
    <xf numFmtId="0" fontId="7" fillId="0" borderId="91" xfId="0" applyFont="1" applyBorder="1" applyAlignment="1">
      <alignment horizontal="center" vertical="center" wrapText="1"/>
    </xf>
    <xf numFmtId="0" fontId="7" fillId="0" borderId="91" xfId="0" applyFont="1" applyBorder="1" applyAlignment="1">
      <alignment horizontal="justify" vertical="center" wrapText="1"/>
    </xf>
    <xf numFmtId="0" fontId="7" fillId="0" borderId="91" xfId="0" applyFont="1" applyBorder="1" applyAlignment="1">
      <alignment horizontal="center" vertical="center"/>
    </xf>
    <xf numFmtId="167" fontId="7" fillId="0" borderId="91" xfId="0" applyNumberFormat="1" applyFont="1" applyBorder="1" applyAlignment="1">
      <alignment horizontal="center" vertical="center" wrapText="1"/>
    </xf>
    <xf numFmtId="0" fontId="4" fillId="0" borderId="91" xfId="0" applyFont="1" applyBorder="1" applyAlignment="1" applyProtection="1">
      <alignment horizontal="center" vertical="center"/>
      <protection locked="0"/>
    </xf>
    <xf numFmtId="0" fontId="1" fillId="0" borderId="91" xfId="1" applyBorder="1" applyAlignment="1" applyProtection="1">
      <alignment horizontal="center" vertical="center" wrapText="1"/>
      <protection locked="0"/>
    </xf>
    <xf numFmtId="9" fontId="1" fillId="0" borderId="91" xfId="1" applyNumberFormat="1" applyBorder="1" applyAlignment="1" applyProtection="1">
      <alignment horizontal="center" vertical="center" wrapText="1"/>
      <protection locked="0"/>
    </xf>
    <xf numFmtId="0" fontId="1" fillId="0" borderId="91" xfId="1" applyBorder="1" applyAlignment="1" applyProtection="1">
      <alignment horizontal="left" vertical="center" wrapText="1"/>
      <protection locked="0"/>
    </xf>
    <xf numFmtId="0" fontId="4" fillId="0" borderId="91" xfId="17" applyFont="1" applyBorder="1" applyAlignment="1">
      <alignment horizontal="center" vertical="center" wrapText="1"/>
    </xf>
    <xf numFmtId="14" fontId="1" fillId="0" borderId="91" xfId="1" applyNumberFormat="1" applyBorder="1" applyAlignment="1">
      <alignment horizontal="center" vertical="center" wrapText="1"/>
    </xf>
    <xf numFmtId="0" fontId="1" fillId="0" borderId="91" xfId="0" applyFont="1" applyBorder="1" applyAlignment="1">
      <alignment horizontal="center" vertical="center"/>
    </xf>
    <xf numFmtId="0" fontId="1" fillId="0" borderId="92" xfId="1" applyBorder="1" applyAlignment="1">
      <alignment horizontal="center" vertical="center" wrapText="1"/>
    </xf>
    <xf numFmtId="0" fontId="1" fillId="0" borderId="93" xfId="0" applyFont="1" applyBorder="1" applyAlignment="1">
      <alignment horizontal="justify" vertical="center" wrapText="1"/>
    </xf>
    <xf numFmtId="0" fontId="7" fillId="0" borderId="94" xfId="0" applyFont="1" applyBorder="1" applyAlignment="1">
      <alignment horizontal="center" vertical="center" wrapText="1"/>
    </xf>
    <xf numFmtId="0" fontId="7" fillId="0" borderId="94" xfId="0" applyFont="1" applyBorder="1" applyAlignment="1">
      <alignment horizontal="justify" vertical="center" wrapText="1"/>
    </xf>
    <xf numFmtId="0" fontId="7" fillId="0" borderId="94" xfId="0" applyFont="1" applyBorder="1" applyAlignment="1">
      <alignment horizontal="center" vertical="center"/>
    </xf>
    <xf numFmtId="0" fontId="1" fillId="0" borderId="94" xfId="0" applyFont="1" applyBorder="1" applyAlignment="1">
      <alignment horizontal="center" vertical="center" wrapText="1"/>
    </xf>
    <xf numFmtId="167" fontId="7" fillId="0" borderId="94" xfId="0" applyNumberFormat="1" applyFont="1" applyBorder="1" applyAlignment="1">
      <alignment horizontal="center" vertical="center" wrapText="1"/>
    </xf>
    <xf numFmtId="0" fontId="4" fillId="0" borderId="94" xfId="0" applyFont="1" applyBorder="1" applyAlignment="1" applyProtection="1">
      <alignment horizontal="center" vertical="center"/>
      <protection locked="0"/>
    </xf>
    <xf numFmtId="0" fontId="1" fillId="0" borderId="94" xfId="1" applyBorder="1" applyAlignment="1" applyProtection="1">
      <alignment horizontal="center" vertical="center" wrapText="1"/>
      <protection locked="0"/>
    </xf>
    <xf numFmtId="9" fontId="1" fillId="0" borderId="94" xfId="1" applyNumberFormat="1" applyBorder="1" applyAlignment="1" applyProtection="1">
      <alignment horizontal="center" vertical="center" wrapText="1"/>
      <protection locked="0"/>
    </xf>
    <xf numFmtId="0" fontId="1" fillId="0" borderId="94" xfId="1" applyBorder="1" applyAlignment="1" applyProtection="1">
      <alignment horizontal="left" vertical="center" wrapText="1"/>
      <protection locked="0"/>
    </xf>
    <xf numFmtId="0" fontId="4" fillId="0" borderId="94" xfId="17" applyFont="1" applyBorder="1" applyAlignment="1">
      <alignment horizontal="center" vertical="center" wrapText="1"/>
    </xf>
    <xf numFmtId="14" fontId="1" fillId="0" borderId="94" xfId="1" applyNumberFormat="1" applyBorder="1" applyAlignment="1">
      <alignment horizontal="center" vertical="center" wrapText="1"/>
    </xf>
    <xf numFmtId="0" fontId="1" fillId="0" borderId="94" xfId="0" applyFont="1" applyBorder="1" applyAlignment="1">
      <alignment horizontal="center" vertical="center"/>
    </xf>
    <xf numFmtId="0" fontId="1" fillId="0" borderId="95" xfId="1" applyBorder="1" applyAlignment="1">
      <alignment horizontal="center" vertical="center" wrapText="1"/>
    </xf>
    <xf numFmtId="0" fontId="1" fillId="0" borderId="96" xfId="0" applyFont="1" applyBorder="1" applyAlignment="1">
      <alignment horizontal="justify" vertical="center" wrapText="1"/>
    </xf>
    <xf numFmtId="0" fontId="7" fillId="0" borderId="97" xfId="0" applyFont="1" applyBorder="1" applyAlignment="1">
      <alignment horizontal="center" vertical="center" wrapText="1"/>
    </xf>
    <xf numFmtId="0" fontId="7" fillId="0" borderId="97" xfId="0" applyFont="1" applyBorder="1" applyAlignment="1">
      <alignment horizontal="justify" vertical="center" wrapText="1"/>
    </xf>
    <xf numFmtId="0" fontId="7" fillId="0" borderId="97" xfId="0" applyFont="1" applyBorder="1" applyAlignment="1">
      <alignment horizontal="center" vertical="center"/>
    </xf>
    <xf numFmtId="167" fontId="7" fillId="0" borderId="97" xfId="0" applyNumberFormat="1" applyFont="1" applyBorder="1" applyAlignment="1">
      <alignment horizontal="center" vertical="center" wrapText="1"/>
    </xf>
    <xf numFmtId="0" fontId="4" fillId="0" borderId="97" xfId="0" applyFont="1" applyBorder="1" applyAlignment="1" applyProtection="1">
      <alignment horizontal="center" vertical="center"/>
      <protection locked="0"/>
    </xf>
    <xf numFmtId="0" fontId="1" fillId="0" borderId="97" xfId="1" applyBorder="1" applyAlignment="1" applyProtection="1">
      <alignment horizontal="center" vertical="center" wrapText="1"/>
      <protection locked="0"/>
    </xf>
    <xf numFmtId="9" fontId="1" fillId="0" borderId="97" xfId="1" applyNumberFormat="1" applyBorder="1" applyAlignment="1" applyProtection="1">
      <alignment horizontal="center" vertical="center" wrapText="1"/>
      <protection locked="0"/>
    </xf>
    <xf numFmtId="0" fontId="1" fillId="0" borderId="97" xfId="1" applyBorder="1" applyAlignment="1" applyProtection="1">
      <alignment horizontal="left" vertical="center" wrapText="1"/>
      <protection locked="0"/>
    </xf>
    <xf numFmtId="0" fontId="4" fillId="0" borderId="97" xfId="17" applyFont="1" applyBorder="1" applyAlignment="1">
      <alignment horizontal="center" vertical="center" wrapText="1"/>
    </xf>
    <xf numFmtId="14" fontId="1" fillId="0" borderId="97" xfId="1" applyNumberFormat="1" applyBorder="1" applyAlignment="1">
      <alignment horizontal="center" vertical="center" wrapText="1"/>
    </xf>
    <xf numFmtId="0" fontId="1" fillId="0" borderId="97" xfId="0" applyFont="1" applyBorder="1" applyAlignment="1">
      <alignment horizontal="center" vertical="center"/>
    </xf>
    <xf numFmtId="0" fontId="1" fillId="0" borderId="98" xfId="1" applyBorder="1" applyAlignment="1">
      <alignment horizontal="center" vertical="center" wrapText="1"/>
    </xf>
    <xf numFmtId="0" fontId="1" fillId="0" borderId="99" xfId="0" applyFont="1" applyBorder="1" applyAlignment="1">
      <alignment horizontal="justify" vertical="center" wrapText="1"/>
    </xf>
    <xf numFmtId="0" fontId="7" fillId="0" borderId="100" xfId="0" applyFont="1" applyBorder="1" applyAlignment="1">
      <alignment horizontal="center" vertical="center" wrapText="1"/>
    </xf>
    <xf numFmtId="0" fontId="7" fillId="0" borderId="100" xfId="0" applyFont="1" applyBorder="1" applyAlignment="1">
      <alignment horizontal="justify" vertical="center" wrapText="1"/>
    </xf>
    <xf numFmtId="0" fontId="7" fillId="0" borderId="100" xfId="0" applyFont="1" applyBorder="1" applyAlignment="1">
      <alignment horizontal="center" vertical="center"/>
    </xf>
    <xf numFmtId="9" fontId="7" fillId="0" borderId="100" xfId="0" applyNumberFormat="1" applyFont="1" applyBorder="1" applyAlignment="1">
      <alignment horizontal="center" vertical="center" wrapText="1"/>
    </xf>
    <xf numFmtId="167" fontId="7" fillId="0" borderId="100" xfId="0" applyNumberFormat="1" applyFont="1" applyBorder="1" applyAlignment="1">
      <alignment horizontal="center" vertical="center" wrapText="1"/>
    </xf>
    <xf numFmtId="0" fontId="4" fillId="0" borderId="100" xfId="0" applyFont="1" applyBorder="1" applyAlignment="1" applyProtection="1">
      <alignment horizontal="center" vertical="center"/>
      <protection locked="0"/>
    </xf>
    <xf numFmtId="0" fontId="1" fillId="0" borderId="100" xfId="1" applyBorder="1" applyAlignment="1" applyProtection="1">
      <alignment horizontal="center" vertical="center" wrapText="1"/>
      <protection locked="0"/>
    </xf>
    <xf numFmtId="9" fontId="1" fillId="0" borderId="100" xfId="1" applyNumberFormat="1" applyBorder="1" applyAlignment="1" applyProtection="1">
      <alignment horizontal="center" vertical="center" wrapText="1"/>
      <protection locked="0"/>
    </xf>
    <xf numFmtId="0" fontId="1" fillId="0" borderId="100" xfId="1" applyBorder="1" applyAlignment="1" applyProtection="1">
      <alignment horizontal="left" vertical="center" wrapText="1"/>
      <protection locked="0"/>
    </xf>
    <xf numFmtId="0" fontId="4" fillId="0" borderId="100" xfId="17" applyFont="1" applyBorder="1" applyAlignment="1">
      <alignment horizontal="center" vertical="center" wrapText="1"/>
    </xf>
    <xf numFmtId="14" fontId="1" fillId="0" borderId="100" xfId="1" applyNumberFormat="1" applyBorder="1" applyAlignment="1">
      <alignment horizontal="center" vertical="center" wrapText="1"/>
    </xf>
    <xf numFmtId="0" fontId="1" fillId="0" borderId="100" xfId="0" applyFont="1" applyBorder="1" applyAlignment="1">
      <alignment horizontal="center" vertical="center"/>
    </xf>
    <xf numFmtId="0" fontId="1" fillId="0" borderId="101" xfId="1" applyBorder="1" applyAlignment="1">
      <alignment horizontal="center" vertical="center" wrapText="1"/>
    </xf>
    <xf numFmtId="0" fontId="1" fillId="0" borderId="102" xfId="0" applyFont="1" applyBorder="1" applyAlignment="1">
      <alignment horizontal="justify" vertical="center" wrapText="1"/>
    </xf>
    <xf numFmtId="0" fontId="7" fillId="0" borderId="103" xfId="0" applyFont="1" applyBorder="1" applyAlignment="1">
      <alignment horizontal="center" vertical="center" wrapText="1"/>
    </xf>
    <xf numFmtId="0" fontId="4" fillId="0" borderId="103" xfId="0" applyFont="1" applyBorder="1" applyAlignment="1" applyProtection="1">
      <alignment horizontal="justify" vertical="center" wrapText="1"/>
      <protection locked="0"/>
    </xf>
    <xf numFmtId="0" fontId="4" fillId="0" borderId="103" xfId="0" applyFont="1" applyBorder="1" applyAlignment="1" applyProtection="1">
      <alignment horizontal="center" vertical="center"/>
      <protection locked="0"/>
    </xf>
    <xf numFmtId="0" fontId="4" fillId="0" borderId="103" xfId="0" applyFont="1" applyBorder="1" applyAlignment="1" applyProtection="1">
      <alignment horizontal="center" vertical="center" wrapText="1"/>
      <protection locked="0"/>
    </xf>
    <xf numFmtId="9" fontId="7" fillId="0" borderId="103" xfId="0" applyNumberFormat="1" applyFont="1" applyBorder="1" applyAlignment="1">
      <alignment horizontal="center" vertical="center" wrapText="1"/>
    </xf>
    <xf numFmtId="167" fontId="7" fillId="0" borderId="103" xfId="0" applyNumberFormat="1" applyFont="1" applyBorder="1" applyAlignment="1">
      <alignment horizontal="center" vertical="center" wrapText="1"/>
    </xf>
    <xf numFmtId="0" fontId="1" fillId="0" borderId="103" xfId="1" applyBorder="1" applyAlignment="1" applyProtection="1">
      <alignment horizontal="center" vertical="center" wrapText="1"/>
      <protection locked="0"/>
    </xf>
    <xf numFmtId="9" fontId="1" fillId="0" borderId="103" xfId="1" applyNumberFormat="1" applyBorder="1" applyAlignment="1" applyProtection="1">
      <alignment horizontal="center" vertical="center" wrapText="1"/>
      <protection locked="0"/>
    </xf>
    <xf numFmtId="0" fontId="1" fillId="0" borderId="103" xfId="1" applyBorder="1" applyAlignment="1" applyProtection="1">
      <alignment horizontal="left" vertical="center" wrapText="1"/>
      <protection locked="0"/>
    </xf>
    <xf numFmtId="0" fontId="4" fillId="0" borderId="103" xfId="17" applyFont="1" applyBorder="1" applyAlignment="1">
      <alignment horizontal="center" vertical="center" wrapText="1"/>
    </xf>
    <xf numFmtId="14" fontId="1" fillId="0" borderId="103" xfId="1" applyNumberFormat="1" applyBorder="1" applyAlignment="1">
      <alignment horizontal="center" vertical="center" wrapText="1"/>
    </xf>
    <xf numFmtId="0" fontId="1" fillId="0" borderId="103" xfId="0" applyFont="1" applyBorder="1" applyAlignment="1">
      <alignment horizontal="center" vertical="center"/>
    </xf>
    <xf numFmtId="0" fontId="1" fillId="0" borderId="104" xfId="1" applyBorder="1" applyAlignment="1">
      <alignment horizontal="center" vertical="center" wrapText="1"/>
    </xf>
    <xf numFmtId="0" fontId="1" fillId="0" borderId="105" xfId="0" applyFont="1" applyBorder="1" applyAlignment="1">
      <alignment horizontal="justify" vertical="center" wrapText="1"/>
    </xf>
    <xf numFmtId="0" fontId="4" fillId="0" borderId="106" xfId="0" applyFont="1" applyBorder="1" applyAlignment="1">
      <alignment horizontal="center" vertical="center" wrapText="1"/>
    </xf>
    <xf numFmtId="0" fontId="4" fillId="0" borderId="106" xfId="0" applyFont="1" applyBorder="1" applyAlignment="1" applyProtection="1">
      <alignment horizontal="justify" vertical="center" wrapText="1"/>
      <protection locked="0"/>
    </xf>
    <xf numFmtId="0" fontId="4" fillId="0" borderId="106" xfId="0" applyFont="1" applyBorder="1" applyAlignment="1" applyProtection="1">
      <alignment horizontal="center" vertical="center"/>
      <protection locked="0"/>
    </xf>
    <xf numFmtId="0" fontId="4" fillId="0" borderId="106" xfId="0" applyFont="1" applyBorder="1" applyAlignment="1" applyProtection="1">
      <alignment horizontal="center" vertical="center" wrapText="1"/>
      <protection locked="0"/>
    </xf>
    <xf numFmtId="9" fontId="4" fillId="0" borderId="106" xfId="0" applyNumberFormat="1" applyFont="1" applyBorder="1" applyAlignment="1" applyProtection="1">
      <alignment horizontal="center" vertical="center" wrapText="1"/>
      <protection locked="0"/>
    </xf>
    <xf numFmtId="167" fontId="5" fillId="0" borderId="106" xfId="0" applyNumberFormat="1" applyFont="1" applyBorder="1" applyAlignment="1">
      <alignment horizontal="center" vertical="center"/>
    </xf>
    <xf numFmtId="167" fontId="4" fillId="0" borderId="106" xfId="0" applyNumberFormat="1" applyFont="1" applyBorder="1" applyAlignment="1">
      <alignment horizontal="center" vertical="center" wrapText="1"/>
    </xf>
    <xf numFmtId="0" fontId="1" fillId="0" borderId="106" xfId="1" applyBorder="1" applyAlignment="1" applyProtection="1">
      <alignment horizontal="center" vertical="center" wrapText="1"/>
      <protection locked="0"/>
    </xf>
    <xf numFmtId="9" fontId="1" fillId="0" borderId="106" xfId="1" applyNumberFormat="1" applyBorder="1" applyAlignment="1" applyProtection="1">
      <alignment horizontal="center" vertical="center" wrapText="1"/>
      <protection locked="0"/>
    </xf>
    <xf numFmtId="0" fontId="1" fillId="0" borderId="106" xfId="1" applyBorder="1" applyAlignment="1" applyProtection="1">
      <alignment horizontal="left" vertical="center" wrapText="1"/>
      <protection locked="0"/>
    </xf>
    <xf numFmtId="0" fontId="4" fillId="0" borderId="106" xfId="17" applyFont="1" applyBorder="1" applyAlignment="1">
      <alignment horizontal="center" vertical="center" wrapText="1"/>
    </xf>
    <xf numFmtId="14" fontId="1" fillId="0" borderId="106" xfId="1" applyNumberFormat="1" applyBorder="1" applyAlignment="1">
      <alignment horizontal="center" vertical="center" wrapText="1"/>
    </xf>
    <xf numFmtId="0" fontId="1" fillId="0" borderId="106" xfId="0" applyFont="1" applyBorder="1" applyAlignment="1">
      <alignment horizontal="center" vertical="center"/>
    </xf>
    <xf numFmtId="0" fontId="1" fillId="0" borderId="107" xfId="1" applyBorder="1" applyAlignment="1">
      <alignment horizontal="center" vertical="center" wrapText="1"/>
    </xf>
    <xf numFmtId="0" fontId="1" fillId="0" borderId="108" xfId="0" applyFont="1" applyBorder="1" applyAlignment="1">
      <alignment horizontal="justify" vertical="center" wrapText="1"/>
    </xf>
    <xf numFmtId="0" fontId="4" fillId="0" borderId="109" xfId="0" applyFont="1" applyBorder="1" applyAlignment="1">
      <alignment horizontal="center" vertical="center" wrapText="1"/>
    </xf>
    <xf numFmtId="0" fontId="4" fillId="0" borderId="109" xfId="0" applyFont="1" applyBorder="1" applyAlignment="1" applyProtection="1">
      <alignment horizontal="justify" vertical="center" wrapText="1"/>
      <protection locked="0"/>
    </xf>
    <xf numFmtId="0" fontId="4" fillId="0" borderId="109" xfId="0" applyFont="1" applyBorder="1" applyAlignment="1" applyProtection="1">
      <alignment horizontal="center" vertical="center"/>
      <protection locked="0"/>
    </xf>
    <xf numFmtId="0" fontId="4" fillId="0" borderId="109" xfId="0" applyFont="1" applyBorder="1" applyAlignment="1" applyProtection="1">
      <alignment horizontal="center" vertical="center" wrapText="1"/>
      <protection locked="0"/>
    </xf>
    <xf numFmtId="9" fontId="1" fillId="0" borderId="109" xfId="0" applyNumberFormat="1" applyFont="1" applyBorder="1" applyAlignment="1">
      <alignment horizontal="center" vertical="center" wrapText="1"/>
    </xf>
    <xf numFmtId="167" fontId="1" fillId="0" borderId="109" xfId="0" applyNumberFormat="1" applyFont="1" applyBorder="1" applyAlignment="1">
      <alignment horizontal="center" vertical="center" wrapText="1"/>
    </xf>
    <xf numFmtId="167" fontId="4" fillId="0" borderId="109" xfId="0" applyNumberFormat="1" applyFont="1" applyBorder="1" applyAlignment="1">
      <alignment horizontal="center" vertical="center" wrapText="1"/>
    </xf>
    <xf numFmtId="0" fontId="1" fillId="0" borderId="109" xfId="1" applyBorder="1" applyAlignment="1" applyProtection="1">
      <alignment horizontal="center" vertical="center" wrapText="1"/>
      <protection locked="0"/>
    </xf>
    <xf numFmtId="9" fontId="1" fillId="0" borderId="109" xfId="1" applyNumberFormat="1" applyBorder="1" applyAlignment="1" applyProtection="1">
      <alignment horizontal="center" vertical="center" wrapText="1"/>
      <protection locked="0"/>
    </xf>
    <xf numFmtId="0" fontId="1" fillId="0" borderId="109" xfId="1" applyBorder="1" applyAlignment="1" applyProtection="1">
      <alignment horizontal="left" vertical="center" wrapText="1"/>
      <protection locked="0"/>
    </xf>
    <xf numFmtId="0" fontId="4" fillId="0" borderId="109" xfId="17" applyFont="1" applyBorder="1" applyAlignment="1">
      <alignment horizontal="center" vertical="center" wrapText="1"/>
    </xf>
    <xf numFmtId="14" fontId="1" fillId="0" borderId="109" xfId="1" applyNumberFormat="1" applyBorder="1" applyAlignment="1">
      <alignment horizontal="center" vertical="center" wrapText="1"/>
    </xf>
    <xf numFmtId="0" fontId="1" fillId="0" borderId="109" xfId="0" applyFont="1" applyBorder="1" applyAlignment="1">
      <alignment horizontal="center" vertical="center"/>
    </xf>
    <xf numFmtId="0" fontId="1" fillId="0" borderId="110" xfId="1" applyBorder="1" applyAlignment="1">
      <alignment horizontal="center" vertical="center" wrapText="1"/>
    </xf>
    <xf numFmtId="0" fontId="1" fillId="0" borderId="111" xfId="0" applyFont="1" applyBorder="1" applyAlignment="1">
      <alignment horizontal="justify" vertical="center" wrapText="1"/>
    </xf>
    <xf numFmtId="0" fontId="4" fillId="0" borderId="112" xfId="0" applyFont="1" applyBorder="1" applyAlignment="1">
      <alignment horizontal="center" vertical="center" wrapText="1"/>
    </xf>
    <xf numFmtId="0" fontId="4" fillId="0" borderId="112" xfId="0" applyFont="1" applyBorder="1" applyAlignment="1" applyProtection="1">
      <alignment horizontal="justify" vertical="center" wrapText="1"/>
      <protection locked="0"/>
    </xf>
    <xf numFmtId="0" fontId="4" fillId="0" borderId="112" xfId="0" applyFont="1" applyBorder="1" applyAlignment="1" applyProtection="1">
      <alignment horizontal="center" vertical="center"/>
      <protection locked="0"/>
    </xf>
    <xf numFmtId="0" fontId="4" fillId="0" borderId="112" xfId="0" applyFont="1" applyBorder="1" applyAlignment="1" applyProtection="1">
      <alignment horizontal="center" vertical="center" wrapText="1"/>
      <protection locked="0"/>
    </xf>
    <xf numFmtId="9" fontId="1" fillId="0" borderId="112" xfId="0" applyNumberFormat="1" applyFont="1" applyBorder="1" applyAlignment="1">
      <alignment horizontal="center" vertical="center" wrapText="1"/>
    </xf>
    <xf numFmtId="167" fontId="1" fillId="0" borderId="112" xfId="0" applyNumberFormat="1" applyFont="1" applyBorder="1" applyAlignment="1">
      <alignment horizontal="center" vertical="center" wrapText="1"/>
    </xf>
    <xf numFmtId="167" fontId="4" fillId="0" borderId="112" xfId="0" applyNumberFormat="1" applyFont="1" applyBorder="1" applyAlignment="1">
      <alignment horizontal="center" vertical="center" wrapText="1"/>
    </xf>
    <xf numFmtId="0" fontId="1" fillId="0" borderId="112" xfId="1" applyBorder="1" applyAlignment="1" applyProtection="1">
      <alignment horizontal="center" vertical="center" wrapText="1"/>
      <protection locked="0"/>
    </xf>
    <xf numFmtId="9" fontId="1" fillId="0" borderId="112" xfId="1" applyNumberFormat="1" applyBorder="1" applyAlignment="1" applyProtection="1">
      <alignment horizontal="center" vertical="center" wrapText="1"/>
      <protection locked="0"/>
    </xf>
    <xf numFmtId="0" fontId="1" fillId="0" borderId="112" xfId="1" applyBorder="1" applyAlignment="1" applyProtection="1">
      <alignment horizontal="left" vertical="center" wrapText="1"/>
      <protection locked="0"/>
    </xf>
    <xf numFmtId="0" fontId="4" fillId="0" borderId="112" xfId="17" applyFont="1" applyBorder="1" applyAlignment="1">
      <alignment horizontal="center" vertical="center" wrapText="1"/>
    </xf>
    <xf numFmtId="14" fontId="1" fillId="0" borderId="112" xfId="1" applyNumberFormat="1" applyBorder="1" applyAlignment="1">
      <alignment horizontal="center" vertical="center" wrapText="1"/>
    </xf>
    <xf numFmtId="0" fontId="1" fillId="0" borderId="112" xfId="0" applyFont="1" applyBorder="1" applyAlignment="1">
      <alignment horizontal="center" vertical="center"/>
    </xf>
    <xf numFmtId="0" fontId="1" fillId="0" borderId="113" xfId="1" applyBorder="1" applyAlignment="1">
      <alignment horizontal="center" vertical="center" wrapText="1"/>
    </xf>
    <xf numFmtId="0" fontId="1" fillId="0" borderId="114" xfId="0" applyFont="1" applyBorder="1" applyAlignment="1">
      <alignment horizontal="justify" vertical="center" wrapText="1"/>
    </xf>
    <xf numFmtId="0" fontId="7" fillId="0" borderId="115" xfId="0" applyFont="1" applyBorder="1" applyAlignment="1">
      <alignment horizontal="center" vertical="center" wrapText="1"/>
    </xf>
    <xf numFmtId="0" fontId="7" fillId="0" borderId="115" xfId="0" applyFont="1" applyBorder="1" applyAlignment="1">
      <alignment horizontal="justify" vertical="center" wrapText="1"/>
    </xf>
    <xf numFmtId="0" fontId="7" fillId="0" borderId="115" xfId="0" applyFont="1" applyBorder="1" applyAlignment="1">
      <alignment horizontal="center" vertical="center"/>
    </xf>
    <xf numFmtId="0" fontId="1" fillId="0" borderId="115" xfId="0" applyFont="1" applyBorder="1" applyAlignment="1">
      <alignment horizontal="justify" vertical="center" wrapText="1"/>
    </xf>
    <xf numFmtId="0" fontId="1" fillId="0" borderId="115" xfId="0" applyFont="1" applyBorder="1" applyAlignment="1">
      <alignment horizontal="center" vertical="center" wrapText="1"/>
    </xf>
    <xf numFmtId="167" fontId="7" fillId="0" borderId="115" xfId="0" applyNumberFormat="1" applyFont="1" applyBorder="1" applyAlignment="1">
      <alignment horizontal="center" vertical="center" wrapText="1"/>
    </xf>
    <xf numFmtId="0" fontId="4" fillId="0" borderId="115" xfId="0" applyFont="1" applyBorder="1" applyAlignment="1" applyProtection="1">
      <alignment horizontal="center" vertical="center"/>
      <protection locked="0"/>
    </xf>
    <xf numFmtId="0" fontId="1" fillId="0" borderId="115" xfId="1" applyBorder="1" applyAlignment="1" applyProtection="1">
      <alignment horizontal="center" vertical="center" wrapText="1"/>
      <protection locked="0"/>
    </xf>
    <xf numFmtId="9" fontId="1" fillId="0" borderId="115" xfId="1" applyNumberFormat="1" applyBorder="1" applyAlignment="1" applyProtection="1">
      <alignment horizontal="center" vertical="center" wrapText="1"/>
      <protection locked="0"/>
    </xf>
    <xf numFmtId="0" fontId="1" fillId="0" borderId="115" xfId="1" applyBorder="1" applyAlignment="1" applyProtection="1">
      <alignment horizontal="left" vertical="center" wrapText="1"/>
      <protection locked="0"/>
    </xf>
    <xf numFmtId="0" fontId="4" fillId="0" borderId="115" xfId="17" applyFont="1" applyBorder="1" applyAlignment="1">
      <alignment horizontal="center" vertical="center" wrapText="1"/>
    </xf>
    <xf numFmtId="14" fontId="1" fillId="0" borderId="115" xfId="1" applyNumberFormat="1" applyBorder="1" applyAlignment="1">
      <alignment horizontal="center" vertical="center" wrapText="1"/>
    </xf>
    <xf numFmtId="0" fontId="1" fillId="0" borderId="115" xfId="0" applyFont="1" applyBorder="1" applyAlignment="1">
      <alignment horizontal="center" vertical="center"/>
    </xf>
    <xf numFmtId="0" fontId="1" fillId="0" borderId="116" xfId="1" applyBorder="1" applyAlignment="1">
      <alignment horizontal="center" vertical="center" wrapText="1"/>
    </xf>
    <xf numFmtId="0" fontId="1" fillId="0" borderId="117" xfId="0" applyFont="1" applyBorder="1" applyAlignment="1">
      <alignment horizontal="justify" vertical="center" wrapText="1"/>
    </xf>
    <xf numFmtId="0" fontId="7" fillId="0" borderId="118" xfId="0" applyFont="1" applyBorder="1" applyAlignment="1">
      <alignment horizontal="center" vertical="center" wrapText="1"/>
    </xf>
    <xf numFmtId="0" fontId="7" fillId="0" borderId="118" xfId="0" applyFont="1" applyBorder="1" applyAlignment="1">
      <alignment horizontal="justify" vertical="center" wrapText="1"/>
    </xf>
    <xf numFmtId="0" fontId="7" fillId="0" borderId="118" xfId="0" applyFont="1" applyBorder="1" applyAlignment="1">
      <alignment horizontal="center" vertical="center"/>
    </xf>
    <xf numFmtId="0" fontId="1" fillId="0" borderId="118" xfId="0" applyFont="1" applyBorder="1" applyAlignment="1">
      <alignment horizontal="justify" vertical="center" wrapText="1"/>
    </xf>
    <xf numFmtId="0" fontId="1" fillId="0" borderId="118" xfId="0" applyFont="1" applyBorder="1" applyAlignment="1">
      <alignment horizontal="center" vertical="center" wrapText="1"/>
    </xf>
    <xf numFmtId="167" fontId="7" fillId="0" borderId="118" xfId="0" applyNumberFormat="1" applyFont="1" applyBorder="1" applyAlignment="1">
      <alignment horizontal="center" vertical="center" wrapText="1"/>
    </xf>
    <xf numFmtId="0" fontId="4" fillId="0" borderId="118" xfId="0" applyFont="1" applyBorder="1" applyAlignment="1" applyProtection="1">
      <alignment horizontal="center" vertical="center"/>
      <protection locked="0"/>
    </xf>
    <xf numFmtId="0" fontId="1" fillId="0" borderId="118" xfId="1" applyBorder="1" applyAlignment="1" applyProtection="1">
      <alignment horizontal="center" vertical="center" wrapText="1"/>
      <protection locked="0"/>
    </xf>
    <xf numFmtId="9" fontId="1" fillId="0" borderId="118" xfId="1" applyNumberFormat="1" applyBorder="1" applyAlignment="1" applyProtection="1">
      <alignment horizontal="center" vertical="center" wrapText="1"/>
      <protection locked="0"/>
    </xf>
    <xf numFmtId="0" fontId="1" fillId="0" borderId="118" xfId="1" applyBorder="1" applyAlignment="1" applyProtection="1">
      <alignment horizontal="left" vertical="center" wrapText="1"/>
      <protection locked="0"/>
    </xf>
    <xf numFmtId="0" fontId="4" fillId="0" borderId="118" xfId="17" applyFont="1" applyBorder="1" applyAlignment="1">
      <alignment horizontal="center" vertical="center" wrapText="1"/>
    </xf>
    <xf numFmtId="14" fontId="1" fillId="0" borderId="118" xfId="1" applyNumberFormat="1" applyBorder="1" applyAlignment="1">
      <alignment horizontal="center" vertical="center" wrapText="1"/>
    </xf>
    <xf numFmtId="0" fontId="1" fillId="0" borderId="118" xfId="0" applyFont="1" applyBorder="1" applyAlignment="1">
      <alignment horizontal="center" vertical="center"/>
    </xf>
    <xf numFmtId="0" fontId="1" fillId="0" borderId="119" xfId="1" applyBorder="1" applyAlignment="1">
      <alignment horizontal="center" vertical="center" wrapText="1"/>
    </xf>
    <xf numFmtId="0" fontId="1" fillId="0" borderId="120" xfId="0" applyFont="1" applyBorder="1" applyAlignment="1">
      <alignment horizontal="justify" vertical="center" wrapText="1"/>
    </xf>
    <xf numFmtId="0" fontId="4" fillId="0" borderId="121" xfId="0" applyFont="1" applyBorder="1" applyAlignment="1">
      <alignment horizontal="center" vertical="center" wrapText="1"/>
    </xf>
    <xf numFmtId="0" fontId="4" fillId="0" borderId="121" xfId="0" applyFont="1" applyBorder="1" applyAlignment="1" applyProtection="1">
      <alignment horizontal="justify" vertical="center" wrapText="1"/>
      <protection locked="0"/>
    </xf>
    <xf numFmtId="0" fontId="4" fillId="0" borderId="121" xfId="0" applyFont="1" applyBorder="1" applyAlignment="1" applyProtection="1">
      <alignment horizontal="center" vertical="center"/>
      <protection locked="0"/>
    </xf>
    <xf numFmtId="0" fontId="4" fillId="0" borderId="121" xfId="0" applyFont="1" applyBorder="1" applyAlignment="1" applyProtection="1">
      <alignment horizontal="center" vertical="center" wrapText="1"/>
      <protection locked="0"/>
    </xf>
    <xf numFmtId="0" fontId="4" fillId="0" borderId="121" xfId="0" applyFont="1" applyBorder="1" applyAlignment="1">
      <alignment horizontal="center" vertical="center"/>
    </xf>
    <xf numFmtId="167" fontId="4" fillId="0" borderId="121" xfId="0" applyNumberFormat="1" applyFont="1" applyBorder="1" applyAlignment="1">
      <alignment horizontal="center" vertical="center"/>
    </xf>
    <xf numFmtId="0" fontId="1" fillId="0" borderId="121" xfId="1" applyBorder="1" applyAlignment="1" applyProtection="1">
      <alignment horizontal="center" vertical="center" wrapText="1"/>
      <protection locked="0"/>
    </xf>
    <xf numFmtId="9" fontId="1" fillId="0" borderId="121" xfId="1" applyNumberFormat="1" applyBorder="1" applyAlignment="1" applyProtection="1">
      <alignment horizontal="center" vertical="center" wrapText="1"/>
      <protection locked="0"/>
    </xf>
    <xf numFmtId="0" fontId="1" fillId="0" borderId="121" xfId="1" applyBorder="1" applyAlignment="1" applyProtection="1">
      <alignment horizontal="left" vertical="center" wrapText="1"/>
      <protection locked="0"/>
    </xf>
    <xf numFmtId="0" fontId="4" fillId="0" borderId="121" xfId="17" applyFont="1" applyBorder="1" applyAlignment="1">
      <alignment horizontal="center" vertical="center" wrapText="1"/>
    </xf>
    <xf numFmtId="14" fontId="1" fillId="0" borderId="121" xfId="1" applyNumberFormat="1" applyBorder="1" applyAlignment="1">
      <alignment horizontal="center" vertical="center" wrapText="1"/>
    </xf>
    <xf numFmtId="0" fontId="1" fillId="0" borderId="121" xfId="0" applyFont="1" applyBorder="1" applyAlignment="1">
      <alignment horizontal="center" vertical="center"/>
    </xf>
    <xf numFmtId="0" fontId="1" fillId="0" borderId="122" xfId="1" applyBorder="1" applyAlignment="1">
      <alignment horizontal="center" vertical="center" wrapText="1"/>
    </xf>
    <xf numFmtId="0" fontId="1" fillId="0" borderId="123" xfId="0" applyFont="1" applyBorder="1" applyAlignment="1">
      <alignment horizontal="justify" vertical="center" wrapText="1"/>
    </xf>
    <xf numFmtId="167" fontId="4" fillId="0" borderId="124" xfId="0" applyNumberFormat="1" applyFont="1" applyBorder="1" applyAlignment="1">
      <alignment horizontal="center" vertical="center"/>
    </xf>
    <xf numFmtId="0" fontId="1" fillId="0" borderId="125" xfId="0" applyFont="1" applyBorder="1" applyAlignment="1">
      <alignment horizontal="justify" vertical="center" wrapText="1"/>
    </xf>
    <xf numFmtId="167" fontId="4" fillId="0" borderId="126" xfId="0" applyNumberFormat="1" applyFont="1" applyBorder="1" applyAlignment="1">
      <alignment horizontal="center" vertical="center"/>
    </xf>
    <xf numFmtId="14" fontId="1" fillId="0" borderId="124" xfId="0" applyNumberFormat="1" applyFont="1" applyBorder="1" applyAlignment="1">
      <alignment horizontal="center" vertical="center" wrapText="1"/>
    </xf>
    <xf numFmtId="2" fontId="1" fillId="0" borderId="124" xfId="1" applyNumberFormat="1" applyBorder="1" applyAlignment="1" applyProtection="1">
      <alignment horizontal="center" vertical="center" wrapText="1"/>
      <protection locked="0"/>
    </xf>
    <xf numFmtId="0" fontId="1" fillId="0" borderId="124" xfId="0" applyFont="1" applyBorder="1" applyAlignment="1">
      <alignment horizontal="center" vertical="center"/>
    </xf>
    <xf numFmtId="0" fontId="1" fillId="0" borderId="124" xfId="0" applyFont="1" applyBorder="1" applyAlignment="1">
      <alignment horizontal="justify" vertical="center" wrapText="1"/>
    </xf>
    <xf numFmtId="0" fontId="1" fillId="0" borderId="124" xfId="0" applyFont="1" applyBorder="1" applyAlignment="1">
      <alignment horizontal="center" vertical="center" wrapText="1"/>
    </xf>
    <xf numFmtId="9" fontId="1" fillId="0" borderId="124" xfId="0" applyNumberFormat="1" applyFont="1" applyBorder="1" applyAlignment="1">
      <alignment horizontal="center" vertical="center" wrapText="1"/>
    </xf>
    <xf numFmtId="167" fontId="4" fillId="0" borderId="124" xfId="17" applyNumberFormat="1" applyFont="1" applyBorder="1" applyAlignment="1" applyProtection="1">
      <alignment horizontal="center" vertical="center" wrapText="1"/>
      <protection locked="0"/>
    </xf>
    <xf numFmtId="14" fontId="1" fillId="0" borderId="124" xfId="1" applyNumberFormat="1" applyBorder="1" applyAlignment="1" applyProtection="1">
      <alignment horizontal="center" vertical="center" wrapText="1"/>
      <protection locked="0"/>
    </xf>
    <xf numFmtId="9" fontId="1" fillId="0" borderId="124" xfId="0" applyNumberFormat="1" applyFont="1" applyBorder="1" applyAlignment="1">
      <alignment horizontal="center" vertical="center"/>
    </xf>
    <xf numFmtId="14" fontId="1" fillId="0" borderId="124" xfId="0" applyNumberFormat="1" applyFont="1" applyBorder="1" applyAlignment="1">
      <alignment horizontal="center" vertical="center"/>
    </xf>
    <xf numFmtId="0" fontId="7" fillId="0" borderId="124" xfId="0" applyFont="1" applyBorder="1" applyAlignment="1">
      <alignment horizontal="center" vertical="center" wrapText="1"/>
    </xf>
    <xf numFmtId="14" fontId="7" fillId="0" borderId="124" xfId="0" applyNumberFormat="1" applyFont="1" applyBorder="1" applyAlignment="1">
      <alignment horizontal="center" vertical="center" wrapText="1"/>
    </xf>
    <xf numFmtId="0" fontId="7" fillId="0" borderId="124" xfId="0" applyFont="1" applyBorder="1" applyAlignment="1">
      <alignment horizontal="center" vertical="center"/>
    </xf>
    <xf numFmtId="0" fontId="7" fillId="11" borderId="124" xfId="0" applyFont="1" applyFill="1" applyBorder="1" applyAlignment="1">
      <alignment horizontal="center" vertical="center" wrapText="1"/>
    </xf>
    <xf numFmtId="0" fontId="1" fillId="0" borderId="124" xfId="0" applyFont="1" applyBorder="1" applyAlignment="1" applyProtection="1">
      <alignment horizontal="justify" vertical="center" wrapText="1"/>
      <protection locked="0"/>
    </xf>
    <xf numFmtId="0" fontId="1" fillId="0" borderId="124" xfId="0" applyFont="1" applyBorder="1" applyAlignment="1" applyProtection="1">
      <alignment horizontal="center" vertical="center"/>
      <protection locked="0"/>
    </xf>
    <xf numFmtId="0" fontId="1" fillId="0" borderId="124" xfId="0" applyFont="1" applyBorder="1" applyAlignment="1" applyProtection="1">
      <alignment horizontal="center" vertical="center" wrapText="1"/>
      <protection locked="0"/>
    </xf>
    <xf numFmtId="2" fontId="1" fillId="0" borderId="124" xfId="0" applyNumberFormat="1" applyFont="1" applyBorder="1" applyAlignment="1">
      <alignment horizontal="center" vertical="center" wrapText="1"/>
    </xf>
    <xf numFmtId="169" fontId="1" fillId="0" borderId="124" xfId="0" applyNumberFormat="1" applyFont="1" applyBorder="1" applyAlignment="1">
      <alignment horizontal="center" vertical="center" wrapText="1"/>
    </xf>
    <xf numFmtId="0" fontId="1" fillId="0" borderId="127" xfId="1" applyBorder="1" applyAlignment="1">
      <alignment horizontal="center" vertical="center" wrapText="1"/>
    </xf>
    <xf numFmtId="0" fontId="4" fillId="10" borderId="124" xfId="17" applyFont="1" applyFill="1" applyBorder="1" applyAlignment="1" applyProtection="1">
      <alignment horizontal="left" vertical="center" wrapText="1"/>
      <protection locked="0"/>
    </xf>
    <xf numFmtId="0" fontId="4" fillId="0" borderId="124" xfId="17" applyFont="1" applyBorder="1" applyAlignment="1" applyProtection="1">
      <alignment horizontal="left" vertical="center" wrapText="1"/>
      <protection locked="0"/>
    </xf>
    <xf numFmtId="0" fontId="4" fillId="0" borderId="124" xfId="17" applyFont="1" applyBorder="1" applyAlignment="1">
      <alignment horizontal="left" vertical="center" wrapText="1"/>
    </xf>
    <xf numFmtId="1" fontId="4" fillId="0" borderId="124" xfId="17" applyNumberFormat="1" applyFont="1" applyBorder="1" applyAlignment="1" applyProtection="1">
      <alignment horizontal="center" vertical="center" wrapText="1"/>
      <protection locked="0"/>
    </xf>
    <xf numFmtId="0" fontId="40" fillId="0" borderId="124" xfId="1" applyFont="1" applyBorder="1" applyAlignment="1">
      <alignment horizontal="center" vertical="center" wrapText="1"/>
    </xf>
    <xf numFmtId="168" fontId="40" fillId="0" borderId="124" xfId="17" applyNumberFormat="1" applyFont="1" applyBorder="1" applyAlignment="1">
      <alignment horizontal="center" vertical="center" wrapText="1"/>
    </xf>
    <xf numFmtId="0" fontId="40" fillId="0" borderId="124" xfId="17" applyFont="1" applyBorder="1" applyAlignment="1">
      <alignment horizontal="center" vertical="center" wrapText="1"/>
    </xf>
    <xf numFmtId="9" fontId="40" fillId="0" borderId="124" xfId="17" applyNumberFormat="1" applyFont="1" applyBorder="1" applyAlignment="1">
      <alignment horizontal="center" vertical="center" wrapText="1"/>
    </xf>
    <xf numFmtId="14" fontId="40" fillId="0" borderId="124" xfId="17" applyNumberFormat="1" applyFont="1" applyBorder="1" applyAlignment="1">
      <alignment horizontal="center" vertical="center" wrapText="1"/>
    </xf>
    <xf numFmtId="9" fontId="40" fillId="0" borderId="124" xfId="1" applyNumberFormat="1" applyFont="1" applyBorder="1" applyAlignment="1">
      <alignment horizontal="center" vertical="center" wrapText="1"/>
    </xf>
    <xf numFmtId="9" fontId="40" fillId="0" borderId="124" xfId="1" applyNumberFormat="1" applyFont="1" applyBorder="1" applyAlignment="1" applyProtection="1">
      <alignment horizontal="center" vertical="center" wrapText="1"/>
      <protection locked="0"/>
    </xf>
    <xf numFmtId="9" fontId="1" fillId="0" borderId="124" xfId="17" applyNumberFormat="1" applyBorder="1" applyAlignment="1">
      <alignment horizontal="center" vertical="center" wrapText="1"/>
    </xf>
    <xf numFmtId="0" fontId="1" fillId="0" borderId="124" xfId="17" applyBorder="1" applyAlignment="1">
      <alignment horizontal="left" vertical="center" wrapText="1"/>
    </xf>
    <xf numFmtId="9" fontId="1" fillId="3" borderId="124" xfId="0" applyNumberFormat="1" applyFont="1" applyFill="1" applyBorder="1" applyAlignment="1">
      <alignment horizontal="center" vertical="center" wrapText="1"/>
    </xf>
    <xf numFmtId="0" fontId="1" fillId="3" borderId="124" xfId="17" applyFill="1" applyBorder="1" applyAlignment="1" applyProtection="1">
      <alignment horizontal="left" vertical="center" wrapText="1"/>
      <protection locked="0"/>
    </xf>
    <xf numFmtId="1" fontId="1" fillId="0" borderId="124" xfId="17" applyNumberFormat="1" applyBorder="1" applyAlignment="1" applyProtection="1">
      <alignment horizontal="center" vertical="center" wrapText="1"/>
      <protection locked="0"/>
    </xf>
    <xf numFmtId="0" fontId="1" fillId="0" borderId="124" xfId="0" applyFont="1" applyBorder="1" applyAlignment="1">
      <alignment horizontal="left" vertical="center" wrapText="1"/>
    </xf>
    <xf numFmtId="0" fontId="33" fillId="0" borderId="124" xfId="17" applyFont="1" applyBorder="1" applyAlignment="1">
      <alignment horizontal="center" vertical="center" wrapText="1"/>
    </xf>
    <xf numFmtId="0" fontId="40" fillId="0" borderId="124" xfId="17" applyFont="1" applyBorder="1" applyAlignment="1" applyProtection="1">
      <alignment horizontal="left" vertical="center" wrapText="1"/>
      <protection locked="0"/>
    </xf>
    <xf numFmtId="167" fontId="40" fillId="0" borderId="124" xfId="17" applyNumberFormat="1" applyFont="1" applyBorder="1" applyAlignment="1" applyProtection="1">
      <alignment horizontal="center" vertical="center" wrapText="1"/>
      <protection locked="0"/>
    </xf>
    <xf numFmtId="0" fontId="40" fillId="0" borderId="124" xfId="17" applyFont="1" applyBorder="1" applyAlignment="1" applyProtection="1">
      <alignment horizontal="center" vertical="center" wrapText="1"/>
      <protection locked="0"/>
    </xf>
    <xf numFmtId="1" fontId="40" fillId="0" borderId="124" xfId="17" applyNumberFormat="1" applyFont="1" applyBorder="1" applyAlignment="1" applyProtection="1">
      <alignment horizontal="center" vertical="center" wrapText="1"/>
      <protection locked="0"/>
    </xf>
    <xf numFmtId="9" fontId="7" fillId="0" borderId="124" xfId="17" applyNumberFormat="1" applyFont="1" applyBorder="1" applyAlignment="1">
      <alignment horizontal="center" vertical="center" wrapText="1"/>
    </xf>
    <xf numFmtId="0" fontId="40" fillId="0" borderId="128" xfId="17" applyFont="1" applyBorder="1" applyAlignment="1">
      <alignment horizontal="center" vertical="center" wrapText="1"/>
    </xf>
    <xf numFmtId="9" fontId="40" fillId="0" borderId="129" xfId="17" applyNumberFormat="1" applyFont="1" applyBorder="1" applyAlignment="1">
      <alignment horizontal="center" vertical="center" wrapText="1"/>
    </xf>
    <xf numFmtId="0" fontId="40" fillId="0" borderId="124" xfId="0" applyFont="1" applyBorder="1" applyAlignment="1">
      <alignment horizontal="left" vertical="center" wrapText="1"/>
    </xf>
    <xf numFmtId="0" fontId="40" fillId="0" borderId="129" xfId="0" applyFont="1" applyBorder="1" applyAlignment="1">
      <alignment horizontal="center" vertical="center" wrapText="1"/>
    </xf>
    <xf numFmtId="14" fontId="40" fillId="0" borderId="129" xfId="0" applyNumberFormat="1" applyFont="1" applyBorder="1" applyAlignment="1">
      <alignment horizontal="center" vertical="center" wrapText="1"/>
    </xf>
    <xf numFmtId="0" fontId="7" fillId="0" borderId="129" xfId="0" applyFont="1" applyBorder="1" applyAlignment="1">
      <alignment horizontal="center" vertical="center" wrapText="1"/>
    </xf>
    <xf numFmtId="9" fontId="40" fillId="0" borderId="124" xfId="0" applyNumberFormat="1" applyFont="1" applyBorder="1" applyAlignment="1">
      <alignment horizontal="center" vertical="center" wrapText="1"/>
    </xf>
    <xf numFmtId="0" fontId="7" fillId="0" borderId="124" xfId="17" applyFont="1" applyBorder="1" applyAlignment="1">
      <alignment horizontal="center" vertical="center" wrapText="1"/>
    </xf>
    <xf numFmtId="0" fontId="7" fillId="0" borderId="124" xfId="17" applyFont="1" applyBorder="1" applyAlignment="1" applyProtection="1">
      <alignment horizontal="center" vertical="center" wrapText="1"/>
      <protection locked="0"/>
    </xf>
    <xf numFmtId="0" fontId="5" fillId="11" borderId="128" xfId="0" applyFont="1" applyFill="1" applyBorder="1" applyAlignment="1">
      <alignment horizontal="center" vertical="center" wrapText="1"/>
    </xf>
    <xf numFmtId="0" fontId="7" fillId="0" borderId="124" xfId="1" applyFont="1" applyBorder="1" applyAlignment="1">
      <alignment horizontal="center" vertical="center" wrapText="1"/>
    </xf>
    <xf numFmtId="14" fontId="40" fillId="0" borderId="124" xfId="0" applyNumberFormat="1" applyFont="1" applyBorder="1" applyAlignment="1">
      <alignment horizontal="center" vertical="center" wrapText="1"/>
    </xf>
    <xf numFmtId="9" fontId="7" fillId="0" borderId="124" xfId="0" applyNumberFormat="1" applyFont="1" applyBorder="1" applyAlignment="1">
      <alignment horizontal="center" vertical="center" wrapText="1"/>
    </xf>
    <xf numFmtId="0" fontId="1" fillId="0" borderId="126" xfId="0" applyFont="1" applyBorder="1" applyAlignment="1">
      <alignment horizontal="center" vertical="center"/>
    </xf>
    <xf numFmtId="0" fontId="1" fillId="0" borderId="126" xfId="0" applyFont="1" applyBorder="1" applyAlignment="1">
      <alignment horizontal="center" vertical="center" wrapText="1"/>
    </xf>
    <xf numFmtId="0" fontId="7" fillId="0" borderId="126" xfId="0" applyFont="1" applyBorder="1" applyAlignment="1">
      <alignment horizontal="center" vertical="center" wrapText="1"/>
    </xf>
    <xf numFmtId="0" fontId="7" fillId="0" borderId="126" xfId="0" applyFont="1" applyBorder="1" applyAlignment="1">
      <alignment horizontal="center" vertical="center"/>
    </xf>
    <xf numFmtId="14" fontId="1" fillId="0" borderId="126" xfId="0" applyNumberFormat="1" applyFont="1" applyBorder="1" applyAlignment="1">
      <alignment horizontal="center" vertical="center" wrapText="1"/>
    </xf>
    <xf numFmtId="167" fontId="4" fillId="0" borderId="126" xfId="17" applyNumberFormat="1" applyFont="1" applyBorder="1" applyAlignment="1" applyProtection="1">
      <alignment horizontal="center" vertical="center" wrapText="1"/>
      <protection locked="0"/>
    </xf>
    <xf numFmtId="0" fontId="4" fillId="0" borderId="124" xfId="0" applyFont="1" applyBorder="1" applyAlignment="1">
      <alignment wrapText="1"/>
    </xf>
    <xf numFmtId="0" fontId="11" fillId="4" borderId="124" xfId="1" applyFont="1" applyFill="1" applyBorder="1" applyAlignment="1">
      <alignment horizontal="center" vertical="center" wrapText="1"/>
    </xf>
    <xf numFmtId="0" fontId="24" fillId="0" borderId="124" xfId="1" applyFont="1" applyBorder="1" applyAlignment="1">
      <alignment horizontal="center" vertical="top"/>
    </xf>
    <xf numFmtId="0" fontId="24" fillId="0" borderId="124" xfId="1" applyFont="1" applyBorder="1" applyAlignment="1">
      <alignment horizontal="left" vertical="top" wrapText="1"/>
    </xf>
    <xf numFmtId="0" fontId="24" fillId="0" borderId="124" xfId="1" applyFont="1" applyBorder="1" applyAlignment="1" applyProtection="1">
      <alignment horizontal="left" vertical="top" wrapText="1"/>
      <protection locked="0"/>
    </xf>
    <xf numFmtId="0" fontId="24" fillId="0" borderId="124" xfId="1" applyFont="1" applyBorder="1" applyAlignment="1">
      <alignment horizontal="left" vertical="top"/>
    </xf>
    <xf numFmtId="0" fontId="24" fillId="0" borderId="124" xfId="1" applyFont="1" applyBorder="1"/>
    <xf numFmtId="0" fontId="12" fillId="0" borderId="124" xfId="1" applyFont="1" applyBorder="1" applyAlignment="1">
      <alignment horizontal="center" vertical="top"/>
    </xf>
    <xf numFmtId="0" fontId="12" fillId="0" borderId="124" xfId="1" applyFont="1" applyBorder="1" applyAlignment="1">
      <alignment horizontal="left" vertical="top" wrapText="1"/>
    </xf>
    <xf numFmtId="0" fontId="12" fillId="0" borderId="124" xfId="1" applyFont="1" applyBorder="1"/>
  </cellXfs>
  <cellStyles count="52">
    <cellStyle name="Hipervínculo 2" xfId="14" xr:uid="{00000000-0005-0000-0000-000000000000}"/>
    <cellStyle name="Millares [0]" xfId="30" builtinId="6"/>
    <cellStyle name="Millares [0] 2" xfId="7" xr:uid="{00000000-0005-0000-0000-000002000000}"/>
    <cellStyle name="Millares [0] 2 2" xfId="24" xr:uid="{00000000-0005-0000-0000-000003000000}"/>
    <cellStyle name="Millares [0] 2 2 2" xfId="32" xr:uid="{00000000-0005-0000-0000-000004000000}"/>
    <cellStyle name="Millares [0] 2 2 2 2" xfId="45" xr:uid="{00000000-0005-0000-0000-000005000000}"/>
    <cellStyle name="Millares [0] 2 2 3" xfId="41" xr:uid="{00000000-0005-0000-0000-000006000000}"/>
    <cellStyle name="Millares [0] 2 3" xfId="31" xr:uid="{00000000-0005-0000-0000-000007000000}"/>
    <cellStyle name="Millares [0] 2 3 2" xfId="44" xr:uid="{00000000-0005-0000-0000-000008000000}"/>
    <cellStyle name="Millares [0] 2 4" xfId="40" xr:uid="{00000000-0005-0000-0000-000009000000}"/>
    <cellStyle name="Millares [0] 3" xfId="35" xr:uid="{00000000-0005-0000-0000-00000A000000}"/>
    <cellStyle name="Millares [0] 3 2" xfId="47" xr:uid="{00000000-0005-0000-0000-00000B000000}"/>
    <cellStyle name="Millares [0] 4" xfId="43" xr:uid="{00000000-0005-0000-0000-00000C000000}"/>
    <cellStyle name="Millares 2" xfId="6" xr:uid="{00000000-0005-0000-0000-00000D000000}"/>
    <cellStyle name="Millares 2 2" xfId="21" xr:uid="{00000000-0005-0000-0000-00000E000000}"/>
    <cellStyle name="Millares 3" xfId="34" xr:uid="{00000000-0005-0000-0000-00000F000000}"/>
    <cellStyle name="Millares 3 2" xfId="46" xr:uid="{00000000-0005-0000-0000-000010000000}"/>
    <cellStyle name="Millares 4" xfId="36" xr:uid="{00000000-0005-0000-0000-000011000000}"/>
    <cellStyle name="Millares 4 2" xfId="48" xr:uid="{00000000-0005-0000-0000-000012000000}"/>
    <cellStyle name="Millares 5" xfId="37" xr:uid="{00000000-0005-0000-0000-000013000000}"/>
    <cellStyle name="Millares 5 2" xfId="49" xr:uid="{00000000-0005-0000-0000-000014000000}"/>
    <cellStyle name="Millares 6" xfId="38" xr:uid="{00000000-0005-0000-0000-000015000000}"/>
    <cellStyle name="Millares 6 2" xfId="50" xr:uid="{00000000-0005-0000-0000-000016000000}"/>
    <cellStyle name="Millares 7" xfId="42" xr:uid="{00000000-0005-0000-0000-000017000000}"/>
    <cellStyle name="Millares 8" xfId="51" xr:uid="{00000000-0005-0000-0000-000018000000}"/>
    <cellStyle name="Normal" xfId="0" builtinId="0"/>
    <cellStyle name="Normal 2" xfId="1" xr:uid="{00000000-0005-0000-0000-00001A000000}"/>
    <cellStyle name="Normal 2 2" xfId="3" xr:uid="{00000000-0005-0000-0000-00001B000000}"/>
    <cellStyle name="Normal 2 2 2" xfId="17" xr:uid="{00000000-0005-0000-0000-00001C000000}"/>
    <cellStyle name="Normal 2 3" xfId="10" xr:uid="{00000000-0005-0000-0000-00001D000000}"/>
    <cellStyle name="Normal 2 3 2" xfId="27" xr:uid="{00000000-0005-0000-0000-00001E000000}"/>
    <cellStyle name="Normal 2 4" xfId="11" xr:uid="{00000000-0005-0000-0000-00001F000000}"/>
    <cellStyle name="Normal 2 4 2" xfId="25" xr:uid="{00000000-0005-0000-0000-000020000000}"/>
    <cellStyle name="Normal 2 5" xfId="12" xr:uid="{00000000-0005-0000-0000-000021000000}"/>
    <cellStyle name="Normal 2 5 2" xfId="26" xr:uid="{00000000-0005-0000-0000-000022000000}"/>
    <cellStyle name="Normal 2 6" xfId="28" xr:uid="{00000000-0005-0000-0000-000023000000}"/>
    <cellStyle name="Normal 2 6 2" xfId="33" xr:uid="{00000000-0005-0000-0000-000024000000}"/>
    <cellStyle name="Normal 3" xfId="39" xr:uid="{00000000-0005-0000-0000-000025000000}"/>
    <cellStyle name="Normal 3 6" xfId="13" xr:uid="{00000000-0005-0000-0000-000026000000}"/>
    <cellStyle name="Normal 4 6" xfId="15" xr:uid="{00000000-0005-0000-0000-000027000000}"/>
    <cellStyle name="Normal 5" xfId="4" xr:uid="{00000000-0005-0000-0000-000028000000}"/>
    <cellStyle name="Normal 5 2" xfId="18" xr:uid="{00000000-0005-0000-0000-000029000000}"/>
    <cellStyle name="Normal 5 3" xfId="29" xr:uid="{00000000-0005-0000-0000-00002A000000}"/>
    <cellStyle name="Normal 6" xfId="8" xr:uid="{00000000-0005-0000-0000-00002B000000}"/>
    <cellStyle name="Normal 6 2" xfId="22" xr:uid="{00000000-0005-0000-0000-00002C000000}"/>
    <cellStyle name="Normal 8 2" xfId="9" xr:uid="{00000000-0005-0000-0000-00002D000000}"/>
    <cellStyle name="Normal 8 2 2" xfId="23" xr:uid="{00000000-0005-0000-0000-00002E000000}"/>
    <cellStyle name="Porcentaje" xfId="16" builtinId="5"/>
    <cellStyle name="Porcentaje 2" xfId="2" xr:uid="{00000000-0005-0000-0000-000030000000}"/>
    <cellStyle name="Porcentaje 2 2" xfId="19" xr:uid="{00000000-0005-0000-0000-000031000000}"/>
    <cellStyle name="Porcentual 2" xfId="5" xr:uid="{00000000-0005-0000-0000-000032000000}"/>
    <cellStyle name="Porcentual 2 2" xfId="20" xr:uid="{00000000-0005-0000-0000-000033000000}"/>
  </cellStyles>
  <dxfs count="2874">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24994659260841701"/>
        </patternFill>
      </fill>
    </dxf>
    <dxf>
      <fill>
        <patternFill>
          <bgColor rgb="FF00B050"/>
        </patternFill>
      </fill>
    </dxf>
    <dxf>
      <fill>
        <gradientFill degree="270">
          <stop position="0">
            <color rgb="FFFF0000"/>
          </stop>
          <stop position="1">
            <color rgb="FFFF0000"/>
          </stop>
        </gradientFill>
      </fill>
    </dxf>
    <dxf>
      <font>
        <color rgb="FF9C5700"/>
      </font>
      <fill>
        <patternFill>
          <bgColor rgb="FFFFEB9C"/>
        </patternFill>
      </fill>
    </dxf>
    <dxf>
      <fill>
        <patternFill>
          <bgColor rgb="FF92D050"/>
        </patternFill>
      </fill>
    </dxf>
    <dxf>
      <fill>
        <gradientFill degree="90">
          <stop position="0">
            <color theme="0"/>
          </stop>
          <stop position="1">
            <color rgb="FFFFFF00"/>
          </stop>
        </gradientFill>
      </fill>
    </dxf>
    <dxf>
      <fill>
        <patternFill>
          <bgColor rgb="FFFF0000"/>
        </patternFill>
      </fill>
    </dxf>
    <dxf>
      <fill>
        <patternFill>
          <bgColor rgb="FFFFFF00"/>
        </patternFill>
      </fill>
    </dxf>
    <dxf>
      <fill>
        <patternFill>
          <bgColor rgb="FFFF0000"/>
        </patternFill>
      </fill>
    </dxf>
    <dxf>
      <fill>
        <patternFill>
          <bgColor theme="0" tint="-0.24994659260841701"/>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gradientFill degree="270">
          <stop position="0">
            <color rgb="FFFF0000"/>
          </stop>
          <stop position="1">
            <color rgb="FFFF0000"/>
          </stop>
        </gradientFill>
      </fill>
    </dxf>
    <dxf>
      <font>
        <color rgb="FF9C5700"/>
      </font>
      <fill>
        <patternFill>
          <bgColor rgb="FFFFEB9C"/>
        </patternFill>
      </fill>
    </dxf>
    <dxf>
      <fill>
        <patternFill>
          <bgColor rgb="FF92D050"/>
        </patternFill>
      </fill>
    </dxf>
    <dxf>
      <fill>
        <gradientFill degree="90">
          <stop position="0">
            <color theme="0"/>
          </stop>
          <stop position="1">
            <color rgb="FFFFFF00"/>
          </stop>
        </gradientFill>
      </fill>
    </dxf>
    <dxf>
      <fill>
        <patternFill>
          <bgColor rgb="FFFF000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24994659260841701"/>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gradientFill degree="270">
          <stop position="0">
            <color rgb="FFFF0000"/>
          </stop>
          <stop position="1">
            <color rgb="FFFF0000"/>
          </stop>
        </gradientFill>
      </fill>
    </dxf>
    <dxf>
      <font>
        <color rgb="FF9C5700"/>
      </font>
      <fill>
        <patternFill>
          <bgColor rgb="FFFFEB9C"/>
        </patternFill>
      </fill>
    </dxf>
    <dxf>
      <fill>
        <patternFill>
          <bgColor rgb="FF92D050"/>
        </patternFill>
      </fill>
    </dxf>
    <dxf>
      <fill>
        <gradientFill degree="90">
          <stop position="0">
            <color theme="0"/>
          </stop>
          <stop position="1">
            <color rgb="FFFFFF00"/>
          </stop>
        </gradient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92D050"/>
        </patternFill>
      </fill>
    </dxf>
    <dxf>
      <fill>
        <patternFill>
          <bgColor indexed="50"/>
        </patternFill>
      </fill>
    </dxf>
    <dxf>
      <fill>
        <patternFill>
          <bgColor indexed="13"/>
        </patternFill>
      </fill>
    </dxf>
    <dxf>
      <fill>
        <patternFill>
          <bgColor indexed="1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rgb="FF00B05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indexed="50"/>
        </patternFill>
      </fill>
    </dxf>
    <dxf>
      <fill>
        <patternFill>
          <bgColor indexed="13"/>
        </patternFill>
      </fill>
    </dxf>
    <dxf>
      <fill>
        <patternFill>
          <bgColor indexed="10"/>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indexed="50"/>
        </patternFill>
      </fill>
    </dxf>
    <dxf>
      <fill>
        <patternFill>
          <bgColor indexed="13"/>
        </patternFill>
      </fill>
    </dxf>
    <dxf>
      <fill>
        <patternFill>
          <bgColor indexed="10"/>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ont>
        <color rgb="FF9C0006"/>
      </font>
      <fill>
        <patternFill>
          <bgColor rgb="FFFFC7CE"/>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24994659260841701"/>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gradientFill degree="270">
          <stop position="0">
            <color rgb="FFFF0000"/>
          </stop>
          <stop position="1">
            <color rgb="FFFF0000"/>
          </stop>
        </gradientFill>
      </fill>
    </dxf>
    <dxf>
      <font>
        <color rgb="FF9C5700"/>
      </font>
      <fill>
        <patternFill>
          <bgColor rgb="FFFFEB9C"/>
        </patternFill>
      </fill>
    </dxf>
    <dxf>
      <fill>
        <patternFill>
          <bgColor rgb="FF92D050"/>
        </patternFill>
      </fill>
    </dxf>
    <dxf>
      <fill>
        <gradientFill degree="90">
          <stop position="0">
            <color theme="0"/>
          </stop>
          <stop position="1">
            <color rgb="FFFFFF00"/>
          </stop>
        </gradientFill>
      </fill>
    </dxf>
    <dxf>
      <fill>
        <patternFill>
          <bgColor rgb="FFFF000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24994659260841701"/>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gradientFill degree="270">
          <stop position="0">
            <color rgb="FFFF0000"/>
          </stop>
          <stop position="1">
            <color rgb="FFFF0000"/>
          </stop>
        </gradientFill>
      </fill>
    </dxf>
    <dxf>
      <font>
        <color rgb="FF9C5700"/>
      </font>
      <fill>
        <patternFill>
          <bgColor rgb="FFFFEB9C"/>
        </patternFill>
      </fill>
    </dxf>
    <dxf>
      <fill>
        <patternFill>
          <bgColor rgb="FF92D050"/>
        </patternFill>
      </fill>
    </dxf>
    <dxf>
      <fill>
        <gradientFill degree="90">
          <stop position="0">
            <color theme="0"/>
          </stop>
          <stop position="1">
            <color rgb="FFFFFF00"/>
          </stop>
        </gradientFill>
      </fill>
    </dxf>
    <dxf>
      <fill>
        <patternFill>
          <bgColor rgb="FFFF000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24994659260841701"/>
        </patternFill>
      </fill>
    </dxf>
    <dxf>
      <fill>
        <patternFill>
          <bgColor rgb="FF00B050"/>
        </patternFill>
      </fill>
    </dxf>
    <dxf>
      <fill>
        <gradientFill degree="270">
          <stop position="0">
            <color rgb="FFFF0000"/>
          </stop>
          <stop position="1">
            <color rgb="FFFF0000"/>
          </stop>
        </gradientFill>
      </fill>
    </dxf>
    <dxf>
      <font>
        <color rgb="FF9C5700"/>
      </font>
      <fill>
        <patternFill>
          <bgColor rgb="FFFFEB9C"/>
        </patternFill>
      </fill>
    </dxf>
    <dxf>
      <fill>
        <patternFill>
          <bgColor rgb="FF92D050"/>
        </patternFill>
      </fill>
    </dxf>
    <dxf>
      <fill>
        <gradientFill degree="90">
          <stop position="0">
            <color theme="0"/>
          </stop>
          <stop position="1">
            <color rgb="FFFFFF00"/>
          </stop>
        </gradientFill>
      </fill>
    </dxf>
    <dxf>
      <fill>
        <patternFill>
          <bgColor rgb="FFFF000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24994659260841701"/>
        </patternFill>
      </fill>
    </dxf>
    <dxf>
      <fill>
        <patternFill>
          <bgColor rgb="FF00B050"/>
        </patternFill>
      </fill>
    </dxf>
    <dxf>
      <fill>
        <gradientFill degree="270">
          <stop position="0">
            <color rgb="FFFF0000"/>
          </stop>
          <stop position="1">
            <color rgb="FFFF0000"/>
          </stop>
        </gradientFill>
      </fill>
    </dxf>
    <dxf>
      <font>
        <color rgb="FF9C5700"/>
      </font>
      <fill>
        <patternFill>
          <bgColor rgb="FFFFEB9C"/>
        </patternFill>
      </fill>
    </dxf>
    <dxf>
      <fill>
        <patternFill>
          <bgColor rgb="FF92D050"/>
        </patternFill>
      </fill>
    </dxf>
    <dxf>
      <fill>
        <gradientFill degree="90">
          <stop position="0">
            <color theme="0"/>
          </stop>
          <stop position="1">
            <color rgb="FFFFFF00"/>
          </stop>
        </gradientFill>
      </fill>
    </dxf>
    <dxf>
      <fill>
        <patternFill>
          <bgColor rgb="FFFF000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gradientFill degree="270">
          <stop position="0">
            <color rgb="FFFF0000"/>
          </stop>
          <stop position="1">
            <color rgb="FFFF0000"/>
          </stop>
        </gradientFill>
      </fill>
    </dxf>
    <dxf>
      <font>
        <color rgb="FF9C5700"/>
      </font>
      <fill>
        <patternFill>
          <bgColor rgb="FFFFEB9C"/>
        </patternFill>
      </fill>
    </dxf>
    <dxf>
      <fill>
        <patternFill>
          <bgColor rgb="FF92D050"/>
        </patternFill>
      </fill>
    </dxf>
    <dxf>
      <fill>
        <gradientFill degree="90">
          <stop position="0">
            <color theme="0"/>
          </stop>
          <stop position="1">
            <color rgb="FFFFFF00"/>
          </stop>
        </gradientFill>
      </fill>
    </dxf>
    <dxf>
      <fill>
        <patternFill>
          <bgColor rgb="FFFF000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0" tint="-0.24994659260841701"/>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gradientFill degree="270">
          <stop position="0">
            <color rgb="FFFF0000"/>
          </stop>
          <stop position="1">
            <color rgb="FFFF0000"/>
          </stop>
        </gradientFill>
      </fill>
    </dxf>
    <dxf>
      <font>
        <color rgb="FF9C5700"/>
      </font>
      <fill>
        <patternFill>
          <bgColor rgb="FFFFEB9C"/>
        </patternFill>
      </fill>
    </dxf>
    <dxf>
      <fill>
        <patternFill>
          <bgColor rgb="FF92D050"/>
        </patternFill>
      </fill>
    </dxf>
    <dxf>
      <fill>
        <gradientFill degree="90">
          <stop position="0">
            <color theme="0"/>
          </stop>
          <stop position="1">
            <color rgb="FFFFFF00"/>
          </stop>
        </gradientFill>
      </fill>
    </dxf>
    <dxf>
      <fill>
        <patternFill>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indexed="50"/>
        </patternFill>
      </fill>
    </dxf>
    <dxf>
      <fill>
        <patternFill>
          <bgColor indexed="13"/>
        </patternFill>
      </fill>
    </dxf>
    <dxf>
      <fill>
        <patternFill>
          <bgColor indexed="1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indexed="50"/>
        </patternFill>
      </fill>
    </dxf>
    <dxf>
      <fill>
        <patternFill>
          <bgColor indexed="13"/>
        </patternFill>
      </fill>
    </dxf>
    <dxf>
      <fill>
        <patternFill>
          <bgColor indexed="1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00B05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00B05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patternType="solid">
          <fgColor auto="1"/>
          <bgColor theme="0" tint="-0.14996795556505021"/>
        </patternFill>
      </fill>
    </dxf>
    <dxf>
      <fill>
        <patternFill patternType="solid">
          <fgColor auto="1"/>
          <bgColor rgb="FFFF0000"/>
        </patternFill>
      </fill>
    </dxf>
    <dxf>
      <fill>
        <patternFill>
          <bgColor indexed="13"/>
        </patternFill>
      </fill>
    </dxf>
    <dxf>
      <fill>
        <patternFill>
          <bgColor indexed="10"/>
        </patternFill>
      </fill>
    </dxf>
    <dxf>
      <fill>
        <patternFill>
          <bgColor theme="0" tint="-0.14996795556505021"/>
        </patternFill>
      </fill>
    </dxf>
    <dxf>
      <fill>
        <patternFill>
          <bgColor indexed="50"/>
        </patternFill>
      </fill>
    </dxf>
    <dxf>
      <fill>
        <patternFill>
          <bgColor indexed="13"/>
        </patternFill>
      </fill>
    </dxf>
    <dxf>
      <fill>
        <patternFill>
          <bgColor indexed="10"/>
        </patternFill>
      </fill>
    </dxf>
    <dxf>
      <fill>
        <gradientFill degree="180">
          <stop position="0">
            <color theme="0"/>
          </stop>
          <stop position="1">
            <color theme="4"/>
          </stop>
        </gradientFill>
      </fill>
    </dxf>
    <dxf>
      <fill>
        <gradientFill degree="90">
          <stop position="0">
            <color theme="0"/>
          </stop>
          <stop position="1">
            <color rgb="FFFF0000"/>
          </stop>
        </gradientFill>
      </fill>
    </dxf>
    <dxf>
      <fill>
        <patternFill>
          <bgColor rgb="FF92D050"/>
        </patternFill>
      </fill>
    </dxf>
    <dxf>
      <fill>
        <gradientFill degree="90">
          <stop position="0">
            <color theme="0"/>
          </stop>
          <stop position="1">
            <color theme="9"/>
          </stop>
        </gradientFill>
      </fill>
    </dxf>
    <dxf>
      <fill>
        <patternFill>
          <bgColor rgb="FFFF000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gradientFill degree="270">
          <stop position="0">
            <color theme="0"/>
          </stop>
          <stop position="1">
            <color theme="4"/>
          </stop>
        </gradientFill>
      </fill>
    </dxf>
    <dxf>
      <fill>
        <gradientFill degree="90">
          <stop position="0">
            <color theme="0"/>
          </stop>
          <stop position="1">
            <color rgb="FFFF0000"/>
          </stop>
        </gradientFill>
      </fill>
    </dxf>
    <dxf>
      <fill>
        <patternFill>
          <bgColor indexed="5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ont>
        <color rgb="FF9C0006"/>
      </font>
      <fill>
        <patternFill>
          <bgColor rgb="FFFFC7CE"/>
        </patternFill>
      </fill>
    </dxf>
    <dxf>
      <fill>
        <patternFill>
          <bgColor indexed="50"/>
        </patternFill>
      </fill>
    </dxf>
    <dxf>
      <fill>
        <patternFill>
          <bgColor indexed="13"/>
        </patternFill>
      </fill>
    </dxf>
    <dxf>
      <fill>
        <patternFill>
          <bgColor indexed="10"/>
        </patternFill>
      </fill>
    </dxf>
    <dxf>
      <font>
        <color rgb="FF9C0006"/>
      </font>
      <fill>
        <patternFill>
          <bgColor rgb="FFFFC7CE"/>
        </patternFill>
      </fill>
    </dxf>
    <dxf>
      <fill>
        <patternFill>
          <bgColor indexed="50"/>
        </patternFill>
      </fill>
    </dxf>
    <dxf>
      <fill>
        <patternFill>
          <bgColor indexed="13"/>
        </patternFill>
      </fill>
    </dxf>
    <dxf>
      <fill>
        <patternFill>
          <bgColor indexed="10"/>
        </patternFill>
      </fill>
    </dxf>
    <dxf>
      <fill>
        <patternFill>
          <bgColor rgb="FF92D050"/>
        </patternFill>
      </fill>
    </dxf>
    <dxf>
      <fill>
        <patternFill patternType="solid">
          <fgColor auto="1"/>
          <bgColor rgb="FFFF0000"/>
        </patternFill>
      </fill>
    </dxf>
    <dxf>
      <fill>
        <gradientFill degree="90">
          <stop position="0">
            <color theme="0"/>
          </stop>
          <stop position="1">
            <color rgb="FFFFC000"/>
          </stop>
        </gradientFill>
      </fill>
    </dxf>
    <dxf>
      <fill>
        <patternFill>
          <bgColor rgb="FFFF0000"/>
        </patternFill>
      </fill>
    </dxf>
    <dxf>
      <fill>
        <patternFill>
          <bgColor rgb="FF00B050"/>
        </patternFill>
      </fill>
    </dxf>
    <dxf>
      <fill>
        <patternFill>
          <bgColor indexed="50"/>
        </patternFill>
      </fill>
    </dxf>
    <dxf>
      <fill>
        <patternFill>
          <bgColor indexed="13"/>
        </patternFill>
      </fill>
    </dxf>
    <dxf>
      <fill>
        <patternFill>
          <bgColor indexed="10"/>
        </patternFill>
      </fill>
    </dxf>
    <dxf>
      <fill>
        <patternFill>
          <bgColor theme="0" tint="-0.24994659260841701"/>
        </patternFill>
      </fill>
    </dxf>
    <dxf>
      <fill>
        <patternFill>
          <bgColor indexed="50"/>
        </patternFill>
      </fill>
    </dxf>
    <dxf>
      <fill>
        <patternFill>
          <bgColor indexed="13"/>
        </patternFill>
      </fill>
    </dxf>
    <dxf>
      <fill>
        <patternFill>
          <bgColor indexed="10"/>
        </patternFill>
      </fill>
    </dxf>
    <dxf>
      <fill>
        <patternFill>
          <bgColor theme="0" tint="-0.24994659260841701"/>
        </patternFill>
      </fill>
    </dxf>
    <dxf>
      <fill>
        <patternFill>
          <bgColor indexed="50"/>
        </patternFill>
      </fill>
    </dxf>
    <dxf>
      <fill>
        <patternFill>
          <bgColor indexed="13"/>
        </patternFill>
      </fill>
    </dxf>
    <dxf>
      <fill>
        <patternFill>
          <bgColor indexed="10"/>
        </patternFill>
      </fill>
    </dxf>
    <dxf>
      <fill>
        <patternFill>
          <bgColor theme="0" tint="-0.24994659260841701"/>
        </patternFill>
      </fill>
    </dxf>
    <dxf>
      <fill>
        <patternFill>
          <bgColor indexed="50"/>
        </patternFill>
      </fill>
    </dxf>
    <dxf>
      <fill>
        <patternFill>
          <bgColor indexed="13"/>
        </patternFill>
      </fill>
    </dxf>
    <dxf>
      <fill>
        <patternFill>
          <bgColor indexed="10"/>
        </patternFill>
      </fill>
    </dxf>
    <dxf>
      <fill>
        <patternFill>
          <bgColor theme="0" tint="-0.24994659260841701"/>
        </patternFill>
      </fill>
    </dxf>
    <dxf>
      <fill>
        <patternFill>
          <bgColor indexed="50"/>
        </patternFill>
      </fill>
    </dxf>
    <dxf>
      <fill>
        <patternFill>
          <bgColor indexed="13"/>
        </patternFill>
      </fill>
    </dxf>
    <dxf>
      <fill>
        <patternFill>
          <bgColor indexed="1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theme="0" tint="-0.24994659260841701"/>
        </patternFill>
      </fill>
    </dxf>
    <dxf>
      <fill>
        <patternFill>
          <bgColor rgb="FF00B050"/>
        </patternFill>
      </fill>
    </dxf>
    <dxf>
      <fill>
        <patternFill>
          <bgColor rgb="FFFFFF00"/>
        </patternFill>
      </fill>
    </dxf>
    <dxf>
      <fill>
        <patternFill>
          <bgColor theme="0" tint="-0.24994659260841701"/>
        </patternFill>
      </fill>
    </dxf>
    <dxf>
      <fill>
        <patternFill>
          <bgColor rgb="FFFF0000"/>
        </patternFill>
      </fill>
    </dxf>
    <dxf>
      <fill>
        <patternFill>
          <bgColor rgb="FF00B050"/>
        </patternFill>
      </fill>
    </dxf>
    <dxf>
      <fill>
        <gradientFill degree="270">
          <stop position="0">
            <color rgb="FFFF0000"/>
          </stop>
          <stop position="1">
            <color rgb="FFFF0000"/>
          </stop>
        </gradientFill>
      </fill>
    </dxf>
    <dxf>
      <font>
        <color rgb="FF9C5700"/>
      </font>
      <fill>
        <patternFill>
          <bgColor rgb="FFFFEB9C"/>
        </patternFill>
      </fill>
    </dxf>
    <dxf>
      <fill>
        <patternFill>
          <bgColor rgb="FF92D050"/>
        </patternFill>
      </fill>
    </dxf>
    <dxf>
      <fill>
        <gradientFill degree="90">
          <stop position="0">
            <color theme="0"/>
          </stop>
          <stop position="1">
            <color rgb="FFFFFF00"/>
          </stop>
        </gradientFill>
      </fill>
    </dxf>
    <dxf>
      <fill>
        <patternFill>
          <bgColor rgb="FFFF0000"/>
        </patternFill>
      </fill>
    </dxf>
    <dxf>
      <fill>
        <patternFill>
          <bgColor indexed="50"/>
        </patternFill>
      </fill>
    </dxf>
    <dxf>
      <fill>
        <patternFill>
          <bgColor indexed="13"/>
        </patternFill>
      </fill>
    </dxf>
    <dxf>
      <fill>
        <patternFill>
          <bgColor indexed="10"/>
        </patternFill>
      </fill>
    </dxf>
    <dxf>
      <fill>
        <patternFill>
          <bgColor theme="0" tint="-0.24994659260841701"/>
        </patternFill>
      </fill>
    </dxf>
    <dxf>
      <fill>
        <patternFill>
          <bgColor indexed="50"/>
        </patternFill>
      </fill>
    </dxf>
    <dxf>
      <fill>
        <patternFill>
          <bgColor indexed="13"/>
        </patternFill>
      </fill>
    </dxf>
    <dxf>
      <fill>
        <patternFill>
          <bgColor indexed="10"/>
        </patternFill>
      </fill>
    </dxf>
    <dxf>
      <fill>
        <gradientFill degree="180">
          <stop position="0">
            <color theme="0"/>
          </stop>
          <stop position="1">
            <color theme="4"/>
          </stop>
        </gradientFill>
      </fill>
    </dxf>
    <dxf>
      <fill>
        <gradientFill degree="90">
          <stop position="0">
            <color theme="0"/>
          </stop>
          <stop position="1">
            <color rgb="FFFF0000"/>
          </stop>
        </gradientFill>
      </fill>
    </dxf>
    <dxf>
      <fill>
        <patternFill>
          <bgColor rgb="FF92D050"/>
        </patternFill>
      </fill>
    </dxf>
    <dxf>
      <fill>
        <gradientFill degree="90">
          <stop position="0">
            <color theme="0"/>
          </stop>
          <stop position="1">
            <color theme="9"/>
          </stop>
        </gradientFill>
      </fill>
    </dxf>
    <dxf>
      <fill>
        <patternFill>
          <bgColor rgb="FFFF000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gradientFill degree="270">
          <stop position="0">
            <color theme="0"/>
          </stop>
          <stop position="1">
            <color theme="4"/>
          </stop>
        </gradientFill>
      </fill>
    </dxf>
    <dxf>
      <fill>
        <gradientFill degree="90">
          <stop position="0">
            <color theme="0"/>
          </stop>
          <stop position="1">
            <color rgb="FFFF0000"/>
          </stop>
        </gradientFill>
      </fill>
    </dxf>
    <dxf>
      <fill>
        <patternFill>
          <bgColor indexed="5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
      <fill>
        <patternFill>
          <bgColor indexed="50"/>
        </patternFill>
      </fill>
    </dxf>
    <dxf>
      <fill>
        <patternFill>
          <bgColor indexed="13"/>
        </patternFill>
      </fill>
    </dxf>
    <dxf>
      <fill>
        <patternFill>
          <bgColor indexed="10"/>
        </patternFill>
      </fill>
    </dxf>
  </dxfs>
  <tableStyles count="0" defaultTableStyle="TableStyleMedium2" defaultPivotStyle="PivotStyleLight16"/>
  <colors>
    <mruColors>
      <color rgb="FFFF9966"/>
      <color rgb="FFCC3399"/>
      <color rgb="FF009999"/>
      <color rgb="FFFF7C80"/>
      <color rgb="FF808000"/>
      <color rgb="FFCED1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793749</xdr:colOff>
      <xdr:row>0</xdr:row>
      <xdr:rowOff>233635</xdr:rowOff>
    </xdr:from>
    <xdr:to>
      <xdr:col>2</xdr:col>
      <xdr:colOff>762000</xdr:colOff>
      <xdr:row>4</xdr:row>
      <xdr:rowOff>87613</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93749" y="233635"/>
          <a:ext cx="1416051" cy="958878"/>
        </a:xfrm>
        <a:prstGeom prst="rect">
          <a:avLst/>
        </a:prstGeom>
        <a:noFill/>
        <a:ln w="9525">
          <a:noFill/>
          <a:miter lim="800000"/>
          <a:headEnd/>
          <a:tailEnd/>
        </a:ln>
      </xdr:spPr>
    </xdr:pic>
    <xdr:clientData/>
  </xdr:twoCellAnchor>
  <xdr:twoCellAnchor>
    <xdr:from>
      <xdr:col>0</xdr:col>
      <xdr:colOff>586875</xdr:colOff>
      <xdr:row>0</xdr:row>
      <xdr:rowOff>84669</xdr:rowOff>
    </xdr:from>
    <xdr:to>
      <xdr:col>1</xdr:col>
      <xdr:colOff>1037163</xdr:colOff>
      <xdr:row>3</xdr:row>
      <xdr:rowOff>172160</xdr:rowOff>
    </xdr:to>
    <xdr:pic>
      <xdr:nvPicPr>
        <xdr:cNvPr id="3"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86875" y="84669"/>
          <a:ext cx="1955238" cy="91616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70144</xdr:colOff>
      <xdr:row>0</xdr:row>
      <xdr:rowOff>71193</xdr:rowOff>
    </xdr:from>
    <xdr:to>
      <xdr:col>1</xdr:col>
      <xdr:colOff>723605</xdr:colOff>
      <xdr:row>3</xdr:row>
      <xdr:rowOff>161450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0144" y="71193"/>
          <a:ext cx="1598577" cy="79909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956E4826\instrumento%20de%20acciones%20de%20mejora%20corregid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sdis.integracionsocial.gov.co/DOCUME~1/frojasc/CONFIG~1/Temp/Documents%20and%20Settings/mbonillac/Mis%20documentos/Presentacion%20Con_Directivo/instrumento%20de%20acciones%20de%20mejora%20corregid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rodriguezr\Documents\Estrategia%20de%20seguimiento%2011-2018-2019-2020\Consolidado%206%20%20Febrero%20al%205%20de%20Marzo%202020\12022020_Instrumento_de_Registro_y_Control%20Base%20envie%20guillo%2009-03-20%20reuni&#243;n%20OCI%2019-03-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Heldis\Downloads\27072020_Instrumento_de_Registro_y_Control%20envie%20heldis%2006-08-20%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UAN%20CARLOS\AppData\Roaming\Microsoft\Excel\Formato_registro_control_plan_mejoramiento%20(1)%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C"/>
      <sheetName val="PM"/>
      <sheetName val="PM (2)"/>
      <sheetName val="Hoja1"/>
      <sheetName val="Datos"/>
      <sheetName val="TIC4"/>
    </sheetNames>
    <sheetDataSet>
      <sheetData sheetId="0"/>
      <sheetData sheetId="1"/>
      <sheetData sheetId="2"/>
      <sheetData sheetId="3"/>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MENTO"/>
      <sheetName val="Cerradas"/>
      <sheetName val="torta"/>
      <sheetName val="Sin evid cumplimiento"/>
      <sheetName val="Prox a vencer 31-03-20"/>
      <sheetName val="Prox a vencer 30-04-2020"/>
      <sheetName val="bd"/>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MENTO"/>
      <sheetName val="cerradas"/>
      <sheetName val="bd"/>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MENTO"/>
      <sheetName val="Hoja1"/>
      <sheetName val="bd"/>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sig.sdis.gov.co/index.php/es/mantenimiento-y-soporte-tic-documentos-asociados" TargetMode="External"/><Relationship Id="rId1" Type="http://schemas.openxmlformats.org/officeDocument/2006/relationships/printerSettings" Target="../printerSettings/printerSettings2.bin"/><Relationship Id="rId5" Type="http://schemas.openxmlformats.org/officeDocument/2006/relationships/image" Target="../media/image2.png"/><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B22"/>
  <sheetViews>
    <sheetView topLeftCell="C8" zoomScale="82" zoomScaleNormal="82" workbookViewId="0">
      <selection activeCell="D10" sqref="D10"/>
    </sheetView>
  </sheetViews>
  <sheetFormatPr defaultColWidth="11.42578125" defaultRowHeight="27.6" customHeight="1"/>
  <cols>
    <col min="1" max="1" width="22.42578125" style="41" customWidth="1"/>
    <col min="2" max="2" width="27" style="54" customWidth="1"/>
    <col min="3" max="3" width="35.7109375" style="55" customWidth="1"/>
    <col min="4" max="4" width="27" style="41" customWidth="1"/>
    <col min="5" max="5" width="38.42578125" style="41" customWidth="1"/>
    <col min="6" max="6" width="18.7109375" style="41" customWidth="1"/>
    <col min="7" max="7" width="15.7109375" style="41" customWidth="1"/>
    <col min="8" max="8" width="30.7109375" style="41" customWidth="1"/>
    <col min="9" max="9" width="28.28515625" style="41" customWidth="1"/>
    <col min="10" max="10" width="32.7109375" style="41" customWidth="1"/>
    <col min="11" max="11" width="15.7109375" style="41" customWidth="1"/>
    <col min="12" max="12" width="16.7109375" style="41" customWidth="1"/>
    <col min="13" max="13" width="15.7109375" style="41" customWidth="1"/>
    <col min="14" max="14" width="14.28515625" style="41" customWidth="1"/>
    <col min="15" max="15" width="24.7109375" style="41" customWidth="1"/>
    <col min="16" max="16" width="25.28515625" style="41" customWidth="1"/>
    <col min="17" max="17" width="26.140625" style="41" customWidth="1"/>
    <col min="18" max="18" width="24.28515625" style="54" customWidth="1"/>
    <col min="19" max="19" width="22.42578125" style="54" customWidth="1"/>
    <col min="20" max="20" width="17.42578125" style="54" customWidth="1"/>
    <col min="21" max="21" width="19.140625" style="54" customWidth="1"/>
    <col min="22" max="22" width="17.42578125" style="56" customWidth="1"/>
    <col min="23" max="23" width="26.42578125" style="41" customWidth="1"/>
    <col min="24" max="24" width="23.7109375" style="54" customWidth="1"/>
    <col min="25" max="25" width="26.28515625" style="41" customWidth="1"/>
    <col min="26" max="26" width="20.28515625" style="41" customWidth="1"/>
    <col min="27" max="27" width="26.28515625" style="41" customWidth="1"/>
    <col min="28" max="29" width="20.42578125" style="41" customWidth="1"/>
    <col min="30" max="30" width="28.7109375" style="41" customWidth="1"/>
    <col min="31" max="33" width="20.42578125" style="41" customWidth="1"/>
    <col min="34" max="34" width="24.7109375" style="41" customWidth="1"/>
    <col min="35" max="36" width="20.42578125" style="41" customWidth="1"/>
    <col min="37" max="37" width="32.42578125" style="41" customWidth="1"/>
    <col min="38" max="40" width="20.42578125" style="41" customWidth="1"/>
    <col min="41" max="41" width="26" style="41" customWidth="1"/>
    <col min="42" max="43" width="20.42578125" style="41" customWidth="1"/>
    <col min="44" max="44" width="25.7109375" style="41" customWidth="1"/>
    <col min="45" max="47" width="20.42578125" style="41" customWidth="1"/>
    <col min="48" max="48" width="27.42578125" style="41" customWidth="1"/>
    <col min="49" max="50" width="20.42578125" style="41" customWidth="1"/>
    <col min="51" max="51" width="30.42578125" style="41" customWidth="1"/>
    <col min="52" max="54" width="20.42578125" style="41" customWidth="1"/>
    <col min="55" max="55" width="23" style="41" customWidth="1"/>
    <col min="56" max="57" width="20.42578125" style="41" customWidth="1"/>
    <col min="58" max="58" width="25.28515625" style="41" customWidth="1"/>
    <col min="59" max="62" width="20.42578125" style="41" customWidth="1"/>
    <col min="63" max="63" width="22.42578125" style="41" customWidth="1"/>
    <col min="64" max="64" width="28.42578125" style="57" customWidth="1"/>
    <col min="65" max="66" width="12.42578125" style="57" customWidth="1"/>
    <col min="67" max="67" width="19.28515625" style="41" customWidth="1"/>
    <col min="68" max="68" width="24.42578125" style="41" customWidth="1"/>
    <col min="69" max="69" width="13.42578125" style="57" customWidth="1"/>
    <col min="70" max="70" width="16" style="57" customWidth="1"/>
    <col min="71" max="71" width="42.42578125" style="57" customWidth="1"/>
    <col min="72" max="72" width="17" style="57" customWidth="1"/>
    <col min="73" max="73" width="20.140625" style="41" customWidth="1"/>
    <col min="74" max="74" width="32.42578125" style="40" customWidth="1"/>
    <col min="75" max="77" width="11.42578125" style="40"/>
    <col min="78" max="208" width="11.42578125" style="40" customWidth="1"/>
    <col min="209" max="16384" width="11.42578125" style="40"/>
  </cols>
  <sheetData>
    <row r="1" spans="1:210" s="46" customFormat="1" ht="22.35" customHeight="1">
      <c r="A1" s="44"/>
      <c r="B1" s="45" t="s">
        <v>0</v>
      </c>
      <c r="C1" s="397" t="s">
        <v>1</v>
      </c>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c r="AM1" s="398"/>
      <c r="AN1" s="398"/>
      <c r="AO1" s="398"/>
      <c r="AP1" s="398"/>
      <c r="AQ1" s="398"/>
      <c r="AR1" s="398"/>
      <c r="AS1" s="398"/>
      <c r="AT1" s="398"/>
      <c r="AU1" s="398"/>
      <c r="AV1" s="398"/>
      <c r="AW1" s="398"/>
      <c r="AX1" s="398"/>
      <c r="AY1" s="398"/>
      <c r="AZ1" s="398"/>
      <c r="BA1" s="398"/>
      <c r="BB1" s="398"/>
      <c r="BC1" s="398"/>
      <c r="BD1" s="398"/>
      <c r="BE1" s="398"/>
      <c r="BF1" s="398"/>
      <c r="BG1" s="398"/>
      <c r="BH1" s="398"/>
      <c r="BI1" s="398"/>
      <c r="BJ1" s="398"/>
      <c r="BK1" s="398"/>
      <c r="BL1" s="398"/>
      <c r="BM1" s="398"/>
      <c r="BN1" s="398"/>
      <c r="BO1" s="398"/>
      <c r="BP1" s="398"/>
      <c r="BQ1" s="398"/>
      <c r="BR1" s="399"/>
      <c r="BS1" s="426" t="s">
        <v>2</v>
      </c>
      <c r="BT1" s="426"/>
      <c r="BU1" s="426"/>
    </row>
    <row r="2" spans="1:210" s="46" customFormat="1" ht="22.35" customHeight="1">
      <c r="A2" s="47"/>
      <c r="B2" s="48"/>
      <c r="C2" s="400"/>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M2" s="401"/>
      <c r="AN2" s="401"/>
      <c r="AO2" s="401"/>
      <c r="AP2" s="401"/>
      <c r="AQ2" s="401"/>
      <c r="AR2" s="401"/>
      <c r="AS2" s="401"/>
      <c r="AT2" s="401"/>
      <c r="AU2" s="401"/>
      <c r="AV2" s="401"/>
      <c r="AW2" s="401"/>
      <c r="AX2" s="401"/>
      <c r="AY2" s="401"/>
      <c r="AZ2" s="401"/>
      <c r="BA2" s="401"/>
      <c r="BB2" s="401"/>
      <c r="BC2" s="401"/>
      <c r="BD2" s="401"/>
      <c r="BE2" s="401"/>
      <c r="BF2" s="401"/>
      <c r="BG2" s="401"/>
      <c r="BH2" s="401"/>
      <c r="BI2" s="401"/>
      <c r="BJ2" s="401"/>
      <c r="BK2" s="401"/>
      <c r="BL2" s="401"/>
      <c r="BM2" s="401"/>
      <c r="BN2" s="401"/>
      <c r="BO2" s="401"/>
      <c r="BP2" s="401"/>
      <c r="BQ2" s="401"/>
      <c r="BR2" s="402"/>
      <c r="BS2" s="426" t="s">
        <v>3</v>
      </c>
      <c r="BT2" s="426"/>
      <c r="BU2" s="426"/>
    </row>
    <row r="3" spans="1:210" s="46" customFormat="1" ht="22.35" customHeight="1">
      <c r="A3" s="47"/>
      <c r="B3" s="48"/>
      <c r="C3" s="400"/>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1"/>
      <c r="AR3" s="401"/>
      <c r="AS3" s="401"/>
      <c r="AT3" s="401"/>
      <c r="AU3" s="401"/>
      <c r="AV3" s="401"/>
      <c r="AW3" s="401"/>
      <c r="AX3" s="401"/>
      <c r="AY3" s="401"/>
      <c r="AZ3" s="401"/>
      <c r="BA3" s="401"/>
      <c r="BB3" s="401"/>
      <c r="BC3" s="401"/>
      <c r="BD3" s="401"/>
      <c r="BE3" s="401"/>
      <c r="BF3" s="401"/>
      <c r="BG3" s="401"/>
      <c r="BH3" s="401"/>
      <c r="BI3" s="401"/>
      <c r="BJ3" s="401"/>
      <c r="BK3" s="401"/>
      <c r="BL3" s="401"/>
      <c r="BM3" s="401"/>
      <c r="BN3" s="401"/>
      <c r="BO3" s="401"/>
      <c r="BP3" s="401"/>
      <c r="BQ3" s="401"/>
      <c r="BR3" s="402"/>
      <c r="BS3" s="426" t="s">
        <v>4</v>
      </c>
      <c r="BT3" s="426"/>
      <c r="BU3" s="426"/>
    </row>
    <row r="4" spans="1:210" s="46" customFormat="1" ht="22.35" customHeight="1">
      <c r="A4" s="49"/>
      <c r="B4" s="50"/>
      <c r="C4" s="403"/>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M4" s="404"/>
      <c r="AN4" s="404"/>
      <c r="AO4" s="404"/>
      <c r="AP4" s="404"/>
      <c r="AQ4" s="404"/>
      <c r="AR4" s="404"/>
      <c r="AS4" s="404"/>
      <c r="AT4" s="404"/>
      <c r="AU4" s="404"/>
      <c r="AV4" s="404"/>
      <c r="AW4" s="404"/>
      <c r="AX4" s="404"/>
      <c r="AY4" s="404"/>
      <c r="AZ4" s="404"/>
      <c r="BA4" s="404"/>
      <c r="BB4" s="404"/>
      <c r="BC4" s="404"/>
      <c r="BD4" s="404"/>
      <c r="BE4" s="404"/>
      <c r="BF4" s="404"/>
      <c r="BG4" s="404"/>
      <c r="BH4" s="404"/>
      <c r="BI4" s="404"/>
      <c r="BJ4" s="404"/>
      <c r="BK4" s="404"/>
      <c r="BL4" s="404"/>
      <c r="BM4" s="404"/>
      <c r="BN4" s="404"/>
      <c r="BO4" s="404"/>
      <c r="BP4" s="404"/>
      <c r="BQ4" s="404"/>
      <c r="BR4" s="405"/>
      <c r="BS4" s="426" t="s">
        <v>5</v>
      </c>
      <c r="BT4" s="426"/>
      <c r="BU4" s="426"/>
    </row>
    <row r="5" spans="1:210" s="10" customFormat="1" ht="7.35" customHeight="1">
      <c r="A5" s="407"/>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07"/>
      <c r="AI5" s="407"/>
      <c r="AJ5" s="407"/>
      <c r="AK5" s="407"/>
      <c r="AL5" s="407"/>
      <c r="AM5" s="407"/>
      <c r="AN5" s="407"/>
      <c r="AO5" s="407"/>
      <c r="AP5" s="407"/>
      <c r="AQ5" s="407"/>
      <c r="AR5" s="407"/>
      <c r="AS5" s="407"/>
      <c r="AT5" s="407"/>
      <c r="AU5" s="407"/>
      <c r="AV5" s="407"/>
      <c r="AW5" s="407"/>
      <c r="AX5" s="407"/>
      <c r="AY5" s="407"/>
      <c r="AZ5" s="407"/>
      <c r="BA5" s="407"/>
      <c r="BB5" s="407"/>
      <c r="BC5" s="407"/>
      <c r="BD5" s="407"/>
      <c r="BE5" s="407"/>
      <c r="BF5" s="407"/>
      <c r="BG5" s="407"/>
      <c r="BH5" s="407"/>
      <c r="BI5" s="407"/>
      <c r="BJ5" s="407"/>
      <c r="BK5" s="407"/>
      <c r="BL5" s="407"/>
      <c r="BM5" s="407"/>
      <c r="BN5" s="407"/>
      <c r="BO5" s="407"/>
      <c r="BP5" s="407"/>
      <c r="BQ5" s="407"/>
      <c r="BR5" s="407"/>
      <c r="BS5" s="407"/>
      <c r="BT5" s="407"/>
      <c r="BU5" s="407"/>
    </row>
    <row r="6" spans="1:210" s="10" customFormat="1" ht="27.6" customHeight="1">
      <c r="A6" s="427" t="s">
        <v>6</v>
      </c>
      <c r="B6" s="427"/>
      <c r="C6" s="427"/>
      <c r="D6" s="427"/>
      <c r="E6" s="427"/>
      <c r="F6" s="427"/>
      <c r="G6" s="427"/>
      <c r="H6" s="428" t="s">
        <v>7</v>
      </c>
      <c r="I6" s="428"/>
      <c r="J6" s="428"/>
      <c r="K6" s="428"/>
      <c r="L6" s="428"/>
      <c r="M6" s="428"/>
      <c r="N6" s="428"/>
      <c r="O6" s="428"/>
      <c r="P6" s="428"/>
      <c r="Q6" s="428"/>
      <c r="R6" s="428"/>
      <c r="S6" s="428"/>
      <c r="T6" s="428"/>
      <c r="U6" s="428"/>
      <c r="V6" s="429" t="s">
        <v>8</v>
      </c>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8"/>
      <c r="AY6" s="408"/>
      <c r="AZ6" s="408"/>
      <c r="BA6" s="408"/>
      <c r="BB6" s="408"/>
      <c r="BC6" s="408"/>
      <c r="BD6" s="408"/>
      <c r="BE6" s="408"/>
      <c r="BF6" s="408"/>
      <c r="BG6" s="408"/>
      <c r="BH6" s="408"/>
      <c r="BI6" s="408"/>
      <c r="BJ6" s="408"/>
      <c r="BK6" s="408"/>
      <c r="BL6" s="408"/>
      <c r="BM6" s="408"/>
      <c r="BN6" s="408"/>
      <c r="BO6" s="408"/>
      <c r="BP6" s="408"/>
      <c r="BQ6" s="408"/>
      <c r="BR6" s="408"/>
      <c r="BS6" s="408"/>
      <c r="BT6" s="408"/>
      <c r="BU6" s="430"/>
    </row>
    <row r="7" spans="1:210" s="23" customFormat="1" ht="27.6" hidden="1" customHeight="1" thickBot="1">
      <c r="A7" s="258"/>
      <c r="B7" s="431"/>
      <c r="C7" s="263"/>
      <c r="D7" s="257"/>
      <c r="E7" s="432"/>
      <c r="F7" s="432"/>
      <c r="G7" s="258"/>
      <c r="H7" s="432"/>
      <c r="I7" s="432"/>
      <c r="J7" s="432"/>
      <c r="K7" s="263"/>
      <c r="L7" s="263"/>
      <c r="M7" s="433"/>
      <c r="N7" s="433"/>
      <c r="O7" s="263"/>
      <c r="P7" s="257"/>
      <c r="Q7" s="257"/>
      <c r="R7" s="434"/>
      <c r="S7" s="434"/>
      <c r="T7" s="264"/>
      <c r="U7" s="434">
        <f>S7+T7</f>
        <v>0</v>
      </c>
      <c r="V7" s="435"/>
      <c r="W7" s="432"/>
      <c r="X7" s="436"/>
      <c r="Y7" s="257" t="str">
        <f>IF(V7="","Sin",IF(V7&gt;=$U7,IF(X7=100%,"OK","ROJO"),IF(X7&lt;($V7-$R7)/($U7-$R7),"ROJO",IF(X7=100%,"OK","AMARILLO"))))</f>
        <v>Sin</v>
      </c>
      <c r="Z7" s="266"/>
      <c r="AA7" s="432"/>
      <c r="AB7" s="432"/>
      <c r="AC7" s="435"/>
      <c r="AD7" s="432"/>
      <c r="AE7" s="433"/>
      <c r="AF7" s="257" t="str">
        <f>IF(AC7="","Sin",IF(AC7&gt;=$U7,IF(#REF!=100%,"OK","ROJO"),IF(#REF!&lt;($AC7-$R7)/($U7-$R7),"ROJO",IF(#REF!=100%,"OK","AMARILLO"))))</f>
        <v>Sin</v>
      </c>
      <c r="AG7" s="266"/>
      <c r="AH7" s="437"/>
      <c r="AI7" s="432"/>
      <c r="AJ7" s="435"/>
      <c r="AK7" s="432"/>
      <c r="AL7" s="433"/>
      <c r="AM7" s="257" t="str">
        <f>IF(AJ7="","Sin",IF(AJ7&gt;=$U7,IF(#REF!=100%,"OK","ROJO"),IF(#REF!&lt;(AJ7-$R7)/($U7-$R7),"ROJO",IF(#REF!=100%,"OK","AMARILLO"))))</f>
        <v>Sin</v>
      </c>
      <c r="AN7" s="266"/>
      <c r="AO7" s="432"/>
      <c r="AP7" s="432"/>
      <c r="AQ7" s="435"/>
      <c r="AR7" s="432"/>
      <c r="AS7" s="433"/>
      <c r="AT7" s="257" t="str">
        <f>IF(AQ7="","Sin",IF(AQ7&gt;=$U7,IF(#REF!=100%,"OK","ROJO"),IF(#REF!&lt;(AQ7-$R7)/($U7-$R7),"ROJO",IF(#REF!=100%,"OK","AMARILLO"))))</f>
        <v>Sin</v>
      </c>
      <c r="AU7" s="266"/>
      <c r="AV7" s="432"/>
      <c r="AW7" s="432"/>
      <c r="AX7" s="435"/>
      <c r="AY7" s="432"/>
      <c r="AZ7" s="433"/>
      <c r="BA7" s="257" t="str">
        <f>IF(AX7="","Sin",IF(AX7&gt;=$U7,IF(#REF!=100%,"OK","ROJO"),IF(#REF!&lt;(AX7-$R7)/($U7-$R7),"ROJO",IF(#REF!=100%,"OK","AMARILLO"))))</f>
        <v>Sin</v>
      </c>
      <c r="BB7" s="266"/>
      <c r="BC7" s="432"/>
      <c r="BD7" s="432"/>
      <c r="BE7" s="435"/>
      <c r="BF7" s="432"/>
      <c r="BG7" s="433"/>
      <c r="BH7" s="257" t="str">
        <f>IF(BE7="","Sin",IF(BE7&gt;=$U7,IF(#REF!=100%,"OK","ROJO"),IF(#REF!&lt;(BE7-$R7)/($U7-$R7),"ROJO",IF(#REF!=100%,"OK","AMARILLO"))))</f>
        <v>Sin</v>
      </c>
      <c r="BI7" s="266"/>
      <c r="BJ7" s="432"/>
      <c r="BK7" s="432"/>
      <c r="BL7" s="438" t="str">
        <f>IF(E7="","",IF(OR(X7=100%,#REF!=100%,#REF!=100%,#REF!=100%,#REF!=100%,#REF!=100%),100%,IF(V7="","Sin",MAX(X7,#REF!,#REF!,#REF!,#REF!,#REF!))))</f>
        <v/>
      </c>
      <c r="BM7" s="267"/>
      <c r="BN7" s="263"/>
      <c r="BO7" s="435"/>
      <c r="BP7" s="267"/>
      <c r="BQ7" s="438"/>
      <c r="BR7" s="438"/>
      <c r="BS7" s="438" t="str">
        <f>IF(BL7=100%,IF(BQ7="SI",IF(BR7="SI","Cerrada",IF(BR7="NO","Inefectiva",IF(A7="Auditoria Externa","Cumplida","Pendiente"))),"Cumplida"),"")</f>
        <v/>
      </c>
      <c r="BT7" s="438"/>
      <c r="BU7" s="432"/>
    </row>
    <row r="8" spans="1:210" s="23" customFormat="1" ht="52.35" customHeight="1">
      <c r="A8" s="439" t="s">
        <v>9</v>
      </c>
      <c r="B8" s="439"/>
      <c r="C8" s="439"/>
      <c r="D8" s="439"/>
      <c r="E8" s="439"/>
      <c r="F8" s="439"/>
      <c r="G8" s="439"/>
      <c r="H8" s="440" t="s">
        <v>10</v>
      </c>
      <c r="I8" s="440"/>
      <c r="J8" s="440"/>
      <c r="K8" s="440"/>
      <c r="L8" s="440"/>
      <c r="M8" s="440"/>
      <c r="N8" s="440"/>
      <c r="O8" s="440"/>
      <c r="P8" s="440"/>
      <c r="Q8" s="440"/>
      <c r="R8" s="441" t="s">
        <v>11</v>
      </c>
      <c r="S8" s="441"/>
      <c r="T8" s="441"/>
      <c r="U8" s="441"/>
      <c r="V8" s="442" t="s">
        <v>12</v>
      </c>
      <c r="W8" s="442"/>
      <c r="X8" s="442"/>
      <c r="Y8" s="442"/>
      <c r="Z8" s="443" t="s">
        <v>13</v>
      </c>
      <c r="AA8" s="443"/>
      <c r="AB8" s="443"/>
      <c r="AC8" s="442" t="s">
        <v>14</v>
      </c>
      <c r="AD8" s="442"/>
      <c r="AE8" s="442"/>
      <c r="AF8" s="442"/>
      <c r="AG8" s="443" t="s">
        <v>15</v>
      </c>
      <c r="AH8" s="443"/>
      <c r="AI8" s="443"/>
      <c r="AJ8" s="442" t="s">
        <v>16</v>
      </c>
      <c r="AK8" s="442"/>
      <c r="AL8" s="442"/>
      <c r="AM8" s="442"/>
      <c r="AN8" s="443" t="s">
        <v>17</v>
      </c>
      <c r="AO8" s="443"/>
      <c r="AP8" s="443"/>
      <c r="AQ8" s="442" t="s">
        <v>18</v>
      </c>
      <c r="AR8" s="442"/>
      <c r="AS8" s="442"/>
      <c r="AT8" s="442"/>
      <c r="AU8" s="443" t="s">
        <v>19</v>
      </c>
      <c r="AV8" s="443"/>
      <c r="AW8" s="443"/>
      <c r="AX8" s="442" t="s">
        <v>20</v>
      </c>
      <c r="AY8" s="442"/>
      <c r="AZ8" s="442"/>
      <c r="BA8" s="442"/>
      <c r="BB8" s="443" t="s">
        <v>21</v>
      </c>
      <c r="BC8" s="443"/>
      <c r="BD8" s="443"/>
      <c r="BE8" s="442" t="s">
        <v>22</v>
      </c>
      <c r="BF8" s="442"/>
      <c r="BG8" s="442"/>
      <c r="BH8" s="442"/>
      <c r="BI8" s="443" t="s">
        <v>23</v>
      </c>
      <c r="BJ8" s="443"/>
      <c r="BK8" s="443"/>
      <c r="BL8" s="444" t="s">
        <v>24</v>
      </c>
      <c r="BM8" s="443" t="s">
        <v>25</v>
      </c>
      <c r="BN8" s="443"/>
      <c r="BO8" s="445" t="s">
        <v>26</v>
      </c>
      <c r="BP8" s="406"/>
      <c r="BQ8" s="406"/>
      <c r="BR8" s="406"/>
      <c r="BS8" s="406"/>
      <c r="BT8" s="406"/>
      <c r="BU8" s="446"/>
      <c r="BV8" s="51"/>
    </row>
    <row r="9" spans="1:210" s="23" customFormat="1" ht="91.5" customHeight="1">
      <c r="A9" s="43" t="s">
        <v>27</v>
      </c>
      <c r="B9" s="43" t="s">
        <v>28</v>
      </c>
      <c r="C9" s="43" t="s">
        <v>29</v>
      </c>
      <c r="D9" s="43" t="s">
        <v>30</v>
      </c>
      <c r="E9" s="43" t="s">
        <v>31</v>
      </c>
      <c r="F9" s="43" t="s">
        <v>32</v>
      </c>
      <c r="G9" s="43" t="s">
        <v>33</v>
      </c>
      <c r="H9" s="447" t="s">
        <v>34</v>
      </c>
      <c r="I9" s="447" t="s">
        <v>35</v>
      </c>
      <c r="J9" s="447" t="s">
        <v>36</v>
      </c>
      <c r="K9" s="447" t="s">
        <v>37</v>
      </c>
      <c r="L9" s="447" t="s">
        <v>38</v>
      </c>
      <c r="M9" s="447" t="s">
        <v>39</v>
      </c>
      <c r="N9" s="447" t="s">
        <v>40</v>
      </c>
      <c r="O9" s="447" t="s">
        <v>41</v>
      </c>
      <c r="P9" s="447" t="s">
        <v>42</v>
      </c>
      <c r="Q9" s="447" t="s">
        <v>43</v>
      </c>
      <c r="R9" s="447" t="s">
        <v>44</v>
      </c>
      <c r="S9" s="447" t="s">
        <v>45</v>
      </c>
      <c r="T9" s="447" t="s">
        <v>46</v>
      </c>
      <c r="U9" s="447" t="s">
        <v>47</v>
      </c>
      <c r="V9" s="448" t="s">
        <v>48</v>
      </c>
      <c r="W9" s="444" t="s">
        <v>49</v>
      </c>
      <c r="X9" s="449" t="s">
        <v>50</v>
      </c>
      <c r="Y9" s="449" t="s">
        <v>51</v>
      </c>
      <c r="Z9" s="444" t="s">
        <v>52</v>
      </c>
      <c r="AA9" s="444" t="s">
        <v>53</v>
      </c>
      <c r="AB9" s="444" t="s">
        <v>54</v>
      </c>
      <c r="AC9" s="448" t="s">
        <v>55</v>
      </c>
      <c r="AD9" s="444" t="s">
        <v>56</v>
      </c>
      <c r="AE9" s="449" t="s">
        <v>57</v>
      </c>
      <c r="AF9" s="449" t="s">
        <v>58</v>
      </c>
      <c r="AG9" s="444" t="s">
        <v>59</v>
      </c>
      <c r="AH9" s="444" t="s">
        <v>60</v>
      </c>
      <c r="AI9" s="444" t="s">
        <v>61</v>
      </c>
      <c r="AJ9" s="448" t="s">
        <v>62</v>
      </c>
      <c r="AK9" s="444" t="s">
        <v>63</v>
      </c>
      <c r="AL9" s="449" t="s">
        <v>64</v>
      </c>
      <c r="AM9" s="449" t="s">
        <v>65</v>
      </c>
      <c r="AN9" s="444" t="s">
        <v>66</v>
      </c>
      <c r="AO9" s="444" t="s">
        <v>67</v>
      </c>
      <c r="AP9" s="444" t="s">
        <v>68</v>
      </c>
      <c r="AQ9" s="448" t="s">
        <v>69</v>
      </c>
      <c r="AR9" s="444" t="s">
        <v>70</v>
      </c>
      <c r="AS9" s="449" t="s">
        <v>71</v>
      </c>
      <c r="AT9" s="449" t="s">
        <v>72</v>
      </c>
      <c r="AU9" s="444" t="s">
        <v>73</v>
      </c>
      <c r="AV9" s="444" t="s">
        <v>74</v>
      </c>
      <c r="AW9" s="444" t="s">
        <v>75</v>
      </c>
      <c r="AX9" s="448" t="s">
        <v>76</v>
      </c>
      <c r="AY9" s="444" t="s">
        <v>77</v>
      </c>
      <c r="AZ9" s="449" t="s">
        <v>78</v>
      </c>
      <c r="BA9" s="449" t="s">
        <v>79</v>
      </c>
      <c r="BB9" s="444" t="s">
        <v>80</v>
      </c>
      <c r="BC9" s="444" t="s">
        <v>81</v>
      </c>
      <c r="BD9" s="444" t="s">
        <v>82</v>
      </c>
      <c r="BE9" s="448" t="s">
        <v>83</v>
      </c>
      <c r="BF9" s="444" t="s">
        <v>84</v>
      </c>
      <c r="BG9" s="449" t="s">
        <v>85</v>
      </c>
      <c r="BH9" s="449" t="s">
        <v>86</v>
      </c>
      <c r="BI9" s="444" t="s">
        <v>87</v>
      </c>
      <c r="BJ9" s="444" t="s">
        <v>88</v>
      </c>
      <c r="BK9" s="444" t="s">
        <v>89</v>
      </c>
      <c r="BL9" s="444" t="s">
        <v>90</v>
      </c>
      <c r="BM9" s="444" t="s">
        <v>91</v>
      </c>
      <c r="BN9" s="444" t="s">
        <v>92</v>
      </c>
      <c r="BO9" s="444" t="s">
        <v>93</v>
      </c>
      <c r="BP9" s="444" t="s">
        <v>94</v>
      </c>
      <c r="BQ9" s="444" t="s">
        <v>91</v>
      </c>
      <c r="BR9" s="444" t="s">
        <v>92</v>
      </c>
      <c r="BS9" s="444" t="s">
        <v>95</v>
      </c>
      <c r="BT9" s="444" t="s">
        <v>96</v>
      </c>
      <c r="BU9" s="444" t="s">
        <v>97</v>
      </c>
    </row>
    <row r="10" spans="1:210" s="52" customFormat="1" ht="360" customHeight="1">
      <c r="A10" s="450" t="s">
        <v>98</v>
      </c>
      <c r="B10" s="451" t="s">
        <v>99</v>
      </c>
      <c r="C10" s="452" t="s">
        <v>100</v>
      </c>
      <c r="D10" s="450" t="s">
        <v>101</v>
      </c>
      <c r="E10" s="452" t="s">
        <v>102</v>
      </c>
      <c r="F10" s="452" t="s">
        <v>103</v>
      </c>
      <c r="G10" s="450" t="s">
        <v>104</v>
      </c>
      <c r="H10" s="452" t="s">
        <v>105</v>
      </c>
      <c r="I10" s="452" t="s">
        <v>106</v>
      </c>
      <c r="J10" s="452" t="s">
        <v>107</v>
      </c>
      <c r="K10" s="452" t="s">
        <v>108</v>
      </c>
      <c r="L10" s="452" t="s">
        <v>109</v>
      </c>
      <c r="M10" s="452" t="s">
        <v>110</v>
      </c>
      <c r="N10" s="453" t="s">
        <v>111</v>
      </c>
      <c r="O10" s="452" t="s">
        <v>112</v>
      </c>
      <c r="P10" s="450" t="s">
        <v>113</v>
      </c>
      <c r="Q10" s="450" t="s">
        <v>114</v>
      </c>
      <c r="R10" s="454" t="s">
        <v>115</v>
      </c>
      <c r="S10" s="454" t="s">
        <v>116</v>
      </c>
      <c r="T10" s="455" t="s">
        <v>117</v>
      </c>
      <c r="U10" s="454" t="s">
        <v>118</v>
      </c>
      <c r="V10" s="456" t="s">
        <v>119</v>
      </c>
      <c r="W10" s="452" t="s">
        <v>120</v>
      </c>
      <c r="X10" s="453" t="s">
        <v>121</v>
      </c>
      <c r="Y10" s="457" t="s">
        <v>122</v>
      </c>
      <c r="Z10" s="456" t="s">
        <v>123</v>
      </c>
      <c r="AA10" s="452" t="s">
        <v>124</v>
      </c>
      <c r="AB10" s="452" t="s">
        <v>125</v>
      </c>
      <c r="AC10" s="456" t="s">
        <v>119</v>
      </c>
      <c r="AD10" s="452" t="s">
        <v>120</v>
      </c>
      <c r="AE10" s="453" t="s">
        <v>121</v>
      </c>
      <c r="AF10" s="457" t="s">
        <v>126</v>
      </c>
      <c r="AG10" s="456" t="s">
        <v>123</v>
      </c>
      <c r="AH10" s="452" t="s">
        <v>124</v>
      </c>
      <c r="AI10" s="452" t="s">
        <v>125</v>
      </c>
      <c r="AJ10" s="456" t="s">
        <v>119</v>
      </c>
      <c r="AK10" s="452" t="s">
        <v>120</v>
      </c>
      <c r="AL10" s="453" t="s">
        <v>121</v>
      </c>
      <c r="AM10" s="457" t="s">
        <v>127</v>
      </c>
      <c r="AN10" s="456" t="s">
        <v>123</v>
      </c>
      <c r="AO10" s="452" t="s">
        <v>124</v>
      </c>
      <c r="AP10" s="452" t="s">
        <v>125</v>
      </c>
      <c r="AQ10" s="452" t="s">
        <v>119</v>
      </c>
      <c r="AR10" s="452" t="s">
        <v>120</v>
      </c>
      <c r="AS10" s="453" t="s">
        <v>121</v>
      </c>
      <c r="AT10" s="457" t="s">
        <v>127</v>
      </c>
      <c r="AU10" s="456" t="s">
        <v>123</v>
      </c>
      <c r="AV10" s="452" t="s">
        <v>124</v>
      </c>
      <c r="AW10" s="452" t="s">
        <v>125</v>
      </c>
      <c r="AX10" s="456" t="s">
        <v>119</v>
      </c>
      <c r="AY10" s="452" t="s">
        <v>120</v>
      </c>
      <c r="AZ10" s="453" t="s">
        <v>121</v>
      </c>
      <c r="BA10" s="457" t="s">
        <v>127</v>
      </c>
      <c r="BB10" s="456" t="s">
        <v>123</v>
      </c>
      <c r="BC10" s="452" t="s">
        <v>124</v>
      </c>
      <c r="BD10" s="452" t="s">
        <v>125</v>
      </c>
      <c r="BE10" s="456" t="s">
        <v>119</v>
      </c>
      <c r="BF10" s="452" t="s">
        <v>120</v>
      </c>
      <c r="BG10" s="453" t="s">
        <v>121</v>
      </c>
      <c r="BH10" s="457" t="s">
        <v>127</v>
      </c>
      <c r="BI10" s="456" t="s">
        <v>123</v>
      </c>
      <c r="BJ10" s="452" t="s">
        <v>124</v>
      </c>
      <c r="BK10" s="452" t="s">
        <v>125</v>
      </c>
      <c r="BL10" s="456" t="s">
        <v>128</v>
      </c>
      <c r="BM10" s="452" t="s">
        <v>129</v>
      </c>
      <c r="BN10" s="452" t="s">
        <v>130</v>
      </c>
      <c r="BO10" s="456" t="s">
        <v>131</v>
      </c>
      <c r="BP10" s="452" t="s">
        <v>132</v>
      </c>
      <c r="BQ10" s="456" t="s">
        <v>133</v>
      </c>
      <c r="BR10" s="456" t="s">
        <v>134</v>
      </c>
      <c r="BS10" s="452" t="s">
        <v>135</v>
      </c>
      <c r="BT10" s="452" t="s">
        <v>136</v>
      </c>
      <c r="BU10" s="452" t="s">
        <v>137</v>
      </c>
    </row>
    <row r="11" spans="1:210" ht="27.6" customHeight="1">
      <c r="A11" s="243" t="s">
        <v>138</v>
      </c>
      <c r="B11" s="244">
        <v>43983</v>
      </c>
      <c r="C11" s="247"/>
      <c r="D11" s="243"/>
      <c r="E11" s="243" t="s">
        <v>139</v>
      </c>
      <c r="F11" s="245"/>
      <c r="G11" s="243"/>
      <c r="H11" s="243"/>
      <c r="I11" s="247"/>
      <c r="J11" s="243"/>
      <c r="K11" s="247"/>
      <c r="L11" s="247"/>
      <c r="M11" s="247"/>
      <c r="N11" s="247">
        <v>1</v>
      </c>
      <c r="O11" s="246"/>
      <c r="P11" s="243"/>
      <c r="Q11" s="243"/>
      <c r="R11" s="244">
        <v>43992</v>
      </c>
      <c r="S11" s="244">
        <v>44346</v>
      </c>
      <c r="T11" s="251"/>
      <c r="U11" s="244">
        <f t="shared" ref="U11:U19" si="0">IFERROR(S11+T11,0)</f>
        <v>44346</v>
      </c>
      <c r="V11" s="391">
        <v>44180</v>
      </c>
      <c r="W11" s="269"/>
      <c r="X11" s="458">
        <v>0.95</v>
      </c>
      <c r="Y11" s="338" t="str">
        <f>IF(X11="","Sin Avance",IF(X11&gt;95%,"Destacado",IF(X11&gt;=80%,"Satisfactorio","No Satisfactorio")))</f>
        <v>Satisfactorio</v>
      </c>
      <c r="Z11" s="388"/>
      <c r="AA11" s="269"/>
      <c r="AB11" s="269"/>
      <c r="AC11" s="391"/>
      <c r="AD11" s="269"/>
      <c r="AE11" s="458"/>
      <c r="AF11" s="338" t="str">
        <f>IF(AE11="","Sin Avance",IF(AE11&gt;95%,"Destacado",IF(AE11&gt;=80%,"Satisfactorio","No Satisfactorio")))</f>
        <v>Sin Avance</v>
      </c>
      <c r="AG11" s="459"/>
      <c r="AH11" s="269"/>
      <c r="AI11" s="269"/>
      <c r="AJ11" s="459"/>
      <c r="AK11" s="269"/>
      <c r="AL11" s="458"/>
      <c r="AM11" s="338" t="str">
        <f>IF(AL11="","Sin Avance",IF(AL11&gt;95%,"Destacado",IF(AL11&gt;=80%,"Satisfactorio","No Satisfactorio")))</f>
        <v>Sin Avance</v>
      </c>
      <c r="AN11" s="459"/>
      <c r="AO11" s="269"/>
      <c r="AP11" s="269"/>
      <c r="AQ11" s="459"/>
      <c r="AR11" s="269"/>
      <c r="AS11" s="458"/>
      <c r="AT11" s="338" t="str">
        <f>IF(AS11="","Sin Avance",IF(AS11&gt;95%,"Destacado",IF(AS11&gt;=80%,"Satisfactorio","No Satisfactorio")))</f>
        <v>Sin Avance</v>
      </c>
      <c r="AU11" s="459"/>
      <c r="AV11" s="247"/>
      <c r="AW11" s="269"/>
      <c r="AX11" s="459"/>
      <c r="AY11" s="269"/>
      <c r="AZ11" s="458"/>
      <c r="BA11" s="338" t="str">
        <f>IF(AZ11="","Sin Avance",IF(AZ11&gt;95%,"Destacado",IF(AZ11&gt;=80%,"Satisfactorio","No Satisfactorio")))</f>
        <v>Sin Avance</v>
      </c>
      <c r="BB11" s="459"/>
      <c r="BC11" s="247"/>
      <c r="BD11" s="269"/>
      <c r="BE11" s="459"/>
      <c r="BF11" s="269"/>
      <c r="BG11" s="460"/>
      <c r="BH11" s="338" t="str">
        <f>IF(BG11="","Sin Avance",IF(BG11&gt;95%,"Destacado",IF(BG11&gt;=80%,"Satisfactorio","No Satisfactorio")))</f>
        <v>Sin Avance</v>
      </c>
      <c r="BI11" s="459"/>
      <c r="BJ11" s="247"/>
      <c r="BK11" s="269"/>
      <c r="BL11" s="461">
        <f t="shared" ref="BL11:BL19" si="1">IF(E11="","",IF(OR(X11=100%,AE11=100%,AL11=100%,AS11=100%,AZ11=100%,BG11=100%),100%,IF(V11="","Sin Avance",MAX(X11,AE11,AL11,AS11,AZ11,BG11))))</f>
        <v>0.95</v>
      </c>
      <c r="BM11" s="247"/>
      <c r="BN11" s="247"/>
      <c r="BO11" s="459"/>
      <c r="BP11" s="247"/>
      <c r="BQ11" s="247"/>
      <c r="BR11" s="247"/>
      <c r="BS11" s="462" t="str">
        <f>IF(OR(BL11="Sin Avance",BL11&lt;100%),"En Ejecución",IF(AND(BQ11="SI",BR11="si"),"Cerrada",IF(AND(BQ11="SI",BR11="NO"),"Inefectiva",IF(BQ11="SI","Eficaz",IF(BQ11="NO","Ineficaz","")))))</f>
        <v>En Ejecución</v>
      </c>
      <c r="BT11" s="338"/>
      <c r="BU11" s="269"/>
    </row>
    <row r="12" spans="1:210" ht="27.6" customHeight="1">
      <c r="A12" s="243" t="s">
        <v>140</v>
      </c>
      <c r="B12" s="244">
        <v>43983</v>
      </c>
      <c r="C12" s="247"/>
      <c r="D12" s="243"/>
      <c r="E12" s="243" t="s">
        <v>141</v>
      </c>
      <c r="F12" s="245"/>
      <c r="G12" s="243"/>
      <c r="H12" s="243"/>
      <c r="I12" s="247"/>
      <c r="J12" s="243"/>
      <c r="K12" s="247"/>
      <c r="L12" s="250"/>
      <c r="M12" s="250"/>
      <c r="N12" s="250">
        <v>1</v>
      </c>
      <c r="O12" s="246"/>
      <c r="P12" s="243"/>
      <c r="Q12" s="243"/>
      <c r="R12" s="244">
        <v>43992</v>
      </c>
      <c r="S12" s="244">
        <v>44346</v>
      </c>
      <c r="T12" s="251"/>
      <c r="U12" s="244">
        <f t="shared" si="0"/>
        <v>44346</v>
      </c>
      <c r="V12" s="391">
        <v>44346</v>
      </c>
      <c r="W12" s="269"/>
      <c r="X12" s="458">
        <v>1</v>
      </c>
      <c r="Y12" s="338" t="str">
        <f>IF(X12="","Sin Avance",IF(X12&gt;95%,"Destacado",IF(X12&gt;=80%,"Satisfactorio","No Satisfactorio")))</f>
        <v>Destacado</v>
      </c>
      <c r="Z12" s="388"/>
      <c r="AA12" s="269"/>
      <c r="AB12" s="269"/>
      <c r="AC12" s="391"/>
      <c r="AD12" s="269"/>
      <c r="AE12" s="458"/>
      <c r="AF12" s="338" t="str">
        <f t="shared" ref="AF12:AF19" si="2">IF(AE12="","Sin Avance",IF(AE12&gt;95%,"Destacado",IF(AE12&gt;=80%,"Satisfactorio","No Satisfactorio")))</f>
        <v>Sin Avance</v>
      </c>
      <c r="AG12" s="459"/>
      <c r="AH12" s="269"/>
      <c r="AI12" s="269"/>
      <c r="AJ12" s="459"/>
      <c r="AK12" s="269"/>
      <c r="AL12" s="458"/>
      <c r="AM12" s="338" t="str">
        <f t="shared" ref="AM12:AM19" si="3">IF(AL12="","Sin Avance",IF(AL12&gt;95%,"Destacado",IF(AL12&gt;=80%,"Satisfactorio","No Satisfactorio")))</f>
        <v>Sin Avance</v>
      </c>
      <c r="AN12" s="459"/>
      <c r="AO12" s="269"/>
      <c r="AP12" s="269"/>
      <c r="AQ12" s="459"/>
      <c r="AR12" s="269"/>
      <c r="AS12" s="458"/>
      <c r="AT12" s="338" t="str">
        <f t="shared" ref="AT12:AT19" si="4">IF(AS12="","Sin Avance",IF(AS12&gt;95%,"Destacado",IF(AS12&gt;=80%,"Satisfactorio","No Satisfactorio")))</f>
        <v>Sin Avance</v>
      </c>
      <c r="AU12" s="459"/>
      <c r="AV12" s="247"/>
      <c r="AW12" s="269"/>
      <c r="AX12" s="459"/>
      <c r="AY12" s="269"/>
      <c r="AZ12" s="458"/>
      <c r="BA12" s="338" t="str">
        <f t="shared" ref="BA12:BA19" si="5">IF(AZ12="","Sin Avance",IF(AZ12&gt;95%,"Destacado",IF(AZ12&gt;=80%,"Satisfactorio","No Satisfactorio")))</f>
        <v>Sin Avance</v>
      </c>
      <c r="BB12" s="459"/>
      <c r="BC12" s="247"/>
      <c r="BD12" s="269"/>
      <c r="BE12" s="459"/>
      <c r="BF12" s="269"/>
      <c r="BG12" s="460"/>
      <c r="BH12" s="338" t="str">
        <f t="shared" ref="BH12:BH19" si="6">IF(BG12="","Sin Avance",IF(BG12&gt;95%,"Destacado",IF(BG12&gt;=80%,"Satisfactorio","No Satisfactorio")))</f>
        <v>Sin Avance</v>
      </c>
      <c r="BI12" s="459"/>
      <c r="BJ12" s="247"/>
      <c r="BK12" s="269"/>
      <c r="BL12" s="461">
        <f t="shared" si="1"/>
        <v>1</v>
      </c>
      <c r="BM12" s="247"/>
      <c r="BN12" s="247"/>
      <c r="BO12" s="459"/>
      <c r="BP12" s="247"/>
      <c r="BQ12" s="247" t="s">
        <v>142</v>
      </c>
      <c r="BR12" s="247"/>
      <c r="BS12" s="462" t="str">
        <f t="shared" ref="BS12:BS17" si="7">IF(OR(BL12="Sin Avance",BL12&lt;100%),"En Ejecución",IF(AND(BQ12="SI",BR12="si"),"Cerrada",IF(AND(BQ12="SI",BR12="NO"),"Inefectiva",IF(BQ12="SI","Eficaz",IF(BQ12="NO","Ineficaz","")))))</f>
        <v>Eficaz</v>
      </c>
      <c r="BT12" s="338"/>
      <c r="BU12" s="269"/>
      <c r="HA12" s="14"/>
      <c r="HB12" s="14"/>
    </row>
    <row r="13" spans="1:210" ht="27.6" customHeight="1">
      <c r="A13" s="243" t="s">
        <v>143</v>
      </c>
      <c r="B13" s="244">
        <v>43983</v>
      </c>
      <c r="C13" s="247"/>
      <c r="D13" s="243"/>
      <c r="E13" s="243" t="s">
        <v>144</v>
      </c>
      <c r="F13" s="245" t="s">
        <v>145</v>
      </c>
      <c r="G13" s="243"/>
      <c r="H13" s="243"/>
      <c r="I13" s="247"/>
      <c r="J13" s="243"/>
      <c r="K13" s="247"/>
      <c r="L13" s="247"/>
      <c r="M13" s="247"/>
      <c r="N13" s="247">
        <v>150</v>
      </c>
      <c r="O13" s="246"/>
      <c r="P13" s="243"/>
      <c r="Q13" s="243"/>
      <c r="R13" s="244">
        <v>43992</v>
      </c>
      <c r="S13" s="244">
        <v>44346</v>
      </c>
      <c r="T13" s="251"/>
      <c r="U13" s="244">
        <f t="shared" si="0"/>
        <v>44346</v>
      </c>
      <c r="V13" s="391">
        <v>44195</v>
      </c>
      <c r="W13" s="269"/>
      <c r="X13" s="458">
        <v>1</v>
      </c>
      <c r="Y13" s="338" t="str">
        <f t="shared" ref="Y13:Y19" si="8">IF(X13="","Sin Avance",IF(X13&gt;95%,"Destacado",IF(X13&gt;=80%,"Satisfactorio","No Satisfactorio")))</f>
        <v>Destacado</v>
      </c>
      <c r="Z13" s="388"/>
      <c r="AA13" s="269"/>
      <c r="AB13" s="269"/>
      <c r="AC13" s="391"/>
      <c r="AD13" s="269"/>
      <c r="AE13" s="463"/>
      <c r="AF13" s="338" t="str">
        <f t="shared" si="2"/>
        <v>Sin Avance</v>
      </c>
      <c r="AG13" s="459"/>
      <c r="AH13" s="269"/>
      <c r="AI13" s="269"/>
      <c r="AJ13" s="459"/>
      <c r="AK13" s="269"/>
      <c r="AL13" s="463"/>
      <c r="AM13" s="338" t="str">
        <f t="shared" si="3"/>
        <v>Sin Avance</v>
      </c>
      <c r="AN13" s="459"/>
      <c r="AO13" s="269"/>
      <c r="AP13" s="269"/>
      <c r="AQ13" s="459"/>
      <c r="AR13" s="269"/>
      <c r="AS13" s="463"/>
      <c r="AT13" s="338" t="str">
        <f t="shared" si="4"/>
        <v>Sin Avance</v>
      </c>
      <c r="AU13" s="459"/>
      <c r="AV13" s="247"/>
      <c r="AW13" s="269"/>
      <c r="AX13" s="459"/>
      <c r="AY13" s="269"/>
      <c r="AZ13" s="463"/>
      <c r="BA13" s="338" t="str">
        <f t="shared" si="5"/>
        <v>Sin Avance</v>
      </c>
      <c r="BB13" s="459"/>
      <c r="BC13" s="247"/>
      <c r="BD13" s="269"/>
      <c r="BE13" s="459"/>
      <c r="BF13" s="269"/>
      <c r="BG13" s="464"/>
      <c r="BH13" s="338" t="str">
        <f t="shared" si="6"/>
        <v>Sin Avance</v>
      </c>
      <c r="BI13" s="459"/>
      <c r="BJ13" s="247"/>
      <c r="BK13" s="269"/>
      <c r="BL13" s="461">
        <f t="shared" si="1"/>
        <v>1</v>
      </c>
      <c r="BM13" s="247"/>
      <c r="BN13" s="247"/>
      <c r="BO13" s="459"/>
      <c r="BP13" s="247"/>
      <c r="BQ13" s="247" t="s">
        <v>146</v>
      </c>
      <c r="BR13" s="247"/>
      <c r="BS13" s="462" t="str">
        <f t="shared" si="7"/>
        <v>Ineficaz</v>
      </c>
      <c r="BT13" s="338"/>
      <c r="BU13" s="269"/>
      <c r="HA13" s="14"/>
      <c r="HB13" s="14"/>
    </row>
    <row r="14" spans="1:210" ht="27.6" customHeight="1">
      <c r="A14" s="243" t="s">
        <v>147</v>
      </c>
      <c r="B14" s="244">
        <v>44044</v>
      </c>
      <c r="C14" s="247"/>
      <c r="D14" s="243"/>
      <c r="E14" s="243" t="s">
        <v>148</v>
      </c>
      <c r="F14" s="245"/>
      <c r="G14" s="243"/>
      <c r="H14" s="246"/>
      <c r="I14" s="247"/>
      <c r="J14" s="243"/>
      <c r="K14" s="247"/>
      <c r="L14" s="247"/>
      <c r="M14" s="252"/>
      <c r="N14" s="252">
        <v>1</v>
      </c>
      <c r="O14" s="246"/>
      <c r="P14" s="243"/>
      <c r="Q14" s="243"/>
      <c r="R14" s="244">
        <v>44053</v>
      </c>
      <c r="S14" s="244">
        <v>44407</v>
      </c>
      <c r="T14" s="251"/>
      <c r="U14" s="244">
        <f t="shared" si="0"/>
        <v>44407</v>
      </c>
      <c r="V14" s="391">
        <v>44317</v>
      </c>
      <c r="W14" s="269"/>
      <c r="X14" s="458">
        <v>0.98</v>
      </c>
      <c r="Y14" s="338" t="str">
        <f t="shared" si="8"/>
        <v>Destacado</v>
      </c>
      <c r="Z14" s="388"/>
      <c r="AA14" s="269"/>
      <c r="AB14" s="269"/>
      <c r="AC14" s="391"/>
      <c r="AD14" s="269"/>
      <c r="AE14" s="463"/>
      <c r="AF14" s="338" t="str">
        <f t="shared" si="2"/>
        <v>Sin Avance</v>
      </c>
      <c r="AG14" s="459"/>
      <c r="AH14" s="269"/>
      <c r="AI14" s="269"/>
      <c r="AJ14" s="459"/>
      <c r="AK14" s="269"/>
      <c r="AL14" s="463"/>
      <c r="AM14" s="338" t="str">
        <f t="shared" si="3"/>
        <v>Sin Avance</v>
      </c>
      <c r="AN14" s="459"/>
      <c r="AO14" s="269"/>
      <c r="AP14" s="269"/>
      <c r="AQ14" s="459"/>
      <c r="AR14" s="269"/>
      <c r="AS14" s="463"/>
      <c r="AT14" s="338" t="str">
        <f t="shared" si="4"/>
        <v>Sin Avance</v>
      </c>
      <c r="AU14" s="459"/>
      <c r="AV14" s="247"/>
      <c r="AW14" s="269"/>
      <c r="AX14" s="459"/>
      <c r="AY14" s="269"/>
      <c r="AZ14" s="463"/>
      <c r="BA14" s="338" t="str">
        <f t="shared" si="5"/>
        <v>Sin Avance</v>
      </c>
      <c r="BB14" s="459"/>
      <c r="BC14" s="247"/>
      <c r="BD14" s="269"/>
      <c r="BE14" s="459"/>
      <c r="BF14" s="269"/>
      <c r="BG14" s="464"/>
      <c r="BH14" s="338" t="str">
        <f t="shared" si="6"/>
        <v>Sin Avance</v>
      </c>
      <c r="BI14" s="459"/>
      <c r="BJ14" s="247"/>
      <c r="BK14" s="269"/>
      <c r="BL14" s="461">
        <f t="shared" si="1"/>
        <v>0.98</v>
      </c>
      <c r="BM14" s="247"/>
      <c r="BN14" s="247"/>
      <c r="BO14" s="459"/>
      <c r="BP14" s="247"/>
      <c r="BQ14" s="247"/>
      <c r="BR14" s="247"/>
      <c r="BS14" s="462" t="str">
        <f t="shared" si="7"/>
        <v>En Ejecución</v>
      </c>
      <c r="BT14" s="338"/>
      <c r="BU14" s="269"/>
      <c r="HA14" s="14"/>
      <c r="HB14" s="14"/>
    </row>
    <row r="15" spans="1:210" ht="27.6" customHeight="1">
      <c r="A15" s="243" t="s">
        <v>138</v>
      </c>
      <c r="B15" s="244">
        <v>43983</v>
      </c>
      <c r="C15" s="247"/>
      <c r="D15" s="243"/>
      <c r="E15" s="243" t="s">
        <v>149</v>
      </c>
      <c r="F15" s="245"/>
      <c r="G15" s="243"/>
      <c r="H15" s="246"/>
      <c r="I15" s="247"/>
      <c r="J15" s="243"/>
      <c r="K15" s="247"/>
      <c r="L15" s="247"/>
      <c r="M15" s="289"/>
      <c r="N15" s="289">
        <v>1500</v>
      </c>
      <c r="O15" s="246"/>
      <c r="P15" s="243"/>
      <c r="Q15" s="243"/>
      <c r="R15" s="244">
        <v>43992</v>
      </c>
      <c r="S15" s="244">
        <v>44346</v>
      </c>
      <c r="T15" s="251"/>
      <c r="U15" s="244">
        <f t="shared" si="0"/>
        <v>44346</v>
      </c>
      <c r="V15" s="391"/>
      <c r="W15" s="269"/>
      <c r="X15" s="463"/>
      <c r="Y15" s="338" t="str">
        <f t="shared" si="8"/>
        <v>Sin Avance</v>
      </c>
      <c r="Z15" s="388"/>
      <c r="AA15" s="269"/>
      <c r="AB15" s="269"/>
      <c r="AC15" s="391"/>
      <c r="AD15" s="269"/>
      <c r="AE15" s="463"/>
      <c r="AF15" s="338" t="str">
        <f t="shared" si="2"/>
        <v>Sin Avance</v>
      </c>
      <c r="AG15" s="459"/>
      <c r="AH15" s="269"/>
      <c r="AI15" s="269"/>
      <c r="AJ15" s="459"/>
      <c r="AK15" s="269"/>
      <c r="AL15" s="463"/>
      <c r="AM15" s="338" t="str">
        <f t="shared" si="3"/>
        <v>Sin Avance</v>
      </c>
      <c r="AN15" s="459"/>
      <c r="AO15" s="269"/>
      <c r="AP15" s="269"/>
      <c r="AQ15" s="459"/>
      <c r="AR15" s="269"/>
      <c r="AS15" s="463"/>
      <c r="AT15" s="338" t="str">
        <f t="shared" si="4"/>
        <v>Sin Avance</v>
      </c>
      <c r="AU15" s="459"/>
      <c r="AV15" s="247"/>
      <c r="AW15" s="269"/>
      <c r="AX15" s="459"/>
      <c r="AY15" s="269"/>
      <c r="AZ15" s="463"/>
      <c r="BA15" s="338" t="str">
        <f t="shared" si="5"/>
        <v>Sin Avance</v>
      </c>
      <c r="BB15" s="459"/>
      <c r="BC15" s="247"/>
      <c r="BD15" s="269"/>
      <c r="BE15" s="459"/>
      <c r="BF15" s="269"/>
      <c r="BG15" s="464"/>
      <c r="BH15" s="338" t="str">
        <f t="shared" si="6"/>
        <v>Sin Avance</v>
      </c>
      <c r="BI15" s="459"/>
      <c r="BJ15" s="247"/>
      <c r="BK15" s="269"/>
      <c r="BL15" s="461" t="str">
        <f t="shared" si="1"/>
        <v>Sin Avance</v>
      </c>
      <c r="BM15" s="247"/>
      <c r="BN15" s="247"/>
      <c r="BO15" s="459"/>
      <c r="BP15" s="247"/>
      <c r="BQ15" s="247"/>
      <c r="BR15" s="247"/>
      <c r="BS15" s="462" t="str">
        <f t="shared" si="7"/>
        <v>En Ejecución</v>
      </c>
      <c r="BT15" s="338"/>
      <c r="BU15" s="269"/>
      <c r="HA15" s="14"/>
      <c r="HB15" s="14"/>
    </row>
    <row r="16" spans="1:210" ht="27.6" customHeight="1">
      <c r="A16" s="243" t="s">
        <v>138</v>
      </c>
      <c r="B16" s="244">
        <v>43983</v>
      </c>
      <c r="C16" s="247"/>
      <c r="D16" s="243"/>
      <c r="E16" s="243" t="s">
        <v>150</v>
      </c>
      <c r="F16" s="245"/>
      <c r="G16" s="243"/>
      <c r="H16" s="243"/>
      <c r="I16" s="247"/>
      <c r="J16" s="243"/>
      <c r="K16" s="247"/>
      <c r="L16" s="247"/>
      <c r="M16" s="247"/>
      <c r="N16" s="247">
        <v>1</v>
      </c>
      <c r="O16" s="246"/>
      <c r="P16" s="243"/>
      <c r="Q16" s="243"/>
      <c r="R16" s="244">
        <v>43992</v>
      </c>
      <c r="S16" s="244">
        <v>44346</v>
      </c>
      <c r="T16" s="251"/>
      <c r="U16" s="244">
        <f t="shared" si="0"/>
        <v>44346</v>
      </c>
      <c r="V16" s="391">
        <v>44180</v>
      </c>
      <c r="W16" s="269"/>
      <c r="X16" s="458">
        <v>1</v>
      </c>
      <c r="Y16" s="338" t="str">
        <f t="shared" si="8"/>
        <v>Destacado</v>
      </c>
      <c r="Z16" s="388"/>
      <c r="AA16" s="269"/>
      <c r="AB16" s="269"/>
      <c r="AC16" s="391"/>
      <c r="AD16" s="269"/>
      <c r="AE16" s="463"/>
      <c r="AF16" s="338" t="str">
        <f t="shared" si="2"/>
        <v>Sin Avance</v>
      </c>
      <c r="AG16" s="459"/>
      <c r="AH16" s="269"/>
      <c r="AI16" s="269"/>
      <c r="AJ16" s="459"/>
      <c r="AK16" s="269"/>
      <c r="AL16" s="463"/>
      <c r="AM16" s="338" t="str">
        <f t="shared" si="3"/>
        <v>Sin Avance</v>
      </c>
      <c r="AN16" s="459"/>
      <c r="AO16" s="269"/>
      <c r="AP16" s="269"/>
      <c r="AQ16" s="459"/>
      <c r="AR16" s="269"/>
      <c r="AS16" s="463"/>
      <c r="AT16" s="338" t="str">
        <f t="shared" si="4"/>
        <v>Sin Avance</v>
      </c>
      <c r="AU16" s="459"/>
      <c r="AV16" s="247"/>
      <c r="AW16" s="269"/>
      <c r="AX16" s="459"/>
      <c r="AY16" s="269"/>
      <c r="AZ16" s="463"/>
      <c r="BA16" s="338" t="str">
        <f t="shared" si="5"/>
        <v>Sin Avance</v>
      </c>
      <c r="BB16" s="459"/>
      <c r="BC16" s="247"/>
      <c r="BD16" s="269"/>
      <c r="BE16" s="459"/>
      <c r="BF16" s="269"/>
      <c r="BG16" s="464"/>
      <c r="BH16" s="338" t="str">
        <f t="shared" si="6"/>
        <v>Sin Avance</v>
      </c>
      <c r="BI16" s="459"/>
      <c r="BJ16" s="247"/>
      <c r="BK16" s="269"/>
      <c r="BL16" s="461">
        <f t="shared" si="1"/>
        <v>1</v>
      </c>
      <c r="BM16" s="247" t="s">
        <v>142</v>
      </c>
      <c r="BN16" s="247" t="s">
        <v>142</v>
      </c>
      <c r="BO16" s="459"/>
      <c r="BP16" s="247"/>
      <c r="BQ16" s="247" t="s">
        <v>142</v>
      </c>
      <c r="BR16" s="247" t="s">
        <v>146</v>
      </c>
      <c r="BS16" s="462" t="str">
        <f t="shared" si="7"/>
        <v>Inefectiva</v>
      </c>
      <c r="BT16" s="338"/>
      <c r="BU16" s="269"/>
      <c r="HA16" s="14"/>
      <c r="HB16" s="14"/>
    </row>
    <row r="17" spans="1:73" ht="27.6" customHeight="1">
      <c r="A17" s="243" t="s">
        <v>138</v>
      </c>
      <c r="B17" s="244">
        <v>43983</v>
      </c>
      <c r="C17" s="247"/>
      <c r="D17" s="243"/>
      <c r="E17" s="243" t="s">
        <v>151</v>
      </c>
      <c r="F17" s="245" t="s">
        <v>152</v>
      </c>
      <c r="G17" s="243"/>
      <c r="H17" s="243"/>
      <c r="I17" s="247"/>
      <c r="J17" s="243"/>
      <c r="K17" s="247"/>
      <c r="L17" s="247"/>
      <c r="M17" s="247"/>
      <c r="N17" s="247">
        <v>1</v>
      </c>
      <c r="O17" s="246"/>
      <c r="P17" s="243"/>
      <c r="Q17" s="243"/>
      <c r="R17" s="244">
        <v>43992</v>
      </c>
      <c r="S17" s="244">
        <v>44346</v>
      </c>
      <c r="T17" s="251"/>
      <c r="U17" s="244">
        <f t="shared" si="0"/>
        <v>44346</v>
      </c>
      <c r="V17" s="391">
        <v>44180</v>
      </c>
      <c r="W17" s="269"/>
      <c r="X17" s="458">
        <v>1</v>
      </c>
      <c r="Y17" s="338" t="str">
        <f t="shared" si="8"/>
        <v>Destacado</v>
      </c>
      <c r="Z17" s="465"/>
      <c r="AA17" s="466"/>
      <c r="AB17" s="466"/>
      <c r="AC17" s="467"/>
      <c r="AD17" s="466"/>
      <c r="AE17" s="468"/>
      <c r="AF17" s="338" t="str">
        <f t="shared" si="2"/>
        <v>Sin Avance</v>
      </c>
      <c r="AG17" s="469"/>
      <c r="AH17" s="466"/>
      <c r="AI17" s="466"/>
      <c r="AJ17" s="469"/>
      <c r="AK17" s="466"/>
      <c r="AL17" s="468"/>
      <c r="AM17" s="338" t="str">
        <f t="shared" si="3"/>
        <v>Sin Avance</v>
      </c>
      <c r="AN17" s="469"/>
      <c r="AO17" s="466"/>
      <c r="AP17" s="466"/>
      <c r="AQ17" s="469"/>
      <c r="AR17" s="466"/>
      <c r="AS17" s="468"/>
      <c r="AT17" s="338" t="str">
        <f t="shared" si="4"/>
        <v>Sin Avance</v>
      </c>
      <c r="AU17" s="469"/>
      <c r="AV17" s="470"/>
      <c r="AW17" s="466"/>
      <c r="AX17" s="469"/>
      <c r="AY17" s="466"/>
      <c r="AZ17" s="468"/>
      <c r="BA17" s="338" t="str">
        <f t="shared" si="5"/>
        <v>Sin Avance</v>
      </c>
      <c r="BB17" s="469"/>
      <c r="BC17" s="470"/>
      <c r="BD17" s="466"/>
      <c r="BE17" s="469"/>
      <c r="BF17" s="466"/>
      <c r="BG17" s="471"/>
      <c r="BH17" s="338" t="str">
        <f t="shared" si="6"/>
        <v>Sin Avance</v>
      </c>
      <c r="BI17" s="469"/>
      <c r="BJ17" s="470"/>
      <c r="BK17" s="466"/>
      <c r="BL17" s="281">
        <f t="shared" si="1"/>
        <v>1</v>
      </c>
      <c r="BM17" s="470" t="s">
        <v>142</v>
      </c>
      <c r="BN17" s="470" t="s">
        <v>142</v>
      </c>
      <c r="BO17" s="469"/>
      <c r="BP17" s="470"/>
      <c r="BQ17" s="470" t="s">
        <v>142</v>
      </c>
      <c r="BR17" s="470" t="s">
        <v>142</v>
      </c>
      <c r="BS17" s="462" t="str">
        <f t="shared" si="7"/>
        <v>Cerrada</v>
      </c>
      <c r="BT17" s="472"/>
      <c r="BU17" s="466"/>
    </row>
    <row r="18" spans="1:73" ht="27.6" customHeight="1">
      <c r="A18" s="243" t="s">
        <v>138</v>
      </c>
      <c r="B18" s="244">
        <v>43983</v>
      </c>
      <c r="C18" s="247"/>
      <c r="D18" s="243"/>
      <c r="E18" s="243" t="s">
        <v>153</v>
      </c>
      <c r="F18" s="245" t="s">
        <v>154</v>
      </c>
      <c r="G18" s="243"/>
      <c r="H18" s="243"/>
      <c r="I18" s="247"/>
      <c r="J18" s="243"/>
      <c r="K18" s="247"/>
      <c r="L18" s="247"/>
      <c r="M18" s="247"/>
      <c r="N18" s="247">
        <v>1</v>
      </c>
      <c r="O18" s="246"/>
      <c r="P18" s="243"/>
      <c r="Q18" s="243"/>
      <c r="R18" s="244">
        <v>43992</v>
      </c>
      <c r="S18" s="244">
        <v>44346</v>
      </c>
      <c r="T18" s="251"/>
      <c r="U18" s="244">
        <f t="shared" si="0"/>
        <v>44346</v>
      </c>
      <c r="V18" s="391">
        <v>44180</v>
      </c>
      <c r="W18" s="269"/>
      <c r="X18" s="458">
        <v>1</v>
      </c>
      <c r="Y18" s="338" t="str">
        <f t="shared" si="8"/>
        <v>Destacado</v>
      </c>
      <c r="Z18" s="465"/>
      <c r="AA18" s="466"/>
      <c r="AB18" s="466"/>
      <c r="AC18" s="467"/>
      <c r="AD18" s="466"/>
      <c r="AE18" s="468"/>
      <c r="AF18" s="338" t="str">
        <f t="shared" si="2"/>
        <v>Sin Avance</v>
      </c>
      <c r="AG18" s="469"/>
      <c r="AH18" s="466"/>
      <c r="AI18" s="466"/>
      <c r="AJ18" s="469"/>
      <c r="AK18" s="466"/>
      <c r="AL18" s="468"/>
      <c r="AM18" s="338" t="str">
        <f t="shared" si="3"/>
        <v>Sin Avance</v>
      </c>
      <c r="AN18" s="469"/>
      <c r="AO18" s="466"/>
      <c r="AP18" s="466"/>
      <c r="AQ18" s="469"/>
      <c r="AR18" s="466"/>
      <c r="AS18" s="468"/>
      <c r="AT18" s="338" t="str">
        <f t="shared" si="4"/>
        <v>Sin Avance</v>
      </c>
      <c r="AU18" s="469"/>
      <c r="AV18" s="470"/>
      <c r="AW18" s="466"/>
      <c r="AX18" s="469"/>
      <c r="AY18" s="466"/>
      <c r="AZ18" s="468"/>
      <c r="BA18" s="338" t="str">
        <f t="shared" si="5"/>
        <v>Sin Avance</v>
      </c>
      <c r="BB18" s="469"/>
      <c r="BC18" s="470"/>
      <c r="BD18" s="466"/>
      <c r="BE18" s="469"/>
      <c r="BF18" s="466"/>
      <c r="BG18" s="471"/>
      <c r="BH18" s="338" t="str">
        <f t="shared" si="6"/>
        <v>Sin Avance</v>
      </c>
      <c r="BI18" s="469"/>
      <c r="BJ18" s="470"/>
      <c r="BK18" s="466"/>
      <c r="BL18" s="281">
        <f t="shared" si="1"/>
        <v>1</v>
      </c>
      <c r="BM18" s="470" t="s">
        <v>142</v>
      </c>
      <c r="BN18" s="470" t="s">
        <v>142</v>
      </c>
      <c r="BO18" s="469"/>
      <c r="BP18" s="470"/>
      <c r="BQ18" s="470" t="s">
        <v>146</v>
      </c>
      <c r="BR18" s="470" t="s">
        <v>146</v>
      </c>
      <c r="BS18" s="462" t="str">
        <f>IF(OR(BL18="Sin Avance",BL18&lt;100%),"En Ejecución",IF(AND(BQ18="SI",BR18="si"),"Cerrada",IF(AND(BQ18="SI",BR18="NO"),"Inefectiva",IF(AND(BQ18="NO",BR18="NO"),"Inefectiva",IF(BQ18="SI","Eficaz",IF(BQ18="NO","Ineficaz",""))))))</f>
        <v>Inefectiva</v>
      </c>
      <c r="BT18" s="472"/>
      <c r="BU18" s="466"/>
    </row>
    <row r="19" spans="1:73" ht="27.6" customHeight="1">
      <c r="A19" s="243" t="s">
        <v>138</v>
      </c>
      <c r="B19" s="244">
        <v>43983</v>
      </c>
      <c r="C19" s="247"/>
      <c r="D19" s="243"/>
      <c r="E19" s="243" t="s">
        <v>155</v>
      </c>
      <c r="F19" s="245" t="s">
        <v>156</v>
      </c>
      <c r="G19" s="243"/>
      <c r="H19" s="243"/>
      <c r="I19" s="247"/>
      <c r="J19" s="243"/>
      <c r="K19" s="247"/>
      <c r="L19" s="247"/>
      <c r="M19" s="247"/>
      <c r="N19" s="247">
        <v>1</v>
      </c>
      <c r="O19" s="246"/>
      <c r="P19" s="243"/>
      <c r="Q19" s="243"/>
      <c r="R19" s="244">
        <v>43992</v>
      </c>
      <c r="S19" s="244">
        <v>44346</v>
      </c>
      <c r="T19" s="251"/>
      <c r="U19" s="244">
        <f t="shared" si="0"/>
        <v>44346</v>
      </c>
      <c r="V19" s="391">
        <v>44180</v>
      </c>
      <c r="W19" s="269"/>
      <c r="X19" s="458">
        <v>1</v>
      </c>
      <c r="Y19" s="338" t="str">
        <f t="shared" si="8"/>
        <v>Destacado</v>
      </c>
      <c r="Z19" s="465"/>
      <c r="AA19" s="466"/>
      <c r="AB19" s="466"/>
      <c r="AC19" s="467"/>
      <c r="AD19" s="466"/>
      <c r="AE19" s="468"/>
      <c r="AF19" s="338" t="str">
        <f t="shared" si="2"/>
        <v>Sin Avance</v>
      </c>
      <c r="AG19" s="469"/>
      <c r="AH19" s="466"/>
      <c r="AI19" s="466"/>
      <c r="AJ19" s="469"/>
      <c r="AK19" s="466"/>
      <c r="AL19" s="468"/>
      <c r="AM19" s="338" t="str">
        <f t="shared" si="3"/>
        <v>Sin Avance</v>
      </c>
      <c r="AN19" s="469"/>
      <c r="AO19" s="466"/>
      <c r="AP19" s="466"/>
      <c r="AQ19" s="469"/>
      <c r="AR19" s="466"/>
      <c r="AS19" s="468"/>
      <c r="AT19" s="338" t="str">
        <f t="shared" si="4"/>
        <v>Sin Avance</v>
      </c>
      <c r="AU19" s="469"/>
      <c r="AV19" s="470"/>
      <c r="AW19" s="466"/>
      <c r="AX19" s="469"/>
      <c r="AY19" s="466"/>
      <c r="AZ19" s="468"/>
      <c r="BA19" s="338" t="str">
        <f t="shared" si="5"/>
        <v>Sin Avance</v>
      </c>
      <c r="BB19" s="469"/>
      <c r="BC19" s="470"/>
      <c r="BD19" s="466"/>
      <c r="BE19" s="469"/>
      <c r="BF19" s="466"/>
      <c r="BG19" s="471"/>
      <c r="BH19" s="338" t="str">
        <f t="shared" si="6"/>
        <v>Sin Avance</v>
      </c>
      <c r="BI19" s="469"/>
      <c r="BJ19" s="470"/>
      <c r="BK19" s="466"/>
      <c r="BL19" s="281">
        <f t="shared" si="1"/>
        <v>1</v>
      </c>
      <c r="BM19" s="470"/>
      <c r="BN19" s="470"/>
      <c r="BO19" s="469"/>
      <c r="BP19" s="470"/>
      <c r="BQ19" s="470" t="s">
        <v>142</v>
      </c>
      <c r="BR19" s="470" t="s">
        <v>142</v>
      </c>
      <c r="BS19" s="462" t="str">
        <f>IF(OR(BL19="Sin Avance",BL19&lt;100%),"En Ejecución",IF(AND(BQ19="SI",BR19="si"),"Cerrada",IF(AND(BQ19="SI",BR19="NO"),"Inefectiva",IF(BQ19="SI","Eficaz",IF(BQ19="NO","Ineficaz","")))))</f>
        <v>Cerrada</v>
      </c>
      <c r="BT19" s="472"/>
      <c r="BU19" s="466"/>
    </row>
    <row r="20" spans="1:73" ht="27.6" customHeight="1">
      <c r="A20" s="245"/>
      <c r="B20" s="473"/>
      <c r="C20" s="474"/>
      <c r="D20" s="245"/>
      <c r="E20" s="245"/>
      <c r="F20" s="245"/>
      <c r="G20" s="245"/>
      <c r="H20" s="245"/>
      <c r="I20" s="245"/>
      <c r="J20" s="245"/>
      <c r="K20" s="245"/>
      <c r="L20" s="245"/>
      <c r="M20" s="245"/>
      <c r="N20" s="245"/>
      <c r="O20" s="245"/>
      <c r="P20" s="245"/>
      <c r="Q20" s="245"/>
      <c r="R20" s="473"/>
      <c r="S20" s="473"/>
      <c r="T20" s="473"/>
      <c r="U20" s="473"/>
      <c r="V20" s="339"/>
      <c r="W20" s="245"/>
      <c r="X20" s="473"/>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5"/>
      <c r="BA20" s="245"/>
      <c r="BB20" s="245"/>
      <c r="BC20" s="245"/>
      <c r="BD20" s="245"/>
      <c r="BE20" s="245"/>
      <c r="BF20" s="245"/>
      <c r="BG20" s="245"/>
      <c r="BH20" s="245"/>
      <c r="BI20" s="245"/>
      <c r="BJ20" s="245"/>
      <c r="BK20" s="245"/>
      <c r="BL20" s="281"/>
      <c r="BM20" s="393"/>
      <c r="BN20" s="393"/>
      <c r="BO20" s="276"/>
      <c r="BP20" s="245"/>
      <c r="BQ20" s="393"/>
      <c r="BR20" s="393"/>
      <c r="BS20" s="462"/>
      <c r="BT20" s="339"/>
      <c r="BU20" s="245"/>
    </row>
    <row r="21" spans="1:73" ht="27.6" customHeight="1">
      <c r="A21" s="245"/>
      <c r="B21" s="354"/>
      <c r="C21" s="474"/>
      <c r="D21" s="245"/>
      <c r="E21" s="245"/>
      <c r="F21" s="245"/>
      <c r="G21" s="245"/>
      <c r="H21" s="245"/>
      <c r="I21" s="245"/>
      <c r="J21" s="245"/>
      <c r="K21" s="245"/>
      <c r="L21" s="245"/>
      <c r="M21" s="245"/>
      <c r="N21" s="245"/>
      <c r="O21" s="245"/>
      <c r="P21" s="245"/>
      <c r="Q21" s="245"/>
      <c r="R21" s="244">
        <v>44053</v>
      </c>
      <c r="S21" s="244">
        <v>44377</v>
      </c>
      <c r="T21" s="251"/>
      <c r="U21" s="244">
        <f t="shared" ref="U21" si="9">IFERROR(S21+T21,0)</f>
        <v>44377</v>
      </c>
      <c r="V21" s="339">
        <v>44331</v>
      </c>
      <c r="W21" s="245"/>
      <c r="X21" s="475" t="s">
        <v>157</v>
      </c>
      <c r="Y21" s="245" t="s">
        <v>158</v>
      </c>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5"/>
      <c r="AY21" s="245"/>
      <c r="AZ21" s="245"/>
      <c r="BA21" s="245"/>
      <c r="BB21" s="245"/>
      <c r="BC21" s="245"/>
      <c r="BD21" s="245"/>
      <c r="BE21" s="245"/>
      <c r="BF21" s="245"/>
      <c r="BG21" s="245"/>
      <c r="BH21" s="245"/>
      <c r="BI21" s="245"/>
      <c r="BJ21" s="245"/>
      <c r="BK21" s="245"/>
      <c r="BL21" s="476"/>
      <c r="BM21" s="393"/>
      <c r="BN21" s="393"/>
      <c r="BO21" s="245"/>
      <c r="BP21" s="245"/>
      <c r="BQ21" s="393"/>
      <c r="BR21" s="393"/>
      <c r="BS21" s="462"/>
      <c r="BT21" s="393"/>
      <c r="BU21" s="245"/>
    </row>
    <row r="22" spans="1:73" ht="27.6" customHeight="1">
      <c r="A22" s="245"/>
      <c r="B22" s="473"/>
      <c r="C22" s="474"/>
      <c r="D22" s="245"/>
      <c r="E22" s="245"/>
      <c r="F22" s="245"/>
      <c r="G22" s="245"/>
      <c r="H22" s="245"/>
      <c r="I22" s="245"/>
      <c r="J22" s="245"/>
      <c r="K22" s="245"/>
      <c r="L22" s="245"/>
      <c r="M22" s="245"/>
      <c r="N22" s="245"/>
      <c r="O22" s="245"/>
      <c r="P22" s="245"/>
      <c r="Q22" s="245"/>
      <c r="R22" s="473"/>
      <c r="S22" s="473"/>
      <c r="T22" s="473"/>
      <c r="U22" s="473"/>
      <c r="V22" s="339"/>
      <c r="W22" s="245"/>
      <c r="X22" s="475" t="s">
        <v>159</v>
      </c>
      <c r="Y22" s="245" t="s">
        <v>160</v>
      </c>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5"/>
      <c r="AY22" s="245"/>
      <c r="AZ22" s="245"/>
      <c r="BA22" s="245"/>
      <c r="BB22" s="245"/>
      <c r="BC22" s="245"/>
      <c r="BD22" s="245"/>
      <c r="BE22" s="245"/>
      <c r="BF22" s="245"/>
      <c r="BG22" s="245"/>
      <c r="BH22" s="245"/>
      <c r="BI22" s="245"/>
      <c r="BJ22" s="245"/>
      <c r="BK22" s="245"/>
      <c r="BL22" s="393"/>
      <c r="BM22" s="393"/>
      <c r="BN22" s="393"/>
      <c r="BO22" s="245"/>
      <c r="BP22" s="245"/>
      <c r="BQ22" s="393"/>
      <c r="BR22" s="393"/>
      <c r="BS22" s="393"/>
      <c r="BT22" s="393"/>
      <c r="BU22" s="245"/>
    </row>
  </sheetData>
  <sheetProtection formatCells="0" formatColumns="0" insertRows="0" insertHyperlinks="0" deleteRows="0" autoFilter="0"/>
  <mergeCells count="26">
    <mergeCell ref="Z8:AB8"/>
    <mergeCell ref="AC8:AF8"/>
    <mergeCell ref="AG8:AI8"/>
    <mergeCell ref="BE8:BH8"/>
    <mergeCell ref="BI8:BK8"/>
    <mergeCell ref="BM8:BN8"/>
    <mergeCell ref="BO8:BU8"/>
    <mergeCell ref="AJ8:AM8"/>
    <mergeCell ref="AN8:AP8"/>
    <mergeCell ref="A5:BU5"/>
    <mergeCell ref="AQ8:AT8"/>
    <mergeCell ref="AU8:AW8"/>
    <mergeCell ref="AX8:BA8"/>
    <mergeCell ref="BB8:BD8"/>
    <mergeCell ref="A6:G6"/>
    <mergeCell ref="H6:U6"/>
    <mergeCell ref="V6:BU6"/>
    <mergeCell ref="A8:G8"/>
    <mergeCell ref="H8:Q8"/>
    <mergeCell ref="R8:U8"/>
    <mergeCell ref="V8:Y8"/>
    <mergeCell ref="C1:BR4"/>
    <mergeCell ref="BS1:BU1"/>
    <mergeCell ref="BS2:BU2"/>
    <mergeCell ref="BS3:BU3"/>
    <mergeCell ref="BS4:BU4"/>
  </mergeCells>
  <conditionalFormatting sqref="Y9">
    <cfRule type="cellIs" dxfId="2873" priority="108" stopIfTrue="1" operator="equal">
      <formula>"ROJO"</formula>
    </cfRule>
    <cfRule type="cellIs" dxfId="2872" priority="109" stopIfTrue="1" operator="equal">
      <formula>"AMARILLO"</formula>
    </cfRule>
    <cfRule type="cellIs" dxfId="2871" priority="110" stopIfTrue="1" operator="equal">
      <formula>"OK"</formula>
    </cfRule>
  </conditionalFormatting>
  <conditionalFormatting sqref="AM9">
    <cfRule type="cellIs" dxfId="2870" priority="105" stopIfTrue="1" operator="equal">
      <formula>"ROJO"</formula>
    </cfRule>
    <cfRule type="cellIs" dxfId="2869" priority="106" stopIfTrue="1" operator="equal">
      <formula>"AMARILLO"</formula>
    </cfRule>
    <cfRule type="cellIs" dxfId="2868" priority="107" stopIfTrue="1" operator="equal">
      <formula>"OK"</formula>
    </cfRule>
  </conditionalFormatting>
  <conditionalFormatting sqref="AT9">
    <cfRule type="cellIs" dxfId="2867" priority="102" stopIfTrue="1" operator="equal">
      <formula>"ROJO"</formula>
    </cfRule>
    <cfRule type="cellIs" dxfId="2866" priority="103" stopIfTrue="1" operator="equal">
      <formula>"AMARILLO"</formula>
    </cfRule>
    <cfRule type="cellIs" dxfId="2865" priority="104" stopIfTrue="1" operator="equal">
      <formula>"OK"</formula>
    </cfRule>
  </conditionalFormatting>
  <conditionalFormatting sqref="BA9">
    <cfRule type="cellIs" dxfId="2864" priority="99" stopIfTrue="1" operator="equal">
      <formula>"ROJO"</formula>
    </cfRule>
    <cfRule type="cellIs" dxfId="2863" priority="100" stopIfTrue="1" operator="equal">
      <formula>"AMARILLO"</formula>
    </cfRule>
    <cfRule type="cellIs" dxfId="2862" priority="101" stopIfTrue="1" operator="equal">
      <formula>"OK"</formula>
    </cfRule>
  </conditionalFormatting>
  <conditionalFormatting sqref="BH9">
    <cfRule type="cellIs" dxfId="2861" priority="96" stopIfTrue="1" operator="equal">
      <formula>"ROJO"</formula>
    </cfRule>
    <cfRule type="cellIs" dxfId="2860" priority="97" stopIfTrue="1" operator="equal">
      <formula>"AMARILLO"</formula>
    </cfRule>
    <cfRule type="cellIs" dxfId="2859" priority="98" stopIfTrue="1" operator="equal">
      <formula>"OK"</formula>
    </cfRule>
  </conditionalFormatting>
  <conditionalFormatting sqref="Y7">
    <cfRule type="cellIs" dxfId="2858" priority="93" stopIfTrue="1" operator="equal">
      <formula>"ROJO"</formula>
    </cfRule>
    <cfRule type="cellIs" dxfId="2857" priority="94" stopIfTrue="1" operator="equal">
      <formula>"AMARILLO"</formula>
    </cfRule>
    <cfRule type="cellIs" dxfId="2856" priority="95" stopIfTrue="1" operator="equal">
      <formula>"OK"</formula>
    </cfRule>
  </conditionalFormatting>
  <conditionalFormatting sqref="BL7">
    <cfRule type="cellIs" dxfId="2855" priority="92" stopIfTrue="1" operator="equal">
      <formula>1</formula>
    </cfRule>
  </conditionalFormatting>
  <conditionalFormatting sqref="BL7">
    <cfRule type="cellIs" dxfId="2854" priority="90" operator="between">
      <formula>0</formula>
      <formula>0.99</formula>
    </cfRule>
    <cfRule type="cellIs" dxfId="2853" priority="91" operator="equal">
      <formula>"Sin"</formula>
    </cfRule>
  </conditionalFormatting>
  <conditionalFormatting sqref="AF7">
    <cfRule type="cellIs" dxfId="2852" priority="87" stopIfTrue="1" operator="equal">
      <formula>"ROJO"</formula>
    </cfRule>
    <cfRule type="cellIs" dxfId="2851" priority="88" stopIfTrue="1" operator="equal">
      <formula>"AMARILLO"</formula>
    </cfRule>
    <cfRule type="cellIs" dxfId="2850" priority="89" stopIfTrue="1" operator="equal">
      <formula>"OK"</formula>
    </cfRule>
  </conditionalFormatting>
  <conditionalFormatting sqref="AM7">
    <cfRule type="cellIs" dxfId="2849" priority="84" stopIfTrue="1" operator="equal">
      <formula>"ROJO"</formula>
    </cfRule>
    <cfRule type="cellIs" dxfId="2848" priority="85" stopIfTrue="1" operator="equal">
      <formula>"AMARILLO"</formula>
    </cfRule>
    <cfRule type="cellIs" dxfId="2847" priority="86" stopIfTrue="1" operator="equal">
      <formula>"OK"</formula>
    </cfRule>
  </conditionalFormatting>
  <conditionalFormatting sqref="AT7">
    <cfRule type="cellIs" dxfId="2846" priority="81" stopIfTrue="1" operator="equal">
      <formula>"ROJO"</formula>
    </cfRule>
    <cfRule type="cellIs" dxfId="2845" priority="82" stopIfTrue="1" operator="equal">
      <formula>"AMARILLO"</formula>
    </cfRule>
    <cfRule type="cellIs" dxfId="2844" priority="83" stopIfTrue="1" operator="equal">
      <formula>"OK"</formula>
    </cfRule>
  </conditionalFormatting>
  <conditionalFormatting sqref="BA7">
    <cfRule type="cellIs" dxfId="2843" priority="78" stopIfTrue="1" operator="equal">
      <formula>"ROJO"</formula>
    </cfRule>
    <cfRule type="cellIs" dxfId="2842" priority="79" stopIfTrue="1" operator="equal">
      <formula>"AMARILLO"</formula>
    </cfRule>
    <cfRule type="cellIs" dxfId="2841" priority="80" stopIfTrue="1" operator="equal">
      <formula>"OK"</formula>
    </cfRule>
  </conditionalFormatting>
  <conditionalFormatting sqref="BH7">
    <cfRule type="cellIs" dxfId="2840" priority="75" stopIfTrue="1" operator="equal">
      <formula>"ROJO"</formula>
    </cfRule>
    <cfRule type="cellIs" dxfId="2839" priority="76" stopIfTrue="1" operator="equal">
      <formula>"AMARILLO"</formula>
    </cfRule>
    <cfRule type="cellIs" dxfId="2838" priority="77" stopIfTrue="1" operator="equal">
      <formula>"OK"</formula>
    </cfRule>
  </conditionalFormatting>
  <conditionalFormatting sqref="BS7">
    <cfRule type="cellIs" dxfId="2837" priority="72" operator="equal">
      <formula>"INEFECTIVA"</formula>
    </cfRule>
    <cfRule type="cellIs" dxfId="2836" priority="73" operator="equal">
      <formula>"CUMPLIDA"</formula>
    </cfRule>
    <cfRule type="containsText" dxfId="2835" priority="74" operator="containsText" text="CERRADA">
      <formula>NOT(ISERROR(SEARCH("CERRADA",BS7)))</formula>
    </cfRule>
  </conditionalFormatting>
  <conditionalFormatting sqref="BS7">
    <cfRule type="cellIs" dxfId="2834" priority="71" operator="equal">
      <formula>"INCUMPLIDA"</formula>
    </cfRule>
  </conditionalFormatting>
  <conditionalFormatting sqref="BS7">
    <cfRule type="cellIs" dxfId="2833" priority="70" operator="equal">
      <formula>"Pendiente"</formula>
    </cfRule>
  </conditionalFormatting>
  <conditionalFormatting sqref="AF9">
    <cfRule type="cellIs" dxfId="2832" priority="67" stopIfTrue="1" operator="equal">
      <formula>"ROJO"</formula>
    </cfRule>
    <cfRule type="cellIs" dxfId="2831" priority="68" stopIfTrue="1" operator="equal">
      <formula>"AMARILLO"</formula>
    </cfRule>
    <cfRule type="cellIs" dxfId="2830" priority="69" stopIfTrue="1" operator="equal">
      <formula>"OK"</formula>
    </cfRule>
  </conditionalFormatting>
  <conditionalFormatting sqref="Y10">
    <cfRule type="expression" dxfId="2829" priority="58" stopIfTrue="1">
      <formula>"Sin Avances"</formula>
    </cfRule>
    <cfRule type="cellIs" dxfId="2828" priority="64" stopIfTrue="1" operator="equal">
      <formula>"Crítico"</formula>
    </cfRule>
    <cfRule type="cellIs" dxfId="2827" priority="65" stopIfTrue="1" operator="equal">
      <formula>"Avance Aceptable"</formula>
    </cfRule>
    <cfRule type="cellIs" dxfId="2826" priority="66" stopIfTrue="1" operator="equal">
      <formula>"OK"</formula>
    </cfRule>
  </conditionalFormatting>
  <conditionalFormatting sqref="BS11:BS21">
    <cfRule type="cellIs" dxfId="2825" priority="61" operator="equal">
      <formula>"Inefectiva"</formula>
    </cfRule>
    <cfRule type="cellIs" dxfId="2824" priority="62" operator="equal">
      <formula>"Eficaz"</formula>
    </cfRule>
    <cfRule type="containsText" dxfId="2823" priority="63" operator="containsText" text="CERRADA">
      <formula>NOT(ISERROR(SEARCH("CERRADA",BS11)))</formula>
    </cfRule>
  </conditionalFormatting>
  <conditionalFormatting sqref="BS11:BS21">
    <cfRule type="cellIs" dxfId="2822" priority="60" operator="equal">
      <formula>"En Ejecución"</formula>
    </cfRule>
  </conditionalFormatting>
  <conditionalFormatting sqref="BS11:BS21">
    <cfRule type="cellIs" dxfId="2821" priority="59" operator="equal">
      <formula>"Ineficaz"</formula>
    </cfRule>
  </conditionalFormatting>
  <conditionalFormatting sqref="Y12 Y14 Y16 Y18">
    <cfRule type="cellIs" dxfId="2820" priority="54" stopIfTrue="1" operator="equal">
      <formula>"Destacado"</formula>
    </cfRule>
    <cfRule type="cellIs" dxfId="2819" priority="55" stopIfTrue="1" operator="equal">
      <formula>"No Satisfactorio"</formula>
    </cfRule>
    <cfRule type="cellIs" dxfId="2818" priority="56" stopIfTrue="1" operator="equal">
      <formula>"Sin Avance"</formula>
    </cfRule>
    <cfRule type="cellIs" dxfId="2817" priority="57" stopIfTrue="1" operator="equal">
      <formula>"Satisfactorio"</formula>
    </cfRule>
  </conditionalFormatting>
  <conditionalFormatting sqref="BL11:BL19">
    <cfRule type="cellIs" dxfId="2816" priority="51" operator="equal">
      <formula>1</formula>
    </cfRule>
    <cfRule type="cellIs" dxfId="2815" priority="52" operator="equal">
      <formula>"Sin Avance"</formula>
    </cfRule>
    <cfRule type="cellIs" dxfId="2814" priority="53" stopIfTrue="1" operator="between">
      <formula>0</formula>
      <formula>0.95</formula>
    </cfRule>
  </conditionalFormatting>
  <conditionalFormatting sqref="BL11">
    <cfRule type="cellIs" dxfId="2813" priority="50" stopIfTrue="1" operator="between">
      <formula>0.96</formula>
      <formula>0.99</formula>
    </cfRule>
  </conditionalFormatting>
  <conditionalFormatting sqref="BL12:BL15">
    <cfRule type="cellIs" dxfId="2812" priority="49" stopIfTrue="1" operator="between">
      <formula>0.96</formula>
      <formula>0.99</formula>
    </cfRule>
  </conditionalFormatting>
  <conditionalFormatting sqref="Y11 Y13 Y15 Y17 Y19">
    <cfRule type="cellIs" dxfId="2811" priority="45" stopIfTrue="1" operator="equal">
      <formula>"Destacado"</formula>
    </cfRule>
    <cfRule type="cellIs" dxfId="2810" priority="46" stopIfTrue="1" operator="equal">
      <formula>"No Satisfactorio"</formula>
    </cfRule>
    <cfRule type="cellIs" dxfId="2809" priority="47" stopIfTrue="1" operator="equal">
      <formula>"Sin Avance"</formula>
    </cfRule>
    <cfRule type="cellIs" dxfId="2808" priority="48" stopIfTrue="1" operator="equal">
      <formula>"Satisfactorio"</formula>
    </cfRule>
  </conditionalFormatting>
  <conditionalFormatting sqref="AF11:AF19">
    <cfRule type="cellIs" dxfId="2807" priority="41" stopIfTrue="1" operator="equal">
      <formula>"Destacado"</formula>
    </cfRule>
    <cfRule type="cellIs" dxfId="2806" priority="42" stopIfTrue="1" operator="equal">
      <formula>"No Satisfactorio"</formula>
    </cfRule>
    <cfRule type="cellIs" dxfId="2805" priority="43" stopIfTrue="1" operator="equal">
      <formula>"Sin Avance"</formula>
    </cfRule>
    <cfRule type="cellIs" dxfId="2804" priority="44" stopIfTrue="1" operator="equal">
      <formula>"Satisfactorio"</formula>
    </cfRule>
  </conditionalFormatting>
  <conditionalFormatting sqref="AF11:AF19">
    <cfRule type="cellIs" dxfId="2803" priority="37" stopIfTrue="1" operator="equal">
      <formula>"Destacado"</formula>
    </cfRule>
    <cfRule type="cellIs" dxfId="2802" priority="38" stopIfTrue="1" operator="equal">
      <formula>"No Satisfactorio"</formula>
    </cfRule>
    <cfRule type="cellIs" dxfId="2801" priority="39" stopIfTrue="1" operator="equal">
      <formula>"Sin Avance"</formula>
    </cfRule>
    <cfRule type="cellIs" dxfId="2800" priority="40" stopIfTrue="1" operator="equal">
      <formula>"Satisfactorio"</formula>
    </cfRule>
  </conditionalFormatting>
  <conditionalFormatting sqref="AM11:AM19">
    <cfRule type="cellIs" dxfId="2799" priority="33" stopIfTrue="1" operator="equal">
      <formula>"Destacado"</formula>
    </cfRule>
    <cfRule type="cellIs" dxfId="2798" priority="34" stopIfTrue="1" operator="equal">
      <formula>"No Satisfactorio"</formula>
    </cfRule>
    <cfRule type="cellIs" dxfId="2797" priority="35" stopIfTrue="1" operator="equal">
      <formula>"Sin Avance"</formula>
    </cfRule>
    <cfRule type="cellIs" dxfId="2796" priority="36" stopIfTrue="1" operator="equal">
      <formula>"Satisfactorio"</formula>
    </cfRule>
  </conditionalFormatting>
  <conditionalFormatting sqref="AT11:AT19">
    <cfRule type="cellIs" dxfId="2795" priority="29" stopIfTrue="1" operator="equal">
      <formula>"Destacado"</formula>
    </cfRule>
    <cfRule type="cellIs" dxfId="2794" priority="30" stopIfTrue="1" operator="equal">
      <formula>"No Satisfactorio"</formula>
    </cfRule>
    <cfRule type="cellIs" dxfId="2793" priority="31" stopIfTrue="1" operator="equal">
      <formula>"Sin Avance"</formula>
    </cfRule>
    <cfRule type="cellIs" dxfId="2792" priority="32" stopIfTrue="1" operator="equal">
      <formula>"Satisfactorio"</formula>
    </cfRule>
  </conditionalFormatting>
  <conditionalFormatting sqref="BA11:BA19">
    <cfRule type="cellIs" dxfId="2791" priority="25" stopIfTrue="1" operator="equal">
      <formula>"Destacado"</formula>
    </cfRule>
    <cfRule type="cellIs" dxfId="2790" priority="26" stopIfTrue="1" operator="equal">
      <formula>"No Satisfactorio"</formula>
    </cfRule>
    <cfRule type="cellIs" dxfId="2789" priority="27" stopIfTrue="1" operator="equal">
      <formula>"Sin Avance"</formula>
    </cfRule>
    <cfRule type="cellIs" dxfId="2788" priority="28" stopIfTrue="1" operator="equal">
      <formula>"Satisfactorio"</formula>
    </cfRule>
  </conditionalFormatting>
  <conditionalFormatting sqref="BH11:BH19">
    <cfRule type="cellIs" dxfId="2787" priority="21" stopIfTrue="1" operator="equal">
      <formula>"Destacado"</formula>
    </cfRule>
    <cfRule type="cellIs" dxfId="2786" priority="22" stopIfTrue="1" operator="equal">
      <formula>"No Satisfactorio"</formula>
    </cfRule>
    <cfRule type="cellIs" dxfId="2785" priority="23" stopIfTrue="1" operator="equal">
      <formula>"Sin Avance"</formula>
    </cfRule>
    <cfRule type="cellIs" dxfId="2784" priority="24" stopIfTrue="1" operator="equal">
      <formula>"Satisfactorio"</formula>
    </cfRule>
  </conditionalFormatting>
  <conditionalFormatting sqref="AF10">
    <cfRule type="expression" dxfId="2783" priority="17" stopIfTrue="1">
      <formula>"Sin Avances"</formula>
    </cfRule>
    <cfRule type="cellIs" dxfId="2782" priority="18" stopIfTrue="1" operator="equal">
      <formula>"Crítico"</formula>
    </cfRule>
    <cfRule type="cellIs" dxfId="2781" priority="19" stopIfTrue="1" operator="equal">
      <formula>"Avance Aceptable"</formula>
    </cfRule>
    <cfRule type="cellIs" dxfId="2780" priority="20" stopIfTrue="1" operator="equal">
      <formula>"OK"</formula>
    </cfRule>
  </conditionalFormatting>
  <conditionalFormatting sqref="AM10">
    <cfRule type="expression" dxfId="2779" priority="13" stopIfTrue="1">
      <formula>"Sin Avances"</formula>
    </cfRule>
    <cfRule type="cellIs" dxfId="2778" priority="14" stopIfTrue="1" operator="equal">
      <formula>"Crítico"</formula>
    </cfRule>
    <cfRule type="cellIs" dxfId="2777" priority="15" stopIfTrue="1" operator="equal">
      <formula>"Avance Aceptable"</formula>
    </cfRule>
    <cfRule type="cellIs" dxfId="2776" priority="16" stopIfTrue="1" operator="equal">
      <formula>"OK"</formula>
    </cfRule>
  </conditionalFormatting>
  <conditionalFormatting sqref="AT10">
    <cfRule type="expression" dxfId="2775" priority="9" stopIfTrue="1">
      <formula>"Sin Avances"</formula>
    </cfRule>
    <cfRule type="cellIs" dxfId="2774" priority="10" stopIfTrue="1" operator="equal">
      <formula>"Crítico"</formula>
    </cfRule>
    <cfRule type="cellIs" dxfId="2773" priority="11" stopIfTrue="1" operator="equal">
      <formula>"Avance Aceptable"</formula>
    </cfRule>
    <cfRule type="cellIs" dxfId="2772" priority="12" stopIfTrue="1" operator="equal">
      <formula>"OK"</formula>
    </cfRule>
  </conditionalFormatting>
  <conditionalFormatting sqref="BA10">
    <cfRule type="expression" dxfId="2771" priority="5" stopIfTrue="1">
      <formula>"Sin Avances"</formula>
    </cfRule>
    <cfRule type="cellIs" dxfId="2770" priority="6" stopIfTrue="1" operator="equal">
      <formula>"Crítico"</formula>
    </cfRule>
    <cfRule type="cellIs" dxfId="2769" priority="7" stopIfTrue="1" operator="equal">
      <formula>"Avance Aceptable"</formula>
    </cfRule>
    <cfRule type="cellIs" dxfId="2768" priority="8" stopIfTrue="1" operator="equal">
      <formula>"OK"</formula>
    </cfRule>
  </conditionalFormatting>
  <conditionalFormatting sqref="BH10">
    <cfRule type="expression" dxfId="2767" priority="1" stopIfTrue="1">
      <formula>"Sin Avances"</formula>
    </cfRule>
    <cfRule type="cellIs" dxfId="2766" priority="2" stopIfTrue="1" operator="equal">
      <formula>"Crítico"</formula>
    </cfRule>
    <cfRule type="cellIs" dxfId="2765" priority="3" stopIfTrue="1" operator="equal">
      <formula>"Avance Aceptable"</formula>
    </cfRule>
    <cfRule type="cellIs" dxfId="2764" priority="4" stopIfTrue="1" operator="equal">
      <formula>"OK"</formula>
    </cfRule>
  </conditionalFormatting>
  <dataValidations count="38">
    <dataValidation type="date" allowBlank="1" showInputMessage="1" showErrorMessage="1" prompt="Digite dd/mm/aaaa_x000a_Debe ser entre la fecha de avance y hoy." sqref="BO7 BO11:BO19" xr:uid="{00000000-0002-0000-0000-000000000000}">
      <formula1>M7</formula1>
      <formula2>TODAY()</formula2>
    </dataValidation>
    <dataValidation operator="greaterThanOrEqual" allowBlank="1" showInputMessage="1" showErrorMessage="1" prompt="Dato Calculado !!!_x000a_NO escriba" sqref="U7" xr:uid="{00000000-0002-0000-0000-000001000000}"/>
    <dataValidation type="list" allowBlank="1" showInputMessage="1" showErrorMessage="1" prompt="Debe ser diligenciada por el Responsable o Coordinador de la acción_x000a_Digite ------&gt; SI_x000a_Si avance = 100% y Si eliminaron la causa del hallazgo" sqref="BN7 BN11:BN19" xr:uid="{00000000-0002-0000-0000-000002000000}">
      <formula1>valida</formula1>
    </dataValidation>
    <dataValidation type="list" operator="equal" allowBlank="1" showInputMessage="1" showErrorMessage="1" prompt="Debe ser diligenciada por el Responsable o Coordinador de la Acción_x000a_Digite ----&gt; SI_x000a_si avance = 100% _x000a_y cumplio la acción dentro de terminos" sqref="BM7 BM11:BM19" xr:uid="{00000000-0002-0000-0000-000003000000}">
      <formula1>valida</formula1>
    </dataValidation>
    <dataValidation type="list" allowBlank="1" showInputMessage="1" showErrorMessage="1" prompt="Digite ------&gt; SI_x000a_Si avance = 100% y Si eliminaron la causa del hallazgo" sqref="BR11:BR19 BR7" xr:uid="{00000000-0002-0000-0000-000004000000}">
      <formula1>valida</formula1>
    </dataValidation>
    <dataValidation type="list" operator="equal" allowBlank="1" showInputMessage="1" showErrorMessage="1" prompt="Digite ----&gt; SI_x000a_si avance = 100% _x000a_y cumplio la acción dentro de terminos" sqref="BQ11:BQ19 BQ7" xr:uid="{00000000-0002-0000-0000-000005000000}">
      <formula1>valida</formula1>
    </dataValidation>
    <dataValidation type="list" allowBlank="1" showInputMessage="1" showErrorMessage="1" sqref="P11:Q19 P7:Q7" xr:uid="{00000000-0002-0000-0000-000006000000}">
      <formula1>dependencia</formula1>
    </dataValidation>
    <dataValidation type="list" allowBlank="1" showInputMessage="1" showErrorMessage="1" sqref="A7 A11:A19" xr:uid="{00000000-0002-0000-0000-000007000000}">
      <formula1>origen</formula1>
    </dataValidation>
    <dataValidation type="list" allowBlank="1" showInputMessage="1" showErrorMessage="1" sqref="K11:K19 K7" xr:uid="{00000000-0002-0000-0000-000008000000}">
      <formula1>tipo_accion</formula1>
    </dataValidation>
    <dataValidation type="decimal" allowBlank="1" showInputMessage="1" showErrorMessage="1" prompt="Digite ##" sqref="AZ7 BG7 AS7 AL7" xr:uid="{00000000-0002-0000-0000-000009000000}">
      <formula1>#REF!</formula1>
      <formula2>1</formula2>
    </dataValidation>
    <dataValidation type="list" allowBlank="1" showInputMessage="1" showErrorMessage="1" sqref="G7 H11:H13 H16:H19 G11:G19" xr:uid="{00000000-0002-0000-0000-00000A000000}">
      <formula1>proceso</formula1>
    </dataValidation>
    <dataValidation type="decimal" allowBlank="1" showInputMessage="1" showErrorMessage="1" prompt="Digite dd/mm/aaaa" sqref="AE7" xr:uid="{00000000-0002-0000-0000-00000B000000}">
      <formula1>Y7</formula1>
      <formula2>1</formula2>
    </dataValidation>
    <dataValidation type="date" allowBlank="1" showInputMessage="1" showErrorMessage="1" prompt="Digite dd/mm/aaaa" sqref="AN7 AQ7 AU7 AX7 BB7 BE7 BI7 AC7 AG7 AJ7 AG11:AG19 AJ11:AJ19 AN11:AN19 AQ11:AQ19 AU11:AU19 AX11:AX19 BE11:BE19 BB11:BB19 BI11:BI19" xr:uid="{00000000-0002-0000-0000-00000C000000}">
      <formula1>V7</formula1>
      <formula2>TODAY()</formula2>
    </dataValidation>
    <dataValidation type="decimal" allowBlank="1" showInputMessage="1" showErrorMessage="1" prompt="Digite un número" sqref="AS12:AS19 AE12:AE19 AL12:AL19 AZ12:AZ19 X12:X15 X7" xr:uid="{00000000-0002-0000-0000-00000D000000}">
      <formula1>0</formula1>
      <formula2>1</formula2>
    </dataValidation>
    <dataValidation type="textLength" operator="greaterThan" allowBlank="1" showDropDown="1" showInputMessage="1" showErrorMessage="1" prompt="Registre información si avance = 100%_x000a_y es una Auditoria Externa" sqref="BT7 BT11:BT19" xr:uid="{00000000-0002-0000-0000-00000E000000}">
      <formula1>IF($A7="Auditoria Externa",10,9999)</formula1>
    </dataValidation>
    <dataValidation allowBlank="1" showInputMessage="1" showErrorMessage="1" prompt="Debe ser diligenciado por el Responsable o Coordinador de la acción" sqref="W11:W19 AK7 BF7 AR7 AY7 W7 BF11:BF19 AY11:AY19 AR11:AR19 AD11:AD19 AK11:AK19 AD7" xr:uid="{00000000-0002-0000-0000-00000F000000}"/>
    <dataValidation allowBlank="1" showInputMessage="1" showErrorMessage="1" prompt="Debe ser diligenciado por el Auditor_x000a_Realice el análisis del seguimiento" sqref="AO7 AH7 AV7 BJ7 BC7 AA7 BC11:BC19 AV11:AV19 BJ11:BJ19 BP7 AH11:AH19 AO11:AO19 AA11:AA19 BP12:BP19 BP11" xr:uid="{00000000-0002-0000-0000-000010000000}"/>
    <dataValidation allowBlank="1" showInputMessage="1" showErrorMessage="1" prompt="Debe ser diligenciado por el Auditor_x000a_Incluya los nombres de los auditores que hacen el seguimiento" sqref="AI7 BK7 AB11:AB19 AW7 BD7 AB7 AP7 AW11:AW19 BK11:BK19 BD11:BD19 BU11:BU19 AP11:AP19 AI11:AI19 BU7" xr:uid="{00000000-0002-0000-0000-000011000000}"/>
    <dataValidation type="date" allowBlank="1" showInputMessage="1" showErrorMessage="1" prompt="Digite dd/mm/aaaa" sqref="V7 V11:V19 AC11:AC19" xr:uid="{00000000-0002-0000-0000-000012000000}">
      <formula1>R7</formula1>
      <formula2>U7</formula2>
    </dataValidation>
    <dataValidation type="date" allowBlank="1" showInputMessage="1" showErrorMessage="1" prompt="Digite dd/mm/aaaa" sqref="R21 R7 R11:R19" xr:uid="{00000000-0002-0000-0000-000013000000}">
      <formula1>B7</formula1>
      <formula2>B7+365</formula2>
    </dataValidation>
    <dataValidation type="whole" allowBlank="1" showInputMessage="1" showErrorMessage="1" prompt="Digite un valor solo SI existe prorroga" sqref="T12 T14:T15 T7" xr:uid="{00000000-0002-0000-0000-000014000000}">
      <formula1>0</formula1>
      <formula2>3650</formula2>
    </dataValidation>
    <dataValidation type="custom" allowBlank="1" showInputMessage="1" showErrorMessage="1" prompt="Dato Calculado !!!_x000a_NO escriba." sqref="Y7 AF7 AM7 BH7 AT7 BA7 BL7" xr:uid="{00000000-0002-0000-0000-000015000000}">
      <formula1>""</formula1>
    </dataValidation>
    <dataValidation type="date" allowBlank="1" showInputMessage="1" showErrorMessage="1" prompt="Digite dd/mm/aaaa" sqref="Z7" xr:uid="{00000000-0002-0000-0000-000016000000}">
      <formula1>V7</formula1>
      <formula2>TODAY()</formula2>
    </dataValidation>
    <dataValidation type="date" allowBlank="1" showInputMessage="1" showErrorMessage="1" prompt="Digite dd/mm/aaaa" sqref="S7 S21 S11:S19" xr:uid="{00000000-0002-0000-0000-000017000000}">
      <formula1>R7</formula1>
      <formula2>R7+365</formula2>
    </dataValidation>
    <dataValidation type="date" operator="lessThanOrEqual" allowBlank="1" showInputMessage="1" showErrorMessage="1" sqref="B7" xr:uid="{00000000-0002-0000-0000-000018000000}">
      <formula1>TODAY()</formula1>
    </dataValidation>
    <dataValidation type="whole" operator="greaterThanOrEqual" allowBlank="1" showInputMessage="1" showErrorMessage="1" sqref="I7 I11:I19" xr:uid="{00000000-0002-0000-0000-000019000000}">
      <formula1>0</formula1>
    </dataValidation>
    <dataValidation type="custom" operator="greaterThanOrEqual" allowBlank="1" showInputMessage="1" showErrorMessage="1" prompt="Dato Calculado !!!_x000a_NO escriba" sqref="U11:U19 U21" xr:uid="{00000000-0002-0000-0000-00001A000000}">
      <formula1>"="</formula1>
    </dataValidation>
    <dataValidation allowBlank="1" showInputMessage="1" showErrorMessage="1" prompt="Debe ser diligenciada por el Responsable o Coordinador de la acción_x000a_Digite ------&gt; SI_x000a_Si avance = 100% y Si eliminaron la causa del hallazgo" sqref="BN10" xr:uid="{00000000-0002-0000-0000-00001B000000}"/>
    <dataValidation operator="equal" allowBlank="1" showErrorMessage="1" prompt="Debe ser diligenciada por el Responsable o Coordinador de la Acción_x000a_Digite ----&gt; SI_x000a_si avance = 100% _x000a_y cumplio la acción dentro de terminos" sqref="BM10" xr:uid="{00000000-0002-0000-0000-00001C000000}"/>
    <dataValidation type="custom" allowBlank="1" showInputMessage="1" prompt="Dato calculado !!!_x000a_No escriba" sqref="BS11:BS21" xr:uid="{00000000-0002-0000-0000-00001D000000}">
      <formula1>"="</formula1>
    </dataValidation>
    <dataValidation type="list" allowBlank="1" showInputMessage="1" showErrorMessage="1" sqref="F11:F19" xr:uid="{00000000-0002-0000-0000-00001E000000}">
      <formula1>origen_externo</formula1>
    </dataValidation>
    <dataValidation allowBlank="1" showInputMessage="1" prompt="Dato Calculado !!!_x000a_NO escriba." sqref="BL11:BL15" xr:uid="{00000000-0002-0000-0000-00001F000000}"/>
    <dataValidation type="custom" allowBlank="1" showInputMessage="1" prompt="Digite un número" sqref="AL11 AS11 AZ11" xr:uid="{00000000-0002-0000-0000-000020000000}">
      <formula1>IF(AD11&gt;=1,AD11,"")</formula1>
    </dataValidation>
    <dataValidation type="custom" allowBlank="1" showInputMessage="1" prompt="Digite un número" sqref="AE11" xr:uid="{00000000-0002-0000-0000-000021000000}">
      <formula1>IF(V11&gt;=1,V11,"")</formula1>
    </dataValidation>
    <dataValidation type="custom" allowBlank="1" showInputMessage="1" prompt="Digite un número" sqref="X11 X16:X19" xr:uid="{00000000-0002-0000-0000-000022000000}">
      <formula1>IF(M11&gt;=1,M11,"")</formula1>
    </dataValidation>
    <dataValidation type="whole" allowBlank="1" showInputMessage="1" showErrorMessage="1" prompt="Digite un valor solo SI existe prorroga" sqref="T11 T13 T16:T19 T21" xr:uid="{00000000-0002-0000-0000-000023000000}">
      <formula1>0</formula1>
      <formula2>1460</formula2>
    </dataValidation>
    <dataValidation type="textLength" operator="lessThanOrEqual" allowBlank="1" showInputMessage="1" showErrorMessage="1" promptTitle="Limitación longitud de texto" prompt="No más de 255 caracteres" sqref="J11:J19 D11:E19" xr:uid="{00000000-0002-0000-0000-000024000000}">
      <formula1>255</formula1>
    </dataValidation>
    <dataValidation allowBlank="1" showInputMessage="1" sqref="BL16:BL20 BO10:XFD10 A10:BL10" xr:uid="{00000000-0002-0000-0000-000025000000}"/>
  </dataValidations>
  <printOptions horizontalCentered="1"/>
  <pageMargins left="0.23622047244094491" right="0.31496062992125984" top="0.9055118110236221" bottom="0.27559055118110237" header="0" footer="0"/>
  <pageSetup paperSize="9" scale="50" orientation="landscape" r:id="rId1"/>
  <headerFooter alignWithMargins="0">
    <oddHeader xml:space="preserve">&amp;C&amp;"Arial,Negrita"INSTRUMENTO ACCIONES DE MEJORA PROCESO DIRECCIONAMIENTO DE LOS SERVICIOS SOCIALES  </oddHeader>
  </headerFooter>
  <colBreaks count="1" manualBreakCount="1">
    <brk id="2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718"/>
  <sheetViews>
    <sheetView tabSelected="1" zoomScale="90" zoomScaleNormal="90" workbookViewId="0">
      <selection activeCell="A50" sqref="A50:XFD718"/>
    </sheetView>
  </sheetViews>
  <sheetFormatPr defaultColWidth="11.42578125" defaultRowHeight="12.95"/>
  <cols>
    <col min="1" max="1" width="12.28515625" style="1" customWidth="1"/>
    <col min="2" max="2" width="11.42578125" style="4" customWidth="1"/>
    <col min="3" max="3" width="11.28515625" style="3" customWidth="1"/>
    <col min="4" max="4" width="12.7109375" style="1" customWidth="1"/>
    <col min="5" max="5" width="15.42578125" style="1" customWidth="1"/>
    <col min="6" max="6" width="11.42578125" style="42" customWidth="1"/>
    <col min="7" max="7" width="11.7109375" style="8" customWidth="1"/>
    <col min="8" max="8" width="14.42578125" style="1" customWidth="1"/>
    <col min="9" max="9" width="11.28515625" style="7" customWidth="1"/>
    <col min="10" max="10" width="13.42578125" style="1" customWidth="1"/>
    <col min="11" max="11" width="13.7109375" style="1" customWidth="1"/>
    <col min="12" max="12" width="9.7109375" style="42" customWidth="1"/>
    <col min="13" max="13" width="20.7109375" style="1" customWidth="1"/>
    <col min="14" max="14" width="11" style="1" customWidth="1"/>
    <col min="15" max="15" width="18.7109375" style="1" customWidth="1"/>
    <col min="16" max="16" width="15.28515625" style="2" customWidth="1"/>
    <col min="17" max="17" width="13.7109375" style="1" customWidth="1"/>
    <col min="18" max="18" width="11.7109375" style="1" customWidth="1"/>
    <col min="19" max="19" width="12.140625" style="7" customWidth="1"/>
    <col min="20" max="20" width="7.85546875" style="7" customWidth="1"/>
    <col min="21" max="21" width="12" style="1" customWidth="1"/>
    <col min="22" max="22" width="14.140625" style="295" customWidth="1"/>
    <col min="23" max="23" width="22.42578125" style="293" customWidth="1"/>
    <col min="24" max="24" width="12.42578125" style="293" customWidth="1"/>
    <col min="25" max="25" width="13.42578125" style="1" customWidth="1"/>
    <col min="26" max="26" width="12" style="7" customWidth="1"/>
    <col min="27" max="27" width="20.42578125" style="1" customWidth="1"/>
    <col min="28" max="28" width="14.140625" style="7" customWidth="1"/>
    <col min="29" max="29" width="13" style="13" customWidth="1"/>
    <col min="30" max="30" width="21.7109375" style="1" customWidth="1"/>
    <col min="31" max="31" width="13.28515625" style="1" customWidth="1"/>
    <col min="32" max="32" width="15.85546875" style="1" customWidth="1"/>
    <col min="33" max="33" width="11.28515625" style="292" customWidth="1"/>
    <col min="34" max="34" width="14.42578125" style="293" customWidth="1"/>
    <col min="35" max="35" width="13.140625" style="292" customWidth="1"/>
    <col min="36" max="36" width="11.42578125" style="293" customWidth="1"/>
    <col min="37" max="37" width="12.42578125" style="293" customWidth="1"/>
    <col min="38" max="38" width="9.7109375" style="293" customWidth="1"/>
    <col min="39" max="39" width="19.42578125" style="1" customWidth="1"/>
    <col min="40" max="40" width="12.28515625" style="292" customWidth="1"/>
    <col min="41" max="41" width="22.28515625" style="293" customWidth="1"/>
    <col min="42" max="42" width="24" style="292" customWidth="1"/>
    <col min="43" max="43" width="11.28515625" style="293" customWidth="1"/>
    <col min="44" max="44" width="19.42578125" style="293" customWidth="1"/>
    <col min="45" max="45" width="10.42578125" style="293" customWidth="1"/>
    <col min="46" max="46" width="21.140625" style="1" customWidth="1"/>
    <col min="47" max="47" width="12.28515625" style="292" customWidth="1"/>
    <col min="48" max="48" width="18.7109375" style="293" customWidth="1"/>
    <col min="49" max="49" width="17.42578125" style="292" customWidth="1"/>
    <col min="50" max="51" width="12.42578125" style="292" customWidth="1"/>
    <col min="52" max="52" width="13.28515625" style="292" customWidth="1"/>
    <col min="53" max="53" width="13.140625" style="7" customWidth="1"/>
    <col min="54" max="54" width="12.42578125" style="292" customWidth="1"/>
    <col min="55" max="55" width="15.42578125" style="292" customWidth="1"/>
    <col min="56" max="56" width="17.42578125" style="292" customWidth="1"/>
    <col min="57" max="59" width="12.42578125" style="292" customWidth="1"/>
    <col min="60" max="60" width="13.42578125" style="7" customWidth="1"/>
    <col min="61" max="61" width="12.42578125" style="292" customWidth="1"/>
    <col min="62" max="62" width="14.42578125" style="292" customWidth="1"/>
    <col min="63" max="63" width="12.42578125" style="292" customWidth="1"/>
    <col min="64" max="64" width="10.7109375" style="1" customWidth="1"/>
    <col min="65" max="65" width="9.42578125" style="294" customWidth="1"/>
    <col min="66" max="66" width="9.7109375" style="294" customWidth="1"/>
    <col min="67" max="67" width="11.7109375" style="293" customWidth="1"/>
    <col min="68" max="68" width="16.42578125" style="293" customWidth="1"/>
    <col min="69" max="69" width="9.7109375" style="294" customWidth="1"/>
    <col min="70" max="70" width="10" style="294" customWidth="1"/>
    <col min="71" max="71" width="22" style="6" customWidth="1"/>
    <col min="72" max="72" width="21.140625" style="294" customWidth="1"/>
    <col min="73" max="73" width="14.42578125" style="292" customWidth="1"/>
    <col min="74" max="16384" width="11.42578125" style="1"/>
  </cols>
  <sheetData>
    <row r="1" spans="1:74" s="46" customFormat="1" ht="9" customHeight="1">
      <c r="A1" s="122"/>
      <c r="B1" s="123" t="s">
        <v>0</v>
      </c>
      <c r="C1" s="421" t="s">
        <v>1</v>
      </c>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c r="AO1" s="422"/>
      <c r="AP1" s="422"/>
      <c r="AQ1" s="422"/>
      <c r="AR1" s="422"/>
      <c r="AS1" s="422"/>
      <c r="AT1" s="422"/>
      <c r="AU1" s="422"/>
      <c r="AV1" s="422"/>
      <c r="AW1" s="422"/>
      <c r="AX1" s="422"/>
      <c r="AY1" s="422"/>
      <c r="AZ1" s="422"/>
      <c r="BA1" s="422"/>
      <c r="BB1" s="422"/>
      <c r="BC1" s="422"/>
      <c r="BD1" s="422"/>
      <c r="BE1" s="422"/>
      <c r="BF1" s="422"/>
      <c r="BG1" s="422"/>
      <c r="BH1" s="422"/>
      <c r="BI1" s="422"/>
      <c r="BJ1" s="422"/>
      <c r="BK1" s="422"/>
      <c r="BL1" s="422"/>
      <c r="BM1" s="422"/>
      <c r="BN1" s="422"/>
      <c r="BO1" s="422"/>
      <c r="BP1" s="422"/>
      <c r="BQ1" s="422"/>
      <c r="BR1" s="423"/>
      <c r="BS1" s="424" t="s">
        <v>2</v>
      </c>
      <c r="BT1" s="424"/>
      <c r="BU1" s="425"/>
    </row>
    <row r="2" spans="1:74" s="46" customFormat="1" ht="9" customHeight="1">
      <c r="A2" s="124"/>
      <c r="B2" s="48"/>
      <c r="C2" s="400"/>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M2" s="401"/>
      <c r="AN2" s="401"/>
      <c r="AO2" s="401"/>
      <c r="AP2" s="401"/>
      <c r="AQ2" s="401"/>
      <c r="AR2" s="401"/>
      <c r="AS2" s="401"/>
      <c r="AT2" s="401"/>
      <c r="AU2" s="401"/>
      <c r="AV2" s="401"/>
      <c r="AW2" s="401"/>
      <c r="AX2" s="401"/>
      <c r="AY2" s="401"/>
      <c r="AZ2" s="401"/>
      <c r="BA2" s="401"/>
      <c r="BB2" s="401"/>
      <c r="BC2" s="401"/>
      <c r="BD2" s="401"/>
      <c r="BE2" s="401"/>
      <c r="BF2" s="401"/>
      <c r="BG2" s="401"/>
      <c r="BH2" s="401"/>
      <c r="BI2" s="401"/>
      <c r="BJ2" s="401"/>
      <c r="BK2" s="401"/>
      <c r="BL2" s="401"/>
      <c r="BM2" s="401"/>
      <c r="BN2" s="401"/>
      <c r="BO2" s="401"/>
      <c r="BP2" s="401"/>
      <c r="BQ2" s="401"/>
      <c r="BR2" s="402"/>
      <c r="BS2" s="426" t="s">
        <v>3</v>
      </c>
      <c r="BT2" s="426"/>
      <c r="BU2" s="477"/>
    </row>
    <row r="3" spans="1:74" s="46" customFormat="1" ht="9" customHeight="1">
      <c r="A3" s="124"/>
      <c r="B3" s="48"/>
      <c r="C3" s="400"/>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1"/>
      <c r="AJ3" s="401"/>
      <c r="AK3" s="401"/>
      <c r="AL3" s="401"/>
      <c r="AM3" s="401"/>
      <c r="AN3" s="401"/>
      <c r="AO3" s="401"/>
      <c r="AP3" s="401"/>
      <c r="AQ3" s="401"/>
      <c r="AR3" s="401"/>
      <c r="AS3" s="401"/>
      <c r="AT3" s="401"/>
      <c r="AU3" s="401"/>
      <c r="AV3" s="401"/>
      <c r="AW3" s="401"/>
      <c r="AX3" s="401"/>
      <c r="AY3" s="401"/>
      <c r="AZ3" s="401"/>
      <c r="BA3" s="401"/>
      <c r="BB3" s="401"/>
      <c r="BC3" s="401"/>
      <c r="BD3" s="401"/>
      <c r="BE3" s="401"/>
      <c r="BF3" s="401"/>
      <c r="BG3" s="401"/>
      <c r="BH3" s="401"/>
      <c r="BI3" s="401"/>
      <c r="BJ3" s="401"/>
      <c r="BK3" s="401"/>
      <c r="BL3" s="401"/>
      <c r="BM3" s="401"/>
      <c r="BN3" s="401"/>
      <c r="BO3" s="401"/>
      <c r="BP3" s="401"/>
      <c r="BQ3" s="401"/>
      <c r="BR3" s="402"/>
      <c r="BS3" s="426" t="s">
        <v>4</v>
      </c>
      <c r="BT3" s="426"/>
      <c r="BU3" s="477"/>
    </row>
    <row r="4" spans="1:74" s="46" customFormat="1" ht="9" customHeight="1">
      <c r="A4" s="125"/>
      <c r="B4" s="50"/>
      <c r="C4" s="403"/>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M4" s="404"/>
      <c r="AN4" s="404"/>
      <c r="AO4" s="404"/>
      <c r="AP4" s="404"/>
      <c r="AQ4" s="404"/>
      <c r="AR4" s="404"/>
      <c r="AS4" s="404"/>
      <c r="AT4" s="404"/>
      <c r="AU4" s="404"/>
      <c r="AV4" s="404"/>
      <c r="AW4" s="404"/>
      <c r="AX4" s="404"/>
      <c r="AY4" s="404"/>
      <c r="AZ4" s="404"/>
      <c r="BA4" s="404"/>
      <c r="BB4" s="404"/>
      <c r="BC4" s="404"/>
      <c r="BD4" s="404"/>
      <c r="BE4" s="404"/>
      <c r="BF4" s="404"/>
      <c r="BG4" s="404"/>
      <c r="BH4" s="404"/>
      <c r="BI4" s="404"/>
      <c r="BJ4" s="404"/>
      <c r="BK4" s="404"/>
      <c r="BL4" s="404"/>
      <c r="BM4" s="404"/>
      <c r="BN4" s="404"/>
      <c r="BO4" s="404"/>
      <c r="BP4" s="404"/>
      <c r="BQ4" s="404"/>
      <c r="BR4" s="405"/>
      <c r="BS4" s="426" t="s">
        <v>5</v>
      </c>
      <c r="BT4" s="426"/>
      <c r="BU4" s="477"/>
    </row>
    <row r="5" spans="1:74" s="10" customFormat="1" ht="10.5" customHeight="1">
      <c r="A5" s="412"/>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07"/>
      <c r="AI5" s="407"/>
      <c r="AJ5" s="407"/>
      <c r="AK5" s="407"/>
      <c r="AL5" s="407"/>
      <c r="AM5" s="407"/>
      <c r="AN5" s="407"/>
      <c r="AO5" s="407"/>
      <c r="AP5" s="407"/>
      <c r="AQ5" s="407"/>
      <c r="AR5" s="407"/>
      <c r="AS5" s="407"/>
      <c r="AT5" s="407"/>
      <c r="AU5" s="407"/>
      <c r="AV5" s="407"/>
      <c r="AW5" s="407"/>
      <c r="AX5" s="407"/>
      <c r="AY5" s="407"/>
      <c r="AZ5" s="407"/>
      <c r="BA5" s="407"/>
      <c r="BB5" s="407"/>
      <c r="BC5" s="407"/>
      <c r="BD5" s="407"/>
      <c r="BE5" s="407"/>
      <c r="BF5" s="407"/>
      <c r="BG5" s="407"/>
      <c r="BH5" s="407"/>
      <c r="BI5" s="407"/>
      <c r="BJ5" s="407"/>
      <c r="BK5" s="407"/>
      <c r="BL5" s="407"/>
      <c r="BM5" s="407"/>
      <c r="BN5" s="407"/>
      <c r="BO5" s="407"/>
      <c r="BP5" s="407"/>
      <c r="BQ5" s="407"/>
      <c r="BR5" s="407"/>
      <c r="BS5" s="407"/>
      <c r="BT5" s="407"/>
      <c r="BU5" s="413"/>
    </row>
    <row r="6" spans="1:74" s="10" customFormat="1" ht="33" customHeight="1">
      <c r="A6" s="478" t="s">
        <v>6</v>
      </c>
      <c r="B6" s="427"/>
      <c r="C6" s="427"/>
      <c r="D6" s="427"/>
      <c r="E6" s="427"/>
      <c r="F6" s="427"/>
      <c r="G6" s="427"/>
      <c r="H6" s="428" t="s">
        <v>7</v>
      </c>
      <c r="I6" s="428"/>
      <c r="J6" s="428"/>
      <c r="K6" s="428"/>
      <c r="L6" s="428"/>
      <c r="M6" s="428"/>
      <c r="N6" s="428"/>
      <c r="O6" s="428"/>
      <c r="P6" s="428"/>
      <c r="Q6" s="428"/>
      <c r="R6" s="428"/>
      <c r="S6" s="428"/>
      <c r="T6" s="428"/>
      <c r="U6" s="428"/>
      <c r="V6" s="429" t="s">
        <v>8</v>
      </c>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8"/>
      <c r="AY6" s="408"/>
      <c r="AZ6" s="408"/>
      <c r="BA6" s="408"/>
      <c r="BB6" s="408"/>
      <c r="BC6" s="408"/>
      <c r="BD6" s="408"/>
      <c r="BE6" s="408"/>
      <c r="BF6" s="408"/>
      <c r="BG6" s="408"/>
      <c r="BH6" s="408"/>
      <c r="BI6" s="408"/>
      <c r="BJ6" s="408"/>
      <c r="BK6" s="408"/>
      <c r="BL6" s="408"/>
      <c r="BM6" s="408"/>
      <c r="BN6" s="408"/>
      <c r="BO6" s="408"/>
      <c r="BP6" s="408"/>
      <c r="BQ6" s="408"/>
      <c r="BR6" s="408"/>
      <c r="BS6" s="408"/>
      <c r="BT6" s="408"/>
      <c r="BU6" s="414"/>
    </row>
    <row r="7" spans="1:74" s="23" customFormat="1" ht="27.6" hidden="1" customHeight="1" thickBot="1">
      <c r="A7" s="479"/>
      <c r="B7" s="431"/>
      <c r="C7" s="263"/>
      <c r="D7" s="257"/>
      <c r="E7" s="432"/>
      <c r="F7" s="432"/>
      <c r="G7" s="258"/>
      <c r="H7" s="432"/>
      <c r="I7" s="432"/>
      <c r="J7" s="432"/>
      <c r="K7" s="263"/>
      <c r="L7" s="263"/>
      <c r="M7" s="433"/>
      <c r="N7" s="433"/>
      <c r="O7" s="263"/>
      <c r="P7" s="257"/>
      <c r="Q7" s="257"/>
      <c r="R7" s="434"/>
      <c r="S7" s="434"/>
      <c r="T7" s="264"/>
      <c r="U7" s="434">
        <f>S7+T7</f>
        <v>0</v>
      </c>
      <c r="V7" s="435"/>
      <c r="W7" s="432"/>
      <c r="X7" s="436"/>
      <c r="Y7" s="257" t="str">
        <f>IF(V7="","Sin",IF(V7&gt;=$U7,IF(X7=100%,"OK","ROJO"),IF(X7&lt;($V7-$R7)/($U7-$R7),"ROJO",IF(X7=100%,"OK","AMARILLO"))))</f>
        <v>Sin</v>
      </c>
      <c r="Z7" s="266"/>
      <c r="AA7" s="432"/>
      <c r="AB7" s="432"/>
      <c r="AC7" s="435"/>
      <c r="AD7" s="432"/>
      <c r="AE7" s="433"/>
      <c r="AF7" s="257" t="str">
        <f>IF(AC7="","Sin",IF(AC7&gt;=$U7,IF(#REF!=100%,"OK","ROJO"),IF(#REF!&lt;($AC7-$R7)/($U7-$R7),"ROJO",IF(#REF!=100%,"OK","AMARILLO"))))</f>
        <v>Sin</v>
      </c>
      <c r="AG7" s="266"/>
      <c r="AH7" s="437"/>
      <c r="AI7" s="432"/>
      <c r="AJ7" s="435"/>
      <c r="AK7" s="432"/>
      <c r="AL7" s="433"/>
      <c r="AM7" s="257" t="str">
        <f>IF(AJ7="","Sin",IF(AJ7&gt;=$U7,IF(#REF!=100%,"OK","ROJO"),IF(#REF!&lt;(AJ7-$R7)/($U7-$R7),"ROJO",IF(#REF!=100%,"OK","AMARILLO"))))</f>
        <v>Sin</v>
      </c>
      <c r="AN7" s="266"/>
      <c r="AO7" s="432"/>
      <c r="AP7" s="432"/>
      <c r="AQ7" s="435"/>
      <c r="AR7" s="432"/>
      <c r="AS7" s="433"/>
      <c r="AT7" s="257" t="str">
        <f>IF(AQ7="","Sin",IF(AQ7&gt;=$U7,IF(#REF!=100%,"OK","ROJO"),IF(#REF!&lt;(AQ7-$R7)/($U7-$R7),"ROJO",IF(#REF!=100%,"OK","AMARILLO"))))</f>
        <v>Sin</v>
      </c>
      <c r="AU7" s="266"/>
      <c r="AV7" s="432"/>
      <c r="AW7" s="432"/>
      <c r="AX7" s="435"/>
      <c r="AY7" s="432"/>
      <c r="AZ7" s="433"/>
      <c r="BA7" s="257" t="str">
        <f>IF(AX7="","Sin",IF(AX7&gt;=$U7,IF(#REF!=100%,"OK","ROJO"),IF(#REF!&lt;(AX7-$R7)/($U7-$R7),"ROJO",IF(#REF!=100%,"OK","AMARILLO"))))</f>
        <v>Sin</v>
      </c>
      <c r="BB7" s="266"/>
      <c r="BC7" s="432"/>
      <c r="BD7" s="432"/>
      <c r="BE7" s="435"/>
      <c r="BF7" s="432"/>
      <c r="BG7" s="433"/>
      <c r="BH7" s="257" t="str">
        <f>IF(BE7="","Sin",IF(BE7&gt;=$U7,IF(#REF!=100%,"OK","ROJO"),IF(#REF!&lt;(BE7-$R7)/($U7-$R7),"ROJO",IF(#REF!=100%,"OK","AMARILLO"))))</f>
        <v>Sin</v>
      </c>
      <c r="BI7" s="266"/>
      <c r="BJ7" s="432"/>
      <c r="BK7" s="432"/>
      <c r="BL7" s="438" t="str">
        <f>IF(E7="","",IF(OR(X7=100%,#REF!=100%,#REF!=100%,#REF!=100%,#REF!=100%,#REF!=100%),100%,IF(V7="","Sin",MAX(X7,#REF!,#REF!,#REF!,#REF!,#REF!))))</f>
        <v/>
      </c>
      <c r="BM7" s="267"/>
      <c r="BN7" s="263"/>
      <c r="BO7" s="435"/>
      <c r="BP7" s="267"/>
      <c r="BQ7" s="438"/>
      <c r="BR7" s="438"/>
      <c r="BS7" s="438" t="str">
        <f>IF(BL7=100%,IF(BQ7="SI",IF(BR7="SI","Cerrada",IF(BR7="NO","Inefectiva",IF(A7="Auditoria Externa","Cumplida","Pendiente"))),"Cumplida"),"")</f>
        <v/>
      </c>
      <c r="BT7" s="438"/>
      <c r="BU7" s="480"/>
    </row>
    <row r="8" spans="1:74" s="23" customFormat="1" ht="36.75" customHeight="1">
      <c r="A8" s="415" t="s">
        <v>9</v>
      </c>
      <c r="B8" s="416"/>
      <c r="C8" s="416"/>
      <c r="D8" s="416"/>
      <c r="E8" s="416"/>
      <c r="F8" s="416"/>
      <c r="G8" s="416"/>
      <c r="H8" s="417" t="s">
        <v>10</v>
      </c>
      <c r="I8" s="417"/>
      <c r="J8" s="417"/>
      <c r="K8" s="417"/>
      <c r="L8" s="417"/>
      <c r="M8" s="417"/>
      <c r="N8" s="417"/>
      <c r="O8" s="417"/>
      <c r="P8" s="417"/>
      <c r="Q8" s="417"/>
      <c r="R8" s="409" t="s">
        <v>11</v>
      </c>
      <c r="S8" s="409"/>
      <c r="T8" s="409"/>
      <c r="U8" s="409"/>
      <c r="V8" s="410" t="s">
        <v>12</v>
      </c>
      <c r="W8" s="410"/>
      <c r="X8" s="410"/>
      <c r="Y8" s="410"/>
      <c r="Z8" s="411" t="s">
        <v>13</v>
      </c>
      <c r="AA8" s="411"/>
      <c r="AB8" s="411"/>
      <c r="AC8" s="410" t="s">
        <v>14</v>
      </c>
      <c r="AD8" s="410"/>
      <c r="AE8" s="410"/>
      <c r="AF8" s="410"/>
      <c r="AG8" s="411" t="s">
        <v>15</v>
      </c>
      <c r="AH8" s="411"/>
      <c r="AI8" s="411"/>
      <c r="AJ8" s="410" t="s">
        <v>16</v>
      </c>
      <c r="AK8" s="410"/>
      <c r="AL8" s="410"/>
      <c r="AM8" s="410"/>
      <c r="AN8" s="411" t="s">
        <v>17</v>
      </c>
      <c r="AO8" s="411"/>
      <c r="AP8" s="411"/>
      <c r="AQ8" s="410" t="s">
        <v>18</v>
      </c>
      <c r="AR8" s="410"/>
      <c r="AS8" s="410"/>
      <c r="AT8" s="410"/>
      <c r="AU8" s="411" t="s">
        <v>19</v>
      </c>
      <c r="AV8" s="411"/>
      <c r="AW8" s="411"/>
      <c r="AX8" s="410" t="s">
        <v>20</v>
      </c>
      <c r="AY8" s="410"/>
      <c r="AZ8" s="410"/>
      <c r="BA8" s="410"/>
      <c r="BB8" s="411" t="s">
        <v>21</v>
      </c>
      <c r="BC8" s="411"/>
      <c r="BD8" s="411"/>
      <c r="BE8" s="410" t="s">
        <v>22</v>
      </c>
      <c r="BF8" s="410"/>
      <c r="BG8" s="410"/>
      <c r="BH8" s="410"/>
      <c r="BI8" s="411" t="s">
        <v>23</v>
      </c>
      <c r="BJ8" s="411"/>
      <c r="BK8" s="411"/>
      <c r="BL8" s="129" t="s">
        <v>24</v>
      </c>
      <c r="BM8" s="411" t="s">
        <v>25</v>
      </c>
      <c r="BN8" s="411"/>
      <c r="BO8" s="418" t="s">
        <v>26</v>
      </c>
      <c r="BP8" s="419"/>
      <c r="BQ8" s="419"/>
      <c r="BR8" s="419"/>
      <c r="BS8" s="419"/>
      <c r="BT8" s="419"/>
      <c r="BU8" s="420"/>
      <c r="BV8" s="51"/>
    </row>
    <row r="9" spans="1:74" s="23" customFormat="1" ht="48.75" customHeight="1">
      <c r="A9" s="481" t="s">
        <v>27</v>
      </c>
      <c r="B9" s="481" t="s">
        <v>28</v>
      </c>
      <c r="C9" s="481" t="s">
        <v>29</v>
      </c>
      <c r="D9" s="481" t="s">
        <v>30</v>
      </c>
      <c r="E9" s="481" t="s">
        <v>31</v>
      </c>
      <c r="F9" s="481" t="s">
        <v>32</v>
      </c>
      <c r="G9" s="481" t="s">
        <v>33</v>
      </c>
      <c r="H9" s="447" t="s">
        <v>34</v>
      </c>
      <c r="I9" s="447" t="s">
        <v>35</v>
      </c>
      <c r="J9" s="447" t="s">
        <v>36</v>
      </c>
      <c r="K9" s="447" t="s">
        <v>37</v>
      </c>
      <c r="L9" s="447" t="s">
        <v>38</v>
      </c>
      <c r="M9" s="447" t="s">
        <v>39</v>
      </c>
      <c r="N9" s="447" t="s">
        <v>40</v>
      </c>
      <c r="O9" s="447" t="s">
        <v>41</v>
      </c>
      <c r="P9" s="447" t="s">
        <v>42</v>
      </c>
      <c r="Q9" s="447" t="s">
        <v>43</v>
      </c>
      <c r="R9" s="447" t="s">
        <v>44</v>
      </c>
      <c r="S9" s="447" t="s">
        <v>45</v>
      </c>
      <c r="T9" s="447" t="s">
        <v>46</v>
      </c>
      <c r="U9" s="447" t="s">
        <v>47</v>
      </c>
      <c r="V9" s="448" t="s">
        <v>48</v>
      </c>
      <c r="W9" s="444" t="s">
        <v>49</v>
      </c>
      <c r="X9" s="449" t="s">
        <v>50</v>
      </c>
      <c r="Y9" s="449" t="s">
        <v>51</v>
      </c>
      <c r="Z9" s="444" t="s">
        <v>52</v>
      </c>
      <c r="AA9" s="444" t="s">
        <v>53</v>
      </c>
      <c r="AB9" s="444" t="s">
        <v>54</v>
      </c>
      <c r="AC9" s="448" t="s">
        <v>55</v>
      </c>
      <c r="AD9" s="444" t="s">
        <v>56</v>
      </c>
      <c r="AE9" s="449" t="s">
        <v>57</v>
      </c>
      <c r="AF9" s="449" t="s">
        <v>58</v>
      </c>
      <c r="AG9" s="444" t="s">
        <v>59</v>
      </c>
      <c r="AH9" s="444" t="s">
        <v>60</v>
      </c>
      <c r="AI9" s="444" t="s">
        <v>61</v>
      </c>
      <c r="AJ9" s="448" t="s">
        <v>62</v>
      </c>
      <c r="AK9" s="444" t="s">
        <v>63</v>
      </c>
      <c r="AL9" s="449" t="s">
        <v>64</v>
      </c>
      <c r="AM9" s="449" t="s">
        <v>65</v>
      </c>
      <c r="AN9" s="444" t="s">
        <v>66</v>
      </c>
      <c r="AO9" s="444" t="s">
        <v>67</v>
      </c>
      <c r="AP9" s="444" t="s">
        <v>68</v>
      </c>
      <c r="AQ9" s="448" t="s">
        <v>69</v>
      </c>
      <c r="AR9" s="444" t="s">
        <v>70</v>
      </c>
      <c r="AS9" s="449" t="s">
        <v>71</v>
      </c>
      <c r="AT9" s="449" t="s">
        <v>72</v>
      </c>
      <c r="AU9" s="444" t="s">
        <v>73</v>
      </c>
      <c r="AV9" s="444" t="s">
        <v>74</v>
      </c>
      <c r="AW9" s="444" t="s">
        <v>75</v>
      </c>
      <c r="AX9" s="448" t="s">
        <v>76</v>
      </c>
      <c r="AY9" s="444" t="s">
        <v>77</v>
      </c>
      <c r="AZ9" s="449" t="s">
        <v>78</v>
      </c>
      <c r="BA9" s="449" t="s">
        <v>79</v>
      </c>
      <c r="BB9" s="444" t="s">
        <v>80</v>
      </c>
      <c r="BC9" s="444" t="s">
        <v>81</v>
      </c>
      <c r="BD9" s="444" t="s">
        <v>82</v>
      </c>
      <c r="BE9" s="448" t="s">
        <v>83</v>
      </c>
      <c r="BF9" s="444" t="s">
        <v>84</v>
      </c>
      <c r="BG9" s="449" t="s">
        <v>85</v>
      </c>
      <c r="BH9" s="449" t="s">
        <v>86</v>
      </c>
      <c r="BI9" s="444" t="s">
        <v>87</v>
      </c>
      <c r="BJ9" s="444" t="s">
        <v>88</v>
      </c>
      <c r="BK9" s="444" t="s">
        <v>89</v>
      </c>
      <c r="BL9" s="444" t="s">
        <v>90</v>
      </c>
      <c r="BM9" s="444" t="s">
        <v>91</v>
      </c>
      <c r="BN9" s="444" t="s">
        <v>92</v>
      </c>
      <c r="BO9" s="444" t="s">
        <v>93</v>
      </c>
      <c r="BP9" s="444" t="s">
        <v>94</v>
      </c>
      <c r="BQ9" s="444" t="s">
        <v>91</v>
      </c>
      <c r="BR9" s="444" t="s">
        <v>92</v>
      </c>
      <c r="BS9" s="444" t="s">
        <v>95</v>
      </c>
      <c r="BT9" s="444" t="s">
        <v>96</v>
      </c>
      <c r="BU9" s="482" t="s">
        <v>97</v>
      </c>
    </row>
    <row r="10" spans="1:74" s="184" customFormat="1" ht="41.25" customHeight="1">
      <c r="A10" s="483" t="s">
        <v>161</v>
      </c>
      <c r="B10" s="308">
        <v>42885</v>
      </c>
      <c r="C10" s="249" t="s">
        <v>162</v>
      </c>
      <c r="D10" s="247" t="s">
        <v>163</v>
      </c>
      <c r="E10" s="247" t="s">
        <v>164</v>
      </c>
      <c r="F10" s="247"/>
      <c r="G10" s="247" t="s">
        <v>165</v>
      </c>
      <c r="H10" s="247" t="s">
        <v>166</v>
      </c>
      <c r="I10" s="247"/>
      <c r="J10" s="247" t="s">
        <v>167</v>
      </c>
      <c r="K10" s="247" t="s">
        <v>168</v>
      </c>
      <c r="L10" s="247"/>
      <c r="M10" s="247" t="s">
        <v>169</v>
      </c>
      <c r="N10" s="249">
        <v>4</v>
      </c>
      <c r="O10" s="247" t="s">
        <v>170</v>
      </c>
      <c r="P10" s="247" t="s">
        <v>171</v>
      </c>
      <c r="Q10" s="248" t="s">
        <v>172</v>
      </c>
      <c r="R10" s="484">
        <v>42917</v>
      </c>
      <c r="S10" s="308">
        <v>43555</v>
      </c>
      <c r="T10" s="253">
        <v>730</v>
      </c>
      <c r="U10" s="310">
        <f t="shared" ref="U10" si="0">S10+T10</f>
        <v>44285</v>
      </c>
      <c r="V10" s="228">
        <v>43312</v>
      </c>
      <c r="W10" s="235" t="s">
        <v>173</v>
      </c>
      <c r="X10" s="311">
        <v>0.78</v>
      </c>
      <c r="Y10" s="230" t="str">
        <f t="shared" ref="Y10" si="1">IF(X10="","Sin Avance",IF(X10&gt;95%,"Destacado",IF(X10&gt;=80%,"Satisfactorio","No Satisfactorio")))</f>
        <v>No Satisfactorio</v>
      </c>
      <c r="Z10" s="279"/>
      <c r="AA10" s="273"/>
      <c r="AB10" s="274"/>
      <c r="AC10" s="485">
        <v>43557</v>
      </c>
      <c r="AD10" s="349" t="s">
        <v>174</v>
      </c>
      <c r="AE10" s="486"/>
      <c r="AF10" s="230" t="str">
        <f t="shared" ref="AF10" si="2">IF(AE10="","Sin Avance",IF(AE10&gt;95%,"Destacado",IF(AE10&gt;=80%,"Satisfactorio","No Satisfactorio")))</f>
        <v>Sin Avance</v>
      </c>
      <c r="AG10" s="279"/>
      <c r="AH10" s="487" t="s">
        <v>175</v>
      </c>
      <c r="AI10" s="488"/>
      <c r="AJ10" s="323">
        <v>43585</v>
      </c>
      <c r="AK10" s="235" t="s">
        <v>176</v>
      </c>
      <c r="AL10" s="311">
        <v>0.78</v>
      </c>
      <c r="AM10" s="230" t="str">
        <f t="shared" ref="AM10" si="3">IF(AL10="","Sin Avance",IF(AL10&gt;95%,"Destacado",IF(AL10&gt;=80%,"Satisfactorio","No Satisfactorio")))</f>
        <v>No Satisfactorio</v>
      </c>
      <c r="AN10" s="272">
        <v>43585</v>
      </c>
      <c r="AO10" s="235" t="s">
        <v>177</v>
      </c>
      <c r="AP10" s="168" t="s">
        <v>178</v>
      </c>
      <c r="AQ10" s="323">
        <v>43644</v>
      </c>
      <c r="AR10" s="235" t="s">
        <v>179</v>
      </c>
      <c r="AS10" s="311">
        <v>0.78</v>
      </c>
      <c r="AT10" s="230" t="str">
        <f t="shared" ref="AT10" si="4">IF(AS10="","Sin Avance",IF(AS10&gt;95%,"Destacado",IF(AS10&gt;=80%,"Satisfactorio","No Satisfactorio")))</f>
        <v>No Satisfactorio</v>
      </c>
      <c r="AU10" s="272">
        <v>43644</v>
      </c>
      <c r="AV10" s="235" t="s">
        <v>180</v>
      </c>
      <c r="AW10" s="327" t="s">
        <v>181</v>
      </c>
      <c r="AX10" s="323">
        <v>43651</v>
      </c>
      <c r="AY10" s="235" t="s">
        <v>182</v>
      </c>
      <c r="AZ10" s="311">
        <v>0.78</v>
      </c>
      <c r="BA10" s="230" t="str">
        <f t="shared" ref="BA10" si="5">IF(AZ10="","Sin Avance",IF(AZ10&gt;95%,"Destacado",IF(AZ10&gt;=80%,"Satisfactorio","No Satisfactorio")))</f>
        <v>No Satisfactorio</v>
      </c>
      <c r="BB10" s="272">
        <v>43651</v>
      </c>
      <c r="BC10" s="235" t="s">
        <v>182</v>
      </c>
      <c r="BD10" s="327" t="s">
        <v>183</v>
      </c>
      <c r="BE10" s="489">
        <v>44334</v>
      </c>
      <c r="BF10" s="235" t="s">
        <v>184</v>
      </c>
      <c r="BG10" s="490">
        <v>1</v>
      </c>
      <c r="BH10" s="230" t="str">
        <f t="shared" ref="BH10" si="6">IF(BG10="","Sin Avance",IF(BG10&gt;95%,"Destacado",IF(BG10&gt;=80%,"Satisfactorio","No Satisfactorio")))</f>
        <v>Destacado</v>
      </c>
      <c r="BI10" s="254">
        <v>44384</v>
      </c>
      <c r="BJ10" s="235" t="s">
        <v>185</v>
      </c>
      <c r="BK10" s="232" t="s">
        <v>186</v>
      </c>
      <c r="BL10" s="237">
        <f t="shared" ref="BL10" si="7">IF(E10="","",IF(OR(X10=100%,AE10=100%,AL10=100%,AS10=100%,AZ10=100%,BG10=100%),100%,IF(V10="","Sin Avance",MAX(X10,AE10,AL10,AS10,AZ10,BG10))))</f>
        <v>1</v>
      </c>
      <c r="BM10" s="275" t="s">
        <v>142</v>
      </c>
      <c r="BN10" s="274" t="s">
        <v>146</v>
      </c>
      <c r="BO10" s="288">
        <v>44396</v>
      </c>
      <c r="BP10" s="273" t="s">
        <v>187</v>
      </c>
      <c r="BQ10" s="318" t="s">
        <v>142</v>
      </c>
      <c r="BR10" s="491" t="s">
        <v>146</v>
      </c>
      <c r="BS10" s="240" t="str">
        <f t="shared" ref="BS10" si="8">IF(OR(BL10="Sin Avance",BL10&lt;100%),"En Ejecución",IF(AND(BQ10="SI",BR10="si"),"Cerrada",IF(AND(BQ10="SI",BR10="NO"),"Inefectiva",IF(BQ10="SI","Eficaz",IF(BQ10="NO","Ineficaz","")))))</f>
        <v>Inefectiva</v>
      </c>
      <c r="BT10" s="491"/>
      <c r="BU10" s="274" t="s">
        <v>188</v>
      </c>
      <c r="BV10" s="277"/>
    </row>
    <row r="11" spans="1:74" s="11" customFormat="1" ht="41.1" customHeight="1">
      <c r="A11" s="483" t="s">
        <v>189</v>
      </c>
      <c r="B11" s="308">
        <v>43006</v>
      </c>
      <c r="C11" s="247" t="s">
        <v>190</v>
      </c>
      <c r="D11" s="247" t="s">
        <v>191</v>
      </c>
      <c r="E11" s="269" t="s">
        <v>192</v>
      </c>
      <c r="F11" s="247"/>
      <c r="G11" s="247" t="s">
        <v>193</v>
      </c>
      <c r="H11" s="269" t="s">
        <v>194</v>
      </c>
      <c r="I11" s="247"/>
      <c r="J11" s="269" t="s">
        <v>195</v>
      </c>
      <c r="K11" s="247" t="s">
        <v>168</v>
      </c>
      <c r="L11" s="247" t="s">
        <v>196</v>
      </c>
      <c r="M11" s="247" t="s">
        <v>197</v>
      </c>
      <c r="N11" s="249">
        <v>2</v>
      </c>
      <c r="O11" s="247" t="s">
        <v>197</v>
      </c>
      <c r="P11" s="247" t="s">
        <v>171</v>
      </c>
      <c r="Q11" s="248" t="s">
        <v>172</v>
      </c>
      <c r="R11" s="484">
        <v>43101</v>
      </c>
      <c r="S11" s="308">
        <v>43708</v>
      </c>
      <c r="T11" s="253">
        <v>122</v>
      </c>
      <c r="U11" s="271">
        <f t="shared" ref="U11:U24" si="9">S11+T11</f>
        <v>43830</v>
      </c>
      <c r="V11" s="228">
        <v>43585</v>
      </c>
      <c r="W11" s="235" t="s">
        <v>198</v>
      </c>
      <c r="X11" s="311">
        <v>0.7</v>
      </c>
      <c r="Y11" s="230" t="str">
        <f t="shared" ref="Y11:Y28" si="10">IF(X11="","Sin Avance",IF(X11&gt;95%,"Destacado",IF(X11&gt;=80%,"Satisfactorio","No Satisfactorio")))</f>
        <v>No Satisfactorio</v>
      </c>
      <c r="Z11" s="272">
        <v>43585</v>
      </c>
      <c r="AA11" s="273" t="s">
        <v>199</v>
      </c>
      <c r="AB11" s="274" t="s">
        <v>178</v>
      </c>
      <c r="AC11" s="323">
        <v>43644</v>
      </c>
      <c r="AD11" s="235" t="s">
        <v>200</v>
      </c>
      <c r="AE11" s="311">
        <v>0.7</v>
      </c>
      <c r="AF11" s="230" t="str">
        <f t="shared" ref="AF11:AF49" si="11">IF(AE11="","Sin Avance",IF(AE11&gt;95%,"Destacado",IF(AE11&gt;=80%,"Satisfactorio","No Satisfactorio")))</f>
        <v>No Satisfactorio</v>
      </c>
      <c r="AG11" s="272">
        <v>43644</v>
      </c>
      <c r="AH11" s="235" t="s">
        <v>201</v>
      </c>
      <c r="AI11" s="327" t="s">
        <v>178</v>
      </c>
      <c r="AJ11" s="323">
        <v>43761</v>
      </c>
      <c r="AK11" s="235" t="s">
        <v>202</v>
      </c>
      <c r="AL11" s="311">
        <v>0.95</v>
      </c>
      <c r="AM11" s="230" t="str">
        <f t="shared" ref="AM11:AM49" si="12">IF(AL11="","Sin Avance",IF(AL11&gt;95%,"Destacado",IF(AL11&gt;=80%,"Satisfactorio","No Satisfactorio")))</f>
        <v>Satisfactorio</v>
      </c>
      <c r="AN11" s="272">
        <v>43761</v>
      </c>
      <c r="AO11" s="235" t="s">
        <v>203</v>
      </c>
      <c r="AP11" s="327" t="s">
        <v>178</v>
      </c>
      <c r="AQ11" s="323">
        <v>43829</v>
      </c>
      <c r="AR11" s="235" t="s">
        <v>204</v>
      </c>
      <c r="AS11" s="311">
        <v>1</v>
      </c>
      <c r="AT11" s="230" t="str">
        <f t="shared" ref="AT11:AT49" si="13">IF(AS11="","Sin Avance",IF(AS11&gt;95%,"Destacado",IF(AS11&gt;=80%,"Satisfactorio","No Satisfactorio")))</f>
        <v>Destacado</v>
      </c>
      <c r="AU11" s="272">
        <v>43840</v>
      </c>
      <c r="AV11" s="235" t="s">
        <v>205</v>
      </c>
      <c r="AW11" s="327" t="s">
        <v>206</v>
      </c>
      <c r="AX11" s="231"/>
      <c r="AY11" s="232"/>
      <c r="AZ11" s="233"/>
      <c r="BA11" s="230" t="str">
        <f t="shared" ref="BA11:BA49" si="14">IF(AZ11="","Sin Avance",IF(AZ11&gt;95%,"Destacado",IF(AZ11&gt;=80%,"Satisfactorio","No Satisfactorio")))</f>
        <v>Sin Avance</v>
      </c>
      <c r="BB11" s="234"/>
      <c r="BC11" s="229"/>
      <c r="BD11" s="229"/>
      <c r="BE11" s="492"/>
      <c r="BF11" s="235"/>
      <c r="BG11" s="493"/>
      <c r="BH11" s="230" t="str">
        <f t="shared" ref="BH11:BH49" si="15">IF(BG11="","Sin Avance",IF(BG11&gt;95%,"Destacado",IF(BG11&gt;=80%,"Satisfactorio","No Satisfactorio")))</f>
        <v>Sin Avance</v>
      </c>
      <c r="BI11" s="236"/>
      <c r="BJ11" s="96"/>
      <c r="BK11" s="232"/>
      <c r="BL11" s="237">
        <f t="shared" ref="BL11:BL28" si="16">IF(E11="","",IF(OR(X11=100%,AE11=100%,AL11=100%,AS11=100%,AZ11=100%,BG11=100%),100%,IF(V11="","Sin Avance",MAX(X11,AE11,AL11,AS11,AZ11,BG11))))</f>
        <v>1</v>
      </c>
      <c r="BM11" s="275" t="s">
        <v>142</v>
      </c>
      <c r="BN11" s="274" t="s">
        <v>142</v>
      </c>
      <c r="BO11" s="229"/>
      <c r="BP11" s="273"/>
      <c r="BQ11" s="318" t="s">
        <v>142</v>
      </c>
      <c r="BR11" s="491"/>
      <c r="BS11" s="240" t="str">
        <f t="shared" ref="BS11:BS13" si="17">IF(OR(BL11="Sin Avance",BL11&lt;100%),"En Ejecución",IF(AND(BQ11="SI",BR11="si"),"Cerrada",IF(AND(BQ11="SI",BR11="NO"),"Inefectiva",IF(BQ11="SI","Eficaz",IF(BQ11="NO","Ineficaz","")))))</f>
        <v>Eficaz</v>
      </c>
      <c r="BT11" s="491"/>
      <c r="BU11" s="274"/>
      <c r="BV11" s="277"/>
    </row>
    <row r="12" spans="1:74" s="11" customFormat="1" ht="41.1" customHeight="1">
      <c r="A12" s="483" t="s">
        <v>189</v>
      </c>
      <c r="B12" s="308">
        <v>43006</v>
      </c>
      <c r="C12" s="247" t="s">
        <v>207</v>
      </c>
      <c r="D12" s="247" t="s">
        <v>191</v>
      </c>
      <c r="E12" s="269" t="s">
        <v>208</v>
      </c>
      <c r="F12" s="247"/>
      <c r="G12" s="247" t="s">
        <v>193</v>
      </c>
      <c r="H12" s="269" t="s">
        <v>209</v>
      </c>
      <c r="I12" s="247"/>
      <c r="J12" s="269" t="s">
        <v>210</v>
      </c>
      <c r="K12" s="247" t="s">
        <v>211</v>
      </c>
      <c r="L12" s="247" t="s">
        <v>212</v>
      </c>
      <c r="M12" s="247" t="s">
        <v>213</v>
      </c>
      <c r="N12" s="249">
        <v>1</v>
      </c>
      <c r="O12" s="247" t="s">
        <v>213</v>
      </c>
      <c r="P12" s="247" t="s">
        <v>171</v>
      </c>
      <c r="Q12" s="248" t="s">
        <v>172</v>
      </c>
      <c r="R12" s="484">
        <v>43221</v>
      </c>
      <c r="S12" s="308">
        <v>43708</v>
      </c>
      <c r="T12" s="253">
        <v>122</v>
      </c>
      <c r="U12" s="271">
        <f t="shared" si="9"/>
        <v>43830</v>
      </c>
      <c r="V12" s="228">
        <v>43585</v>
      </c>
      <c r="W12" s="235" t="s">
        <v>214</v>
      </c>
      <c r="X12" s="311">
        <v>0</v>
      </c>
      <c r="Y12" s="230" t="str">
        <f t="shared" si="10"/>
        <v>No Satisfactorio</v>
      </c>
      <c r="Z12" s="272">
        <v>43585</v>
      </c>
      <c r="AA12" s="273" t="s">
        <v>215</v>
      </c>
      <c r="AB12" s="274" t="s">
        <v>178</v>
      </c>
      <c r="AC12" s="323">
        <v>43644</v>
      </c>
      <c r="AD12" s="235" t="s">
        <v>216</v>
      </c>
      <c r="AE12" s="311">
        <v>0.7</v>
      </c>
      <c r="AF12" s="230" t="str">
        <f t="shared" si="11"/>
        <v>No Satisfactorio</v>
      </c>
      <c r="AG12" s="272">
        <v>43644</v>
      </c>
      <c r="AH12" s="235" t="s">
        <v>217</v>
      </c>
      <c r="AI12" s="327" t="s">
        <v>178</v>
      </c>
      <c r="AJ12" s="323">
        <v>43761</v>
      </c>
      <c r="AK12" s="235" t="s">
        <v>218</v>
      </c>
      <c r="AL12" s="311">
        <v>1</v>
      </c>
      <c r="AM12" s="230" t="str">
        <f t="shared" si="12"/>
        <v>Destacado</v>
      </c>
      <c r="AN12" s="272">
        <v>43761</v>
      </c>
      <c r="AO12" s="235" t="s">
        <v>219</v>
      </c>
      <c r="AP12" s="327" t="s">
        <v>178</v>
      </c>
      <c r="AQ12" s="275"/>
      <c r="AR12" s="235"/>
      <c r="AS12" s="233"/>
      <c r="AT12" s="230" t="str">
        <f t="shared" si="13"/>
        <v>Sin Avance</v>
      </c>
      <c r="AU12" s="228"/>
      <c r="AV12" s="229"/>
      <c r="AW12" s="230"/>
      <c r="AX12" s="228"/>
      <c r="AY12" s="232"/>
      <c r="AZ12" s="233"/>
      <c r="BA12" s="230" t="str">
        <f t="shared" si="14"/>
        <v>Sin Avance</v>
      </c>
      <c r="BB12" s="234"/>
      <c r="BC12" s="229"/>
      <c r="BD12" s="229"/>
      <c r="BE12" s="492"/>
      <c r="BF12" s="235"/>
      <c r="BG12" s="493"/>
      <c r="BH12" s="230" t="str">
        <f t="shared" si="15"/>
        <v>Sin Avance</v>
      </c>
      <c r="BI12" s="236"/>
      <c r="BJ12" s="96"/>
      <c r="BK12" s="232"/>
      <c r="BL12" s="237">
        <f t="shared" si="16"/>
        <v>1</v>
      </c>
      <c r="BM12" s="275" t="s">
        <v>142</v>
      </c>
      <c r="BN12" s="274" t="s">
        <v>142</v>
      </c>
      <c r="BO12" s="229"/>
      <c r="BP12" s="273"/>
      <c r="BQ12" s="318" t="s">
        <v>142</v>
      </c>
      <c r="BR12" s="491"/>
      <c r="BS12" s="240" t="str">
        <f t="shared" si="17"/>
        <v>Eficaz</v>
      </c>
      <c r="BT12" s="491"/>
      <c r="BU12" s="274"/>
      <c r="BV12" s="277"/>
    </row>
    <row r="13" spans="1:74" s="11" customFormat="1" ht="41.1" customHeight="1">
      <c r="A13" s="483" t="s">
        <v>189</v>
      </c>
      <c r="B13" s="308">
        <v>43006</v>
      </c>
      <c r="C13" s="247" t="s">
        <v>220</v>
      </c>
      <c r="D13" s="247" t="s">
        <v>191</v>
      </c>
      <c r="E13" s="269" t="s">
        <v>221</v>
      </c>
      <c r="F13" s="247"/>
      <c r="G13" s="247" t="s">
        <v>193</v>
      </c>
      <c r="H13" s="269" t="s">
        <v>222</v>
      </c>
      <c r="I13" s="247"/>
      <c r="J13" s="269" t="s">
        <v>223</v>
      </c>
      <c r="K13" s="247" t="s">
        <v>168</v>
      </c>
      <c r="L13" s="247" t="s">
        <v>224</v>
      </c>
      <c r="M13" s="247" t="s">
        <v>225</v>
      </c>
      <c r="N13" s="249">
        <v>2</v>
      </c>
      <c r="O13" s="247" t="s">
        <v>225</v>
      </c>
      <c r="P13" s="247" t="s">
        <v>171</v>
      </c>
      <c r="Q13" s="248" t="s">
        <v>172</v>
      </c>
      <c r="R13" s="484">
        <v>43160</v>
      </c>
      <c r="S13" s="308">
        <v>43708</v>
      </c>
      <c r="T13" s="253">
        <v>122</v>
      </c>
      <c r="U13" s="271">
        <f t="shared" si="9"/>
        <v>43830</v>
      </c>
      <c r="V13" s="228">
        <v>43585</v>
      </c>
      <c r="W13" s="235" t="s">
        <v>214</v>
      </c>
      <c r="X13" s="311">
        <v>0</v>
      </c>
      <c r="Y13" s="230" t="str">
        <f t="shared" si="10"/>
        <v>No Satisfactorio</v>
      </c>
      <c r="Z13" s="272">
        <v>43585</v>
      </c>
      <c r="AA13" s="273" t="s">
        <v>215</v>
      </c>
      <c r="AB13" s="274" t="s">
        <v>178</v>
      </c>
      <c r="AC13" s="323">
        <v>43644</v>
      </c>
      <c r="AD13" s="235" t="s">
        <v>216</v>
      </c>
      <c r="AE13" s="311">
        <v>0.7</v>
      </c>
      <c r="AF13" s="230" t="str">
        <f t="shared" si="11"/>
        <v>No Satisfactorio</v>
      </c>
      <c r="AG13" s="272">
        <v>43644</v>
      </c>
      <c r="AH13" s="235" t="s">
        <v>217</v>
      </c>
      <c r="AI13" s="327" t="s">
        <v>178</v>
      </c>
      <c r="AJ13" s="323">
        <v>43761</v>
      </c>
      <c r="AK13" s="235" t="s">
        <v>226</v>
      </c>
      <c r="AL13" s="311">
        <v>0.9</v>
      </c>
      <c r="AM13" s="230" t="str">
        <f t="shared" si="12"/>
        <v>Satisfactorio</v>
      </c>
      <c r="AN13" s="272">
        <v>43761</v>
      </c>
      <c r="AO13" s="235" t="s">
        <v>227</v>
      </c>
      <c r="AP13" s="327" t="s">
        <v>178</v>
      </c>
      <c r="AQ13" s="323">
        <v>43829</v>
      </c>
      <c r="AR13" s="235" t="s">
        <v>228</v>
      </c>
      <c r="AS13" s="311">
        <v>1</v>
      </c>
      <c r="AT13" s="230" t="str">
        <f t="shared" si="13"/>
        <v>Destacado</v>
      </c>
      <c r="AU13" s="272">
        <v>43840</v>
      </c>
      <c r="AV13" s="235" t="s">
        <v>229</v>
      </c>
      <c r="AW13" s="327" t="s">
        <v>206</v>
      </c>
      <c r="AX13" s="231"/>
      <c r="AY13" s="232"/>
      <c r="AZ13" s="233"/>
      <c r="BA13" s="230" t="str">
        <f t="shared" si="14"/>
        <v>Sin Avance</v>
      </c>
      <c r="BB13" s="234"/>
      <c r="BC13" s="229"/>
      <c r="BD13" s="229"/>
      <c r="BE13" s="494"/>
      <c r="BF13" s="235"/>
      <c r="BG13" s="493"/>
      <c r="BH13" s="230" t="str">
        <f t="shared" si="15"/>
        <v>Sin Avance</v>
      </c>
      <c r="BI13" s="236"/>
      <c r="BJ13" s="96"/>
      <c r="BK13" s="232"/>
      <c r="BL13" s="237">
        <f t="shared" si="16"/>
        <v>1</v>
      </c>
      <c r="BM13" s="275" t="s">
        <v>142</v>
      </c>
      <c r="BN13" s="274" t="s">
        <v>142</v>
      </c>
      <c r="BO13" s="229"/>
      <c r="BP13" s="273"/>
      <c r="BQ13" s="318" t="s">
        <v>142</v>
      </c>
      <c r="BR13" s="491"/>
      <c r="BS13" s="240" t="str">
        <f t="shared" si="17"/>
        <v>Eficaz</v>
      </c>
      <c r="BT13" s="491"/>
      <c r="BU13" s="274"/>
      <c r="BV13" s="277"/>
    </row>
    <row r="14" spans="1:74" s="11" customFormat="1" ht="41.1" customHeight="1">
      <c r="A14" s="483" t="s">
        <v>189</v>
      </c>
      <c r="B14" s="308">
        <v>43304</v>
      </c>
      <c r="C14" s="495" t="s">
        <v>230</v>
      </c>
      <c r="D14" s="247" t="s">
        <v>231</v>
      </c>
      <c r="E14" s="269" t="s">
        <v>232</v>
      </c>
      <c r="F14" s="247"/>
      <c r="G14" s="247" t="s">
        <v>233</v>
      </c>
      <c r="H14" s="269" t="s">
        <v>234</v>
      </c>
      <c r="I14" s="247">
        <v>1</v>
      </c>
      <c r="J14" s="269" t="s">
        <v>235</v>
      </c>
      <c r="K14" s="247" t="s">
        <v>168</v>
      </c>
      <c r="L14" s="247" t="s">
        <v>236</v>
      </c>
      <c r="M14" s="247" t="s">
        <v>237</v>
      </c>
      <c r="N14" s="249">
        <v>1</v>
      </c>
      <c r="O14" s="247" t="s">
        <v>237</v>
      </c>
      <c r="P14" s="248" t="s">
        <v>233</v>
      </c>
      <c r="Q14" s="248" t="s">
        <v>233</v>
      </c>
      <c r="R14" s="496">
        <v>43315</v>
      </c>
      <c r="S14" s="497">
        <v>43663</v>
      </c>
      <c r="T14" s="253"/>
      <c r="U14" s="498">
        <f t="shared" si="9"/>
        <v>43663</v>
      </c>
      <c r="V14" s="228">
        <v>43425</v>
      </c>
      <c r="W14" s="235" t="s">
        <v>238</v>
      </c>
      <c r="X14" s="311">
        <v>0</v>
      </c>
      <c r="Y14" s="230" t="str">
        <f t="shared" si="10"/>
        <v>No Satisfactorio</v>
      </c>
      <c r="Z14" s="279"/>
      <c r="AA14" s="273"/>
      <c r="AB14" s="274"/>
      <c r="AC14" s="323">
        <v>43584</v>
      </c>
      <c r="AD14" s="273" t="s">
        <v>239</v>
      </c>
      <c r="AE14" s="311">
        <v>0</v>
      </c>
      <c r="AF14" s="230" t="str">
        <f t="shared" si="11"/>
        <v>No Satisfactorio</v>
      </c>
      <c r="AG14" s="272">
        <v>43584</v>
      </c>
      <c r="AH14" s="273" t="s">
        <v>240</v>
      </c>
      <c r="AI14" s="274" t="s">
        <v>241</v>
      </c>
      <c r="AJ14" s="323">
        <v>43678</v>
      </c>
      <c r="AK14" s="273" t="s">
        <v>242</v>
      </c>
      <c r="AL14" s="311">
        <v>1</v>
      </c>
      <c r="AM14" s="230" t="str">
        <f t="shared" si="12"/>
        <v>Destacado</v>
      </c>
      <c r="AN14" s="272">
        <v>43678</v>
      </c>
      <c r="AO14" s="273" t="s">
        <v>243</v>
      </c>
      <c r="AP14" s="274" t="s">
        <v>244</v>
      </c>
      <c r="AQ14" s="275"/>
      <c r="AR14" s="235"/>
      <c r="AS14" s="233"/>
      <c r="AT14" s="230" t="str">
        <f t="shared" si="13"/>
        <v>Sin Avance</v>
      </c>
      <c r="AU14" s="228"/>
      <c r="AV14" s="273"/>
      <c r="AW14" s="274"/>
      <c r="AX14" s="231"/>
      <c r="AY14" s="232"/>
      <c r="AZ14" s="233"/>
      <c r="BA14" s="230" t="str">
        <f t="shared" si="14"/>
        <v>Sin Avance</v>
      </c>
      <c r="BB14" s="325"/>
      <c r="BC14" s="229"/>
      <c r="BD14" s="229"/>
      <c r="BE14" s="492"/>
      <c r="BF14" s="235"/>
      <c r="BG14" s="493"/>
      <c r="BH14" s="230" t="str">
        <f t="shared" si="15"/>
        <v>Sin Avance</v>
      </c>
      <c r="BI14" s="236"/>
      <c r="BJ14" s="96"/>
      <c r="BK14" s="232"/>
      <c r="BL14" s="237">
        <f t="shared" si="16"/>
        <v>1</v>
      </c>
      <c r="BM14" s="275" t="s">
        <v>142</v>
      </c>
      <c r="BN14" s="274" t="s">
        <v>146</v>
      </c>
      <c r="BO14" s="499">
        <v>44001</v>
      </c>
      <c r="BP14" s="273" t="s">
        <v>245</v>
      </c>
      <c r="BQ14" s="318" t="s">
        <v>142</v>
      </c>
      <c r="BR14" s="491" t="s">
        <v>146</v>
      </c>
      <c r="BS14" s="240" t="str">
        <f t="shared" ref="BS14:BS29" si="18">IF(OR(BL14="Sin Avance",BL14&lt;100%),"En Ejecución",IF(AND(BQ14="SI",BR14="si"),"Cerrada",IF(AND(BQ14="SI",BR14="NO"),"Inefectiva",IF(BQ14="SI","Eficaz",IF(BQ14="NO","Ineficaz","")))))</f>
        <v>Inefectiva</v>
      </c>
      <c r="BT14" s="500" t="s">
        <v>246</v>
      </c>
      <c r="BU14" s="274" t="s">
        <v>244</v>
      </c>
      <c r="BV14" s="277"/>
    </row>
    <row r="15" spans="1:74" s="11" customFormat="1" ht="41.1" customHeight="1">
      <c r="A15" s="483" t="s">
        <v>189</v>
      </c>
      <c r="B15" s="308">
        <v>43304</v>
      </c>
      <c r="C15" s="495" t="s">
        <v>247</v>
      </c>
      <c r="D15" s="247" t="s">
        <v>231</v>
      </c>
      <c r="E15" s="269" t="s">
        <v>248</v>
      </c>
      <c r="F15" s="247"/>
      <c r="G15" s="247" t="s">
        <v>233</v>
      </c>
      <c r="H15" s="269" t="s">
        <v>249</v>
      </c>
      <c r="I15" s="247">
        <v>1</v>
      </c>
      <c r="J15" s="269" t="s">
        <v>250</v>
      </c>
      <c r="K15" s="247" t="s">
        <v>168</v>
      </c>
      <c r="L15" s="247" t="s">
        <v>251</v>
      </c>
      <c r="M15" s="247" t="s">
        <v>252</v>
      </c>
      <c r="N15" s="97">
        <v>2</v>
      </c>
      <c r="O15" s="247" t="s">
        <v>252</v>
      </c>
      <c r="P15" s="248" t="s">
        <v>233</v>
      </c>
      <c r="Q15" s="248" t="s">
        <v>233</v>
      </c>
      <c r="R15" s="496">
        <v>43315</v>
      </c>
      <c r="S15" s="497">
        <v>43663</v>
      </c>
      <c r="T15" s="253">
        <v>0</v>
      </c>
      <c r="U15" s="498">
        <f t="shared" si="9"/>
        <v>43663</v>
      </c>
      <c r="V15" s="228">
        <v>43425</v>
      </c>
      <c r="W15" s="235" t="s">
        <v>238</v>
      </c>
      <c r="X15" s="311">
        <v>0</v>
      </c>
      <c r="Y15" s="230" t="str">
        <f t="shared" si="10"/>
        <v>No Satisfactorio</v>
      </c>
      <c r="Z15" s="279"/>
      <c r="AA15" s="273"/>
      <c r="AB15" s="274"/>
      <c r="AC15" s="323">
        <v>43584</v>
      </c>
      <c r="AD15" s="273" t="s">
        <v>253</v>
      </c>
      <c r="AE15" s="311">
        <v>0</v>
      </c>
      <c r="AF15" s="230" t="str">
        <f t="shared" si="11"/>
        <v>No Satisfactorio</v>
      </c>
      <c r="AG15" s="272">
        <v>43584</v>
      </c>
      <c r="AH15" s="273" t="s">
        <v>240</v>
      </c>
      <c r="AI15" s="274" t="s">
        <v>241</v>
      </c>
      <c r="AJ15" s="323">
        <v>43678</v>
      </c>
      <c r="AK15" s="273" t="s">
        <v>254</v>
      </c>
      <c r="AL15" s="311">
        <v>1</v>
      </c>
      <c r="AM15" s="230" t="str">
        <f t="shared" si="12"/>
        <v>Destacado</v>
      </c>
      <c r="AN15" s="272">
        <v>43678</v>
      </c>
      <c r="AO15" s="273" t="s">
        <v>255</v>
      </c>
      <c r="AP15" s="274" t="s">
        <v>244</v>
      </c>
      <c r="AQ15" s="275"/>
      <c r="AR15" s="235"/>
      <c r="AS15" s="233"/>
      <c r="AT15" s="230" t="str">
        <f t="shared" si="13"/>
        <v>Sin Avance</v>
      </c>
      <c r="AU15" s="228"/>
      <c r="AV15" s="273"/>
      <c r="AW15" s="274"/>
      <c r="AX15" s="231"/>
      <c r="AY15" s="232"/>
      <c r="AZ15" s="233"/>
      <c r="BA15" s="230" t="str">
        <f t="shared" si="14"/>
        <v>Sin Avance</v>
      </c>
      <c r="BB15" s="325"/>
      <c r="BC15" s="229"/>
      <c r="BD15" s="229"/>
      <c r="BE15" s="492"/>
      <c r="BF15" s="235"/>
      <c r="BG15" s="493"/>
      <c r="BH15" s="230" t="str">
        <f t="shared" si="15"/>
        <v>Sin Avance</v>
      </c>
      <c r="BI15" s="236"/>
      <c r="BJ15" s="96"/>
      <c r="BK15" s="232"/>
      <c r="BL15" s="237">
        <f t="shared" si="16"/>
        <v>1</v>
      </c>
      <c r="BM15" s="275" t="s">
        <v>142</v>
      </c>
      <c r="BN15" s="274" t="s">
        <v>146</v>
      </c>
      <c r="BO15" s="499">
        <v>44001</v>
      </c>
      <c r="BP15" s="273" t="s">
        <v>256</v>
      </c>
      <c r="BQ15" s="318" t="s">
        <v>142</v>
      </c>
      <c r="BR15" s="491" t="s">
        <v>146</v>
      </c>
      <c r="BS15" s="240" t="str">
        <f t="shared" si="18"/>
        <v>Inefectiva</v>
      </c>
      <c r="BT15" s="500" t="s">
        <v>246</v>
      </c>
      <c r="BU15" s="274" t="s">
        <v>244</v>
      </c>
      <c r="BV15" s="277"/>
    </row>
    <row r="16" spans="1:74" s="11" customFormat="1" ht="41.1" customHeight="1">
      <c r="A16" s="483" t="s">
        <v>189</v>
      </c>
      <c r="B16" s="308">
        <v>43304</v>
      </c>
      <c r="C16" s="495" t="s">
        <v>257</v>
      </c>
      <c r="D16" s="247" t="s">
        <v>231</v>
      </c>
      <c r="E16" s="269" t="s">
        <v>258</v>
      </c>
      <c r="F16" s="247"/>
      <c r="G16" s="247" t="s">
        <v>233</v>
      </c>
      <c r="H16" s="269" t="s">
        <v>259</v>
      </c>
      <c r="I16" s="247">
        <v>1</v>
      </c>
      <c r="J16" s="269" t="s">
        <v>260</v>
      </c>
      <c r="K16" s="247" t="s">
        <v>168</v>
      </c>
      <c r="L16" s="247" t="s">
        <v>261</v>
      </c>
      <c r="M16" s="247" t="s">
        <v>262</v>
      </c>
      <c r="N16" s="97">
        <v>1</v>
      </c>
      <c r="O16" s="247" t="s">
        <v>262</v>
      </c>
      <c r="P16" s="248" t="s">
        <v>233</v>
      </c>
      <c r="Q16" s="248" t="s">
        <v>233</v>
      </c>
      <c r="R16" s="496">
        <v>43315</v>
      </c>
      <c r="S16" s="497">
        <v>43663</v>
      </c>
      <c r="T16" s="253">
        <v>0</v>
      </c>
      <c r="U16" s="498">
        <f t="shared" si="9"/>
        <v>43663</v>
      </c>
      <c r="V16" s="228">
        <v>43392</v>
      </c>
      <c r="W16" s="235" t="s">
        <v>263</v>
      </c>
      <c r="X16" s="311">
        <v>0.7</v>
      </c>
      <c r="Y16" s="230" t="str">
        <f t="shared" si="10"/>
        <v>No Satisfactorio</v>
      </c>
      <c r="Z16" s="279"/>
      <c r="AA16" s="235" t="s">
        <v>264</v>
      </c>
      <c r="AB16" s="274"/>
      <c r="AC16" s="323">
        <v>43425</v>
      </c>
      <c r="AD16" s="273" t="s">
        <v>265</v>
      </c>
      <c r="AE16" s="311">
        <v>0.7</v>
      </c>
      <c r="AF16" s="230" t="str">
        <f t="shared" si="11"/>
        <v>No Satisfactorio</v>
      </c>
      <c r="AG16" s="279"/>
      <c r="AH16" s="273" t="s">
        <v>266</v>
      </c>
      <c r="AI16" s="274"/>
      <c r="AJ16" s="323">
        <v>43454</v>
      </c>
      <c r="AK16" s="273" t="s">
        <v>240</v>
      </c>
      <c r="AL16" s="311">
        <v>0.7</v>
      </c>
      <c r="AM16" s="230" t="str">
        <f t="shared" si="12"/>
        <v>No Satisfactorio</v>
      </c>
      <c r="AN16" s="279"/>
      <c r="AO16" s="273"/>
      <c r="AP16" s="274"/>
      <c r="AQ16" s="323">
        <v>43462</v>
      </c>
      <c r="AR16" s="273" t="s">
        <v>267</v>
      </c>
      <c r="AS16" s="311">
        <v>0.9</v>
      </c>
      <c r="AT16" s="230" t="str">
        <f t="shared" si="13"/>
        <v>Satisfactorio</v>
      </c>
      <c r="AU16" s="228"/>
      <c r="AV16" s="273" t="s">
        <v>268</v>
      </c>
      <c r="AW16" s="274"/>
      <c r="AX16" s="323">
        <v>43584</v>
      </c>
      <c r="AY16" s="499" t="s">
        <v>269</v>
      </c>
      <c r="AZ16" s="311">
        <v>1</v>
      </c>
      <c r="BA16" s="230" t="str">
        <f t="shared" si="14"/>
        <v>Destacado</v>
      </c>
      <c r="BB16" s="272">
        <v>43584</v>
      </c>
      <c r="BC16" s="273" t="s">
        <v>270</v>
      </c>
      <c r="BD16" s="274" t="s">
        <v>241</v>
      </c>
      <c r="BE16" s="492"/>
      <c r="BF16" s="235"/>
      <c r="BG16" s="493"/>
      <c r="BH16" s="230" t="str">
        <f t="shared" si="15"/>
        <v>Sin Avance</v>
      </c>
      <c r="BI16" s="236"/>
      <c r="BJ16" s="96"/>
      <c r="BK16" s="232"/>
      <c r="BL16" s="237">
        <f t="shared" si="16"/>
        <v>1</v>
      </c>
      <c r="BM16" s="275" t="s">
        <v>142</v>
      </c>
      <c r="BN16" s="274" t="s">
        <v>146</v>
      </c>
      <c r="BO16" s="499">
        <v>44001</v>
      </c>
      <c r="BP16" s="273" t="s">
        <v>271</v>
      </c>
      <c r="BQ16" s="318" t="s">
        <v>142</v>
      </c>
      <c r="BR16" s="491" t="s">
        <v>146</v>
      </c>
      <c r="BS16" s="240" t="str">
        <f t="shared" si="18"/>
        <v>Inefectiva</v>
      </c>
      <c r="BT16" s="500" t="s">
        <v>246</v>
      </c>
      <c r="BU16" s="274" t="s">
        <v>244</v>
      </c>
      <c r="BV16" s="277"/>
    </row>
    <row r="17" spans="1:74" s="11" customFormat="1" ht="41.1" customHeight="1">
      <c r="A17" s="483" t="s">
        <v>189</v>
      </c>
      <c r="B17" s="308">
        <v>43304</v>
      </c>
      <c r="C17" s="495" t="s">
        <v>272</v>
      </c>
      <c r="D17" s="247" t="s">
        <v>231</v>
      </c>
      <c r="E17" s="269" t="s">
        <v>273</v>
      </c>
      <c r="F17" s="247"/>
      <c r="G17" s="247" t="s">
        <v>233</v>
      </c>
      <c r="H17" s="269" t="s">
        <v>259</v>
      </c>
      <c r="I17" s="247">
        <v>1</v>
      </c>
      <c r="J17" s="269" t="s">
        <v>260</v>
      </c>
      <c r="K17" s="247" t="s">
        <v>168</v>
      </c>
      <c r="L17" s="247" t="s">
        <v>261</v>
      </c>
      <c r="M17" s="247" t="s">
        <v>262</v>
      </c>
      <c r="N17" s="97">
        <v>1</v>
      </c>
      <c r="O17" s="247" t="s">
        <v>262</v>
      </c>
      <c r="P17" s="248" t="s">
        <v>233</v>
      </c>
      <c r="Q17" s="248" t="s">
        <v>233</v>
      </c>
      <c r="R17" s="496">
        <v>43315</v>
      </c>
      <c r="S17" s="497">
        <v>43663</v>
      </c>
      <c r="T17" s="253">
        <v>0</v>
      </c>
      <c r="U17" s="498">
        <f t="shared" si="9"/>
        <v>43663</v>
      </c>
      <c r="V17" s="228">
        <v>43392</v>
      </c>
      <c r="W17" s="235" t="s">
        <v>263</v>
      </c>
      <c r="X17" s="311">
        <v>0.7</v>
      </c>
      <c r="Y17" s="230" t="str">
        <f t="shared" si="10"/>
        <v>No Satisfactorio</v>
      </c>
      <c r="Z17" s="279"/>
      <c r="AA17" s="235" t="s">
        <v>264</v>
      </c>
      <c r="AB17" s="274"/>
      <c r="AC17" s="323">
        <v>43425</v>
      </c>
      <c r="AD17" s="273" t="s">
        <v>265</v>
      </c>
      <c r="AE17" s="311">
        <v>0.7</v>
      </c>
      <c r="AF17" s="230" t="str">
        <f t="shared" si="11"/>
        <v>No Satisfactorio</v>
      </c>
      <c r="AG17" s="279"/>
      <c r="AH17" s="273" t="s">
        <v>266</v>
      </c>
      <c r="AI17" s="274"/>
      <c r="AJ17" s="323">
        <v>43454</v>
      </c>
      <c r="AK17" s="273" t="s">
        <v>240</v>
      </c>
      <c r="AL17" s="311">
        <v>0.7</v>
      </c>
      <c r="AM17" s="230" t="str">
        <f t="shared" si="12"/>
        <v>No Satisfactorio</v>
      </c>
      <c r="AN17" s="279"/>
      <c r="AO17" s="273"/>
      <c r="AP17" s="274"/>
      <c r="AQ17" s="323">
        <v>43462</v>
      </c>
      <c r="AR17" s="273" t="s">
        <v>267</v>
      </c>
      <c r="AS17" s="311">
        <v>0.9</v>
      </c>
      <c r="AT17" s="230" t="str">
        <f t="shared" si="13"/>
        <v>Satisfactorio</v>
      </c>
      <c r="AU17" s="228"/>
      <c r="AV17" s="273" t="s">
        <v>268</v>
      </c>
      <c r="AW17" s="274"/>
      <c r="AX17" s="323">
        <v>43584</v>
      </c>
      <c r="AY17" s="499" t="s">
        <v>269</v>
      </c>
      <c r="AZ17" s="311">
        <v>1</v>
      </c>
      <c r="BA17" s="230" t="str">
        <f t="shared" si="14"/>
        <v>Destacado</v>
      </c>
      <c r="BB17" s="272">
        <v>43584</v>
      </c>
      <c r="BC17" s="273" t="s">
        <v>270</v>
      </c>
      <c r="BD17" s="274" t="s">
        <v>241</v>
      </c>
      <c r="BE17" s="492"/>
      <c r="BF17" s="235"/>
      <c r="BG17" s="493"/>
      <c r="BH17" s="230" t="str">
        <f t="shared" si="15"/>
        <v>Sin Avance</v>
      </c>
      <c r="BI17" s="236"/>
      <c r="BJ17" s="96"/>
      <c r="BK17" s="232"/>
      <c r="BL17" s="237">
        <f t="shared" si="16"/>
        <v>1</v>
      </c>
      <c r="BM17" s="275" t="s">
        <v>142</v>
      </c>
      <c r="BN17" s="274" t="s">
        <v>146</v>
      </c>
      <c r="BO17" s="499">
        <v>44001</v>
      </c>
      <c r="BP17" s="273" t="s">
        <v>274</v>
      </c>
      <c r="BQ17" s="318" t="s">
        <v>142</v>
      </c>
      <c r="BR17" s="491" t="s">
        <v>146</v>
      </c>
      <c r="BS17" s="240" t="str">
        <f t="shared" si="18"/>
        <v>Inefectiva</v>
      </c>
      <c r="BT17" s="500" t="s">
        <v>246</v>
      </c>
      <c r="BU17" s="274" t="s">
        <v>244</v>
      </c>
      <c r="BV17" s="277"/>
    </row>
    <row r="18" spans="1:74" s="11" customFormat="1" ht="41.1" customHeight="1">
      <c r="A18" s="483" t="s">
        <v>189</v>
      </c>
      <c r="B18" s="308">
        <v>43304</v>
      </c>
      <c r="C18" s="495" t="s">
        <v>275</v>
      </c>
      <c r="D18" s="247" t="s">
        <v>231</v>
      </c>
      <c r="E18" s="269" t="s">
        <v>276</v>
      </c>
      <c r="F18" s="247"/>
      <c r="G18" s="247" t="s">
        <v>277</v>
      </c>
      <c r="H18" s="269" t="s">
        <v>278</v>
      </c>
      <c r="I18" s="247">
        <v>1</v>
      </c>
      <c r="J18" s="269" t="s">
        <v>279</v>
      </c>
      <c r="K18" s="247" t="s">
        <v>168</v>
      </c>
      <c r="L18" s="247" t="s">
        <v>280</v>
      </c>
      <c r="M18" s="247" t="s">
        <v>281</v>
      </c>
      <c r="N18" s="249"/>
      <c r="O18" s="247" t="s">
        <v>281</v>
      </c>
      <c r="P18" s="248" t="s">
        <v>277</v>
      </c>
      <c r="Q18" s="248" t="s">
        <v>277</v>
      </c>
      <c r="R18" s="496">
        <v>43299</v>
      </c>
      <c r="S18" s="497">
        <v>43663</v>
      </c>
      <c r="T18" s="253">
        <v>0</v>
      </c>
      <c r="U18" s="498">
        <f t="shared" si="9"/>
        <v>43663</v>
      </c>
      <c r="V18" s="228">
        <v>43392</v>
      </c>
      <c r="W18" s="235" t="s">
        <v>282</v>
      </c>
      <c r="X18" s="311">
        <v>0.8</v>
      </c>
      <c r="Y18" s="230" t="str">
        <f t="shared" si="10"/>
        <v>Satisfactorio</v>
      </c>
      <c r="Z18" s="279"/>
      <c r="AA18" s="273"/>
      <c r="AB18" s="274"/>
      <c r="AC18" s="323">
        <v>43522</v>
      </c>
      <c r="AD18" s="273" t="s">
        <v>283</v>
      </c>
      <c r="AE18" s="311">
        <v>0.8</v>
      </c>
      <c r="AF18" s="230" t="str">
        <f t="shared" si="11"/>
        <v>Satisfactorio</v>
      </c>
      <c r="AG18" s="272">
        <v>43522</v>
      </c>
      <c r="AH18" s="273" t="s">
        <v>284</v>
      </c>
      <c r="AI18" s="274" t="s">
        <v>285</v>
      </c>
      <c r="AJ18" s="323">
        <v>43612</v>
      </c>
      <c r="AK18" s="273" t="s">
        <v>286</v>
      </c>
      <c r="AL18" s="311">
        <v>0.9</v>
      </c>
      <c r="AM18" s="230" t="str">
        <f t="shared" si="12"/>
        <v>Satisfactorio</v>
      </c>
      <c r="AN18" s="272">
        <v>43612</v>
      </c>
      <c r="AO18" s="273" t="s">
        <v>286</v>
      </c>
      <c r="AP18" s="274" t="s">
        <v>287</v>
      </c>
      <c r="AQ18" s="323">
        <v>43706</v>
      </c>
      <c r="AR18" s="273" t="s">
        <v>288</v>
      </c>
      <c r="AS18" s="311">
        <v>1</v>
      </c>
      <c r="AT18" s="230" t="str">
        <f t="shared" si="13"/>
        <v>Destacado</v>
      </c>
      <c r="AU18" s="272">
        <v>43706</v>
      </c>
      <c r="AV18" s="273" t="s">
        <v>289</v>
      </c>
      <c r="AW18" s="274" t="s">
        <v>290</v>
      </c>
      <c r="AX18" s="231"/>
      <c r="AY18" s="232"/>
      <c r="AZ18" s="233"/>
      <c r="BA18" s="230" t="str">
        <f t="shared" si="14"/>
        <v>Sin Avance</v>
      </c>
      <c r="BB18" s="325"/>
      <c r="BC18" s="229"/>
      <c r="BD18" s="229"/>
      <c r="BE18" s="492"/>
      <c r="BF18" s="235"/>
      <c r="BG18" s="493"/>
      <c r="BH18" s="230" t="str">
        <f t="shared" si="15"/>
        <v>Sin Avance</v>
      </c>
      <c r="BI18" s="236"/>
      <c r="BJ18" s="96"/>
      <c r="BK18" s="232"/>
      <c r="BL18" s="237">
        <f t="shared" si="16"/>
        <v>1</v>
      </c>
      <c r="BM18" s="275" t="s">
        <v>142</v>
      </c>
      <c r="BN18" s="274" t="s">
        <v>146</v>
      </c>
      <c r="BO18" s="499">
        <v>44001</v>
      </c>
      <c r="BP18" s="273" t="s">
        <v>291</v>
      </c>
      <c r="BQ18" s="318" t="s">
        <v>142</v>
      </c>
      <c r="BR18" s="491" t="s">
        <v>146</v>
      </c>
      <c r="BS18" s="240" t="str">
        <f t="shared" si="18"/>
        <v>Inefectiva</v>
      </c>
      <c r="BT18" s="500" t="s">
        <v>246</v>
      </c>
      <c r="BU18" s="274" t="s">
        <v>244</v>
      </c>
      <c r="BV18" s="277"/>
    </row>
    <row r="19" spans="1:74" s="11" customFormat="1" ht="44.1" customHeight="1">
      <c r="A19" s="483" t="s">
        <v>189</v>
      </c>
      <c r="B19" s="308">
        <v>43304</v>
      </c>
      <c r="C19" s="495" t="s">
        <v>292</v>
      </c>
      <c r="D19" s="247" t="s">
        <v>231</v>
      </c>
      <c r="E19" s="269" t="s">
        <v>293</v>
      </c>
      <c r="F19" s="247"/>
      <c r="G19" s="247" t="s">
        <v>233</v>
      </c>
      <c r="H19" s="269" t="s">
        <v>294</v>
      </c>
      <c r="I19" s="247">
        <v>1</v>
      </c>
      <c r="J19" s="269" t="s">
        <v>295</v>
      </c>
      <c r="K19" s="247" t="s">
        <v>168</v>
      </c>
      <c r="L19" s="247" t="s">
        <v>296</v>
      </c>
      <c r="M19" s="247" t="s">
        <v>297</v>
      </c>
      <c r="N19" s="97">
        <v>2</v>
      </c>
      <c r="O19" s="247" t="s">
        <v>297</v>
      </c>
      <c r="P19" s="248" t="s">
        <v>233</v>
      </c>
      <c r="Q19" s="248" t="s">
        <v>233</v>
      </c>
      <c r="R19" s="496">
        <v>43315</v>
      </c>
      <c r="S19" s="497">
        <v>43663</v>
      </c>
      <c r="T19" s="253">
        <v>0</v>
      </c>
      <c r="U19" s="271">
        <f t="shared" si="9"/>
        <v>43663</v>
      </c>
      <c r="V19" s="228">
        <v>43425</v>
      </c>
      <c r="W19" s="235" t="s">
        <v>238</v>
      </c>
      <c r="X19" s="311">
        <v>0</v>
      </c>
      <c r="Y19" s="230" t="str">
        <f t="shared" si="10"/>
        <v>No Satisfactorio</v>
      </c>
      <c r="Z19" s="279"/>
      <c r="AA19" s="235" t="s">
        <v>298</v>
      </c>
      <c r="AB19" s="274"/>
      <c r="AC19" s="323">
        <v>43584</v>
      </c>
      <c r="AD19" s="273" t="s">
        <v>299</v>
      </c>
      <c r="AE19" s="311">
        <v>0</v>
      </c>
      <c r="AF19" s="230" t="str">
        <f t="shared" si="11"/>
        <v>No Satisfactorio</v>
      </c>
      <c r="AG19" s="272">
        <v>43584</v>
      </c>
      <c r="AH19" s="273" t="s">
        <v>240</v>
      </c>
      <c r="AI19" s="274" t="s">
        <v>241</v>
      </c>
      <c r="AJ19" s="323">
        <v>43678</v>
      </c>
      <c r="AK19" s="273" t="s">
        <v>300</v>
      </c>
      <c r="AL19" s="311">
        <v>1</v>
      </c>
      <c r="AM19" s="230" t="str">
        <f t="shared" si="12"/>
        <v>Destacado</v>
      </c>
      <c r="AN19" s="272">
        <v>43678</v>
      </c>
      <c r="AO19" s="273" t="s">
        <v>301</v>
      </c>
      <c r="AP19" s="274" t="s">
        <v>244</v>
      </c>
      <c r="AQ19" s="275"/>
      <c r="AR19" s="235"/>
      <c r="AS19" s="233"/>
      <c r="AT19" s="230" t="str">
        <f t="shared" si="13"/>
        <v>Sin Avance</v>
      </c>
      <c r="AU19" s="228"/>
      <c r="AV19" s="273"/>
      <c r="AW19" s="274"/>
      <c r="AX19" s="231"/>
      <c r="AY19" s="232"/>
      <c r="AZ19" s="233"/>
      <c r="BA19" s="230" t="str">
        <f t="shared" si="14"/>
        <v>Sin Avance</v>
      </c>
      <c r="BB19" s="325"/>
      <c r="BC19" s="229"/>
      <c r="BD19" s="229"/>
      <c r="BE19" s="492"/>
      <c r="BF19" s="235"/>
      <c r="BG19" s="493"/>
      <c r="BH19" s="230" t="str">
        <f t="shared" si="15"/>
        <v>Sin Avance</v>
      </c>
      <c r="BI19" s="236"/>
      <c r="BJ19" s="96"/>
      <c r="BK19" s="232"/>
      <c r="BL19" s="237">
        <f t="shared" si="16"/>
        <v>1</v>
      </c>
      <c r="BM19" s="275" t="s">
        <v>142</v>
      </c>
      <c r="BN19" s="274" t="s">
        <v>146</v>
      </c>
      <c r="BO19" s="499">
        <v>44001</v>
      </c>
      <c r="BP19" s="273" t="s">
        <v>302</v>
      </c>
      <c r="BQ19" s="318" t="s">
        <v>142</v>
      </c>
      <c r="BR19" s="491" t="s">
        <v>146</v>
      </c>
      <c r="BS19" s="240" t="str">
        <f t="shared" si="18"/>
        <v>Inefectiva</v>
      </c>
      <c r="BT19" s="500" t="s">
        <v>246</v>
      </c>
      <c r="BU19" s="274" t="s">
        <v>244</v>
      </c>
      <c r="BV19" s="277"/>
    </row>
    <row r="20" spans="1:74" s="11" customFormat="1" ht="30" customHeight="1">
      <c r="A20" s="483" t="s">
        <v>189</v>
      </c>
      <c r="B20" s="308">
        <v>43304</v>
      </c>
      <c r="C20" s="495" t="s">
        <v>292</v>
      </c>
      <c r="D20" s="247" t="s">
        <v>231</v>
      </c>
      <c r="E20" s="269" t="s">
        <v>303</v>
      </c>
      <c r="F20" s="247"/>
      <c r="G20" s="247" t="s">
        <v>233</v>
      </c>
      <c r="H20" s="269" t="s">
        <v>259</v>
      </c>
      <c r="I20" s="247">
        <v>2</v>
      </c>
      <c r="J20" s="269" t="s">
        <v>304</v>
      </c>
      <c r="K20" s="247" t="s">
        <v>168</v>
      </c>
      <c r="L20" s="247" t="s">
        <v>261</v>
      </c>
      <c r="M20" s="247" t="s">
        <v>262</v>
      </c>
      <c r="N20" s="97">
        <v>1</v>
      </c>
      <c r="O20" s="247" t="s">
        <v>262</v>
      </c>
      <c r="P20" s="248" t="s">
        <v>233</v>
      </c>
      <c r="Q20" s="248" t="s">
        <v>233</v>
      </c>
      <c r="R20" s="496">
        <v>43315</v>
      </c>
      <c r="S20" s="497">
        <v>43663</v>
      </c>
      <c r="T20" s="253">
        <v>0</v>
      </c>
      <c r="U20" s="271">
        <f t="shared" si="9"/>
        <v>43663</v>
      </c>
      <c r="V20" s="228">
        <v>43392</v>
      </c>
      <c r="W20" s="235" t="s">
        <v>263</v>
      </c>
      <c r="X20" s="311">
        <v>0.7</v>
      </c>
      <c r="Y20" s="230" t="str">
        <f t="shared" si="10"/>
        <v>No Satisfactorio</v>
      </c>
      <c r="Z20" s="279"/>
      <c r="AA20" s="235" t="s">
        <v>305</v>
      </c>
      <c r="AB20" s="274"/>
      <c r="AC20" s="323">
        <v>43425</v>
      </c>
      <c r="AD20" s="273" t="s">
        <v>265</v>
      </c>
      <c r="AE20" s="311">
        <v>0.7</v>
      </c>
      <c r="AF20" s="230" t="str">
        <f t="shared" si="11"/>
        <v>No Satisfactorio</v>
      </c>
      <c r="AG20" s="279"/>
      <c r="AH20" s="273" t="s">
        <v>266</v>
      </c>
      <c r="AI20" s="274"/>
      <c r="AJ20" s="323">
        <v>43454</v>
      </c>
      <c r="AK20" s="273" t="s">
        <v>240</v>
      </c>
      <c r="AL20" s="311">
        <v>0.7</v>
      </c>
      <c r="AM20" s="230" t="str">
        <f t="shared" si="12"/>
        <v>No Satisfactorio</v>
      </c>
      <c r="AN20" s="279"/>
      <c r="AO20" s="273"/>
      <c r="AP20" s="274"/>
      <c r="AQ20" s="323">
        <v>43462</v>
      </c>
      <c r="AR20" s="273" t="s">
        <v>267</v>
      </c>
      <c r="AS20" s="311">
        <v>0.9</v>
      </c>
      <c r="AT20" s="230" t="str">
        <f t="shared" si="13"/>
        <v>Satisfactorio</v>
      </c>
      <c r="AU20" s="272">
        <v>43462</v>
      </c>
      <c r="AV20" s="273" t="s">
        <v>268</v>
      </c>
      <c r="AW20" s="274" t="s">
        <v>306</v>
      </c>
      <c r="AX20" s="323">
        <v>43584</v>
      </c>
      <c r="AY20" s="499" t="s">
        <v>269</v>
      </c>
      <c r="AZ20" s="311">
        <v>1</v>
      </c>
      <c r="BA20" s="230" t="str">
        <f t="shared" si="14"/>
        <v>Destacado</v>
      </c>
      <c r="BB20" s="272">
        <v>43584</v>
      </c>
      <c r="BC20" s="273" t="s">
        <v>307</v>
      </c>
      <c r="BD20" s="274" t="s">
        <v>241</v>
      </c>
      <c r="BE20" s="492"/>
      <c r="BF20" s="235"/>
      <c r="BG20" s="493"/>
      <c r="BH20" s="230" t="str">
        <f t="shared" si="15"/>
        <v>Sin Avance</v>
      </c>
      <c r="BI20" s="236"/>
      <c r="BJ20" s="96"/>
      <c r="BK20" s="232"/>
      <c r="BL20" s="237">
        <f t="shared" si="16"/>
        <v>1</v>
      </c>
      <c r="BM20" s="275" t="s">
        <v>142</v>
      </c>
      <c r="BN20" s="274" t="s">
        <v>146</v>
      </c>
      <c r="BO20" s="499">
        <v>44001</v>
      </c>
      <c r="BP20" s="273" t="s">
        <v>302</v>
      </c>
      <c r="BQ20" s="318" t="s">
        <v>142</v>
      </c>
      <c r="BR20" s="491" t="s">
        <v>146</v>
      </c>
      <c r="BS20" s="240" t="str">
        <f t="shared" si="18"/>
        <v>Inefectiva</v>
      </c>
      <c r="BT20" s="500" t="s">
        <v>246</v>
      </c>
      <c r="BU20" s="274" t="s">
        <v>244</v>
      </c>
      <c r="BV20" s="277"/>
    </row>
    <row r="21" spans="1:74" s="11" customFormat="1" ht="41.1" customHeight="1">
      <c r="A21" s="483" t="s">
        <v>189</v>
      </c>
      <c r="B21" s="308">
        <v>43304</v>
      </c>
      <c r="C21" s="495" t="s">
        <v>308</v>
      </c>
      <c r="D21" s="247" t="s">
        <v>231</v>
      </c>
      <c r="E21" s="269" t="s">
        <v>309</v>
      </c>
      <c r="F21" s="247"/>
      <c r="G21" s="247" t="s">
        <v>310</v>
      </c>
      <c r="H21" s="269" t="s">
        <v>311</v>
      </c>
      <c r="I21" s="247">
        <v>1</v>
      </c>
      <c r="J21" s="269" t="s">
        <v>312</v>
      </c>
      <c r="K21" s="247" t="s">
        <v>168</v>
      </c>
      <c r="L21" s="247" t="s">
        <v>313</v>
      </c>
      <c r="M21" s="247" t="s">
        <v>314</v>
      </c>
      <c r="N21" s="97">
        <v>1</v>
      </c>
      <c r="O21" s="247" t="s">
        <v>314</v>
      </c>
      <c r="P21" s="247" t="s">
        <v>310</v>
      </c>
      <c r="Q21" s="248" t="s">
        <v>172</v>
      </c>
      <c r="R21" s="496">
        <v>43313</v>
      </c>
      <c r="S21" s="497">
        <v>43646</v>
      </c>
      <c r="T21" s="253">
        <v>0</v>
      </c>
      <c r="U21" s="498">
        <f t="shared" si="9"/>
        <v>43646</v>
      </c>
      <c r="V21" s="228">
        <v>43426</v>
      </c>
      <c r="W21" s="235" t="s">
        <v>315</v>
      </c>
      <c r="X21" s="311">
        <v>0.5</v>
      </c>
      <c r="Y21" s="230" t="str">
        <f t="shared" si="10"/>
        <v>No Satisfactorio</v>
      </c>
      <c r="Z21" s="279"/>
      <c r="AA21" s="273"/>
      <c r="AB21" s="274"/>
      <c r="AC21" s="323">
        <v>43451</v>
      </c>
      <c r="AD21" s="273" t="s">
        <v>316</v>
      </c>
      <c r="AE21" s="311">
        <v>0.9</v>
      </c>
      <c r="AF21" s="230" t="str">
        <f t="shared" si="11"/>
        <v>Satisfactorio</v>
      </c>
      <c r="AG21" s="279"/>
      <c r="AH21" s="273" t="s">
        <v>317</v>
      </c>
      <c r="AI21" s="274"/>
      <c r="AJ21" s="323">
        <v>43518</v>
      </c>
      <c r="AK21" s="273" t="s">
        <v>318</v>
      </c>
      <c r="AL21" s="311">
        <v>1</v>
      </c>
      <c r="AM21" s="230" t="str">
        <f t="shared" si="12"/>
        <v>Destacado</v>
      </c>
      <c r="AN21" s="279"/>
      <c r="AO21" s="273" t="s">
        <v>319</v>
      </c>
      <c r="AP21" s="274" t="s">
        <v>320</v>
      </c>
      <c r="AQ21" s="275"/>
      <c r="AR21" s="235"/>
      <c r="AS21" s="233"/>
      <c r="AT21" s="230" t="str">
        <f t="shared" si="13"/>
        <v>Sin Avance</v>
      </c>
      <c r="AU21" s="228"/>
      <c r="AV21" s="273"/>
      <c r="AW21" s="274"/>
      <c r="AX21" s="231"/>
      <c r="AY21" s="232"/>
      <c r="AZ21" s="233"/>
      <c r="BA21" s="230" t="str">
        <f t="shared" si="14"/>
        <v>Sin Avance</v>
      </c>
      <c r="BB21" s="325"/>
      <c r="BC21" s="229"/>
      <c r="BD21" s="229"/>
      <c r="BE21" s="492"/>
      <c r="BF21" s="235"/>
      <c r="BG21" s="493"/>
      <c r="BH21" s="230" t="str">
        <f t="shared" si="15"/>
        <v>Sin Avance</v>
      </c>
      <c r="BI21" s="236"/>
      <c r="BJ21" s="96"/>
      <c r="BK21" s="232"/>
      <c r="BL21" s="237">
        <f t="shared" si="16"/>
        <v>1</v>
      </c>
      <c r="BM21" s="275" t="s">
        <v>142</v>
      </c>
      <c r="BN21" s="274" t="s">
        <v>146</v>
      </c>
      <c r="BO21" s="499">
        <v>44001</v>
      </c>
      <c r="BP21" s="273" t="s">
        <v>321</v>
      </c>
      <c r="BQ21" s="318" t="s">
        <v>142</v>
      </c>
      <c r="BR21" s="491" t="s">
        <v>146</v>
      </c>
      <c r="BS21" s="240" t="str">
        <f t="shared" si="18"/>
        <v>Inefectiva</v>
      </c>
      <c r="BT21" s="500" t="s">
        <v>246</v>
      </c>
      <c r="BU21" s="274" t="s">
        <v>244</v>
      </c>
      <c r="BV21" s="277"/>
    </row>
    <row r="22" spans="1:74" s="245" customFormat="1" ht="57" customHeight="1">
      <c r="A22" s="307" t="s">
        <v>322</v>
      </c>
      <c r="B22" s="501">
        <v>43350</v>
      </c>
      <c r="C22" s="97">
        <v>6</v>
      </c>
      <c r="D22" s="98" t="s">
        <v>323</v>
      </c>
      <c r="E22" s="98" t="s">
        <v>324</v>
      </c>
      <c r="F22" s="98"/>
      <c r="G22" s="98" t="s">
        <v>325</v>
      </c>
      <c r="H22" s="98" t="s">
        <v>326</v>
      </c>
      <c r="I22" s="98">
        <v>1</v>
      </c>
      <c r="J22" s="98" t="s">
        <v>327</v>
      </c>
      <c r="K22" s="98" t="s">
        <v>168</v>
      </c>
      <c r="L22" s="98"/>
      <c r="M22" s="98" t="s">
        <v>328</v>
      </c>
      <c r="N22" s="502">
        <v>1</v>
      </c>
      <c r="O22" s="98" t="s">
        <v>329</v>
      </c>
      <c r="P22" s="503" t="s">
        <v>172</v>
      </c>
      <c r="Q22" s="248" t="s">
        <v>172</v>
      </c>
      <c r="R22" s="309">
        <v>43405</v>
      </c>
      <c r="S22" s="504">
        <v>43738</v>
      </c>
      <c r="T22" s="505">
        <v>274</v>
      </c>
      <c r="U22" s="310">
        <f t="shared" si="9"/>
        <v>44012</v>
      </c>
      <c r="V22" s="228">
        <v>43580</v>
      </c>
      <c r="W22" s="506" t="s">
        <v>330</v>
      </c>
      <c r="X22" s="507">
        <v>0</v>
      </c>
      <c r="Y22" s="508" t="str">
        <f t="shared" si="10"/>
        <v>No Satisfactorio</v>
      </c>
      <c r="Z22" s="234">
        <v>43580</v>
      </c>
      <c r="AA22" s="506" t="s">
        <v>330</v>
      </c>
      <c r="AB22" s="312" t="s">
        <v>331</v>
      </c>
      <c r="AC22" s="228"/>
      <c r="AD22" s="94"/>
      <c r="AE22" s="95"/>
      <c r="AF22" s="508" t="str">
        <f t="shared" si="11"/>
        <v>Sin Avance</v>
      </c>
      <c r="AG22" s="234"/>
      <c r="AH22" s="94"/>
      <c r="AI22" s="255"/>
      <c r="AJ22" s="313">
        <v>43829</v>
      </c>
      <c r="AK22" s="509" t="s">
        <v>332</v>
      </c>
      <c r="AL22" s="95"/>
      <c r="AM22" s="508" t="str">
        <f t="shared" si="12"/>
        <v>Sin Avance</v>
      </c>
      <c r="AN22" s="314">
        <v>43472</v>
      </c>
      <c r="AO22" s="509" t="s">
        <v>333</v>
      </c>
      <c r="AP22" s="315" t="s">
        <v>334</v>
      </c>
      <c r="AQ22" s="313">
        <v>44006</v>
      </c>
      <c r="AR22" s="510" t="s">
        <v>335</v>
      </c>
      <c r="AS22" s="511">
        <v>1</v>
      </c>
      <c r="AT22" s="508" t="str">
        <f t="shared" si="13"/>
        <v>Destacado</v>
      </c>
      <c r="AU22" s="314">
        <v>44014</v>
      </c>
      <c r="AV22" s="510" t="s">
        <v>336</v>
      </c>
      <c r="AW22" s="316" t="s">
        <v>337</v>
      </c>
      <c r="AX22" s="228">
        <v>44551</v>
      </c>
      <c r="AY22" s="232" t="s">
        <v>338</v>
      </c>
      <c r="AZ22" s="95">
        <v>1</v>
      </c>
      <c r="BA22" s="508" t="str">
        <f t="shared" si="14"/>
        <v>Destacado</v>
      </c>
      <c r="BB22" s="234">
        <v>44560</v>
      </c>
      <c r="BC22" s="94" t="s">
        <v>339</v>
      </c>
      <c r="BD22" s="94" t="s">
        <v>340</v>
      </c>
      <c r="BE22" s="492"/>
      <c r="BF22" s="512"/>
      <c r="BG22" s="493"/>
      <c r="BH22" s="508" t="str">
        <f t="shared" si="15"/>
        <v>Sin Avance</v>
      </c>
      <c r="BI22" s="236"/>
      <c r="BJ22" s="96"/>
      <c r="BK22" s="232"/>
      <c r="BL22" s="513">
        <f t="shared" si="16"/>
        <v>1</v>
      </c>
      <c r="BM22" s="275" t="s">
        <v>142</v>
      </c>
      <c r="BN22" s="317" t="s">
        <v>142</v>
      </c>
      <c r="BO22" s="228">
        <v>44560</v>
      </c>
      <c r="BP22" s="514" t="s">
        <v>341</v>
      </c>
      <c r="BQ22" s="318" t="s">
        <v>142</v>
      </c>
      <c r="BR22" s="515" t="s">
        <v>142</v>
      </c>
      <c r="BS22" s="516" t="str">
        <f t="shared" si="18"/>
        <v>Cerrada</v>
      </c>
      <c r="BT22" s="517"/>
      <c r="BU22" s="518" t="s">
        <v>340</v>
      </c>
      <c r="BV22" s="277"/>
    </row>
    <row r="23" spans="1:74" s="245" customFormat="1" ht="48.95" customHeight="1">
      <c r="A23" s="307" t="s">
        <v>322</v>
      </c>
      <c r="B23" s="501">
        <v>43350</v>
      </c>
      <c r="C23" s="97">
        <v>8</v>
      </c>
      <c r="D23" s="98" t="s">
        <v>323</v>
      </c>
      <c r="E23" s="98" t="s">
        <v>342</v>
      </c>
      <c r="F23" s="98"/>
      <c r="G23" s="98" t="s">
        <v>325</v>
      </c>
      <c r="H23" s="98" t="s">
        <v>343</v>
      </c>
      <c r="I23" s="98">
        <v>1</v>
      </c>
      <c r="J23" s="98" t="s">
        <v>344</v>
      </c>
      <c r="K23" s="98" t="s">
        <v>168</v>
      </c>
      <c r="L23" s="98"/>
      <c r="M23" s="98" t="s">
        <v>345</v>
      </c>
      <c r="N23" s="502">
        <v>1</v>
      </c>
      <c r="O23" s="98" t="s">
        <v>346</v>
      </c>
      <c r="P23" s="503" t="s">
        <v>172</v>
      </c>
      <c r="Q23" s="248" t="s">
        <v>172</v>
      </c>
      <c r="R23" s="309">
        <v>43405</v>
      </c>
      <c r="S23" s="504">
        <v>43738</v>
      </c>
      <c r="T23" s="505">
        <v>274</v>
      </c>
      <c r="U23" s="310">
        <f t="shared" si="9"/>
        <v>44012</v>
      </c>
      <c r="V23" s="228">
        <v>43580</v>
      </c>
      <c r="W23" s="506" t="s">
        <v>347</v>
      </c>
      <c r="X23" s="507">
        <v>0</v>
      </c>
      <c r="Y23" s="508" t="str">
        <f t="shared" si="10"/>
        <v>No Satisfactorio</v>
      </c>
      <c r="Z23" s="234">
        <v>43580</v>
      </c>
      <c r="AA23" s="506" t="s">
        <v>347</v>
      </c>
      <c r="AB23" s="312" t="s">
        <v>331</v>
      </c>
      <c r="AC23" s="228"/>
      <c r="AD23" s="94"/>
      <c r="AE23" s="95"/>
      <c r="AF23" s="508" t="str">
        <f t="shared" si="11"/>
        <v>Sin Avance</v>
      </c>
      <c r="AG23" s="234"/>
      <c r="AH23" s="94"/>
      <c r="AI23" s="255"/>
      <c r="AJ23" s="313">
        <v>43829</v>
      </c>
      <c r="AK23" s="509" t="s">
        <v>348</v>
      </c>
      <c r="AL23" s="95"/>
      <c r="AM23" s="508" t="str">
        <f t="shared" si="12"/>
        <v>Sin Avance</v>
      </c>
      <c r="AN23" s="314">
        <v>43472</v>
      </c>
      <c r="AO23" s="509" t="s">
        <v>349</v>
      </c>
      <c r="AP23" s="315" t="s">
        <v>334</v>
      </c>
      <c r="AQ23" s="313">
        <v>44006</v>
      </c>
      <c r="AR23" s="519" t="s">
        <v>350</v>
      </c>
      <c r="AS23" s="511">
        <v>1</v>
      </c>
      <c r="AT23" s="508" t="str">
        <f t="shared" si="13"/>
        <v>Destacado</v>
      </c>
      <c r="AU23" s="314">
        <v>44014</v>
      </c>
      <c r="AV23" s="510" t="s">
        <v>351</v>
      </c>
      <c r="AW23" s="316" t="s">
        <v>337</v>
      </c>
      <c r="AX23" s="228">
        <v>44551</v>
      </c>
      <c r="AY23" s="232" t="s">
        <v>352</v>
      </c>
      <c r="AZ23" s="95">
        <v>1</v>
      </c>
      <c r="BA23" s="508" t="str">
        <f t="shared" si="14"/>
        <v>Destacado</v>
      </c>
      <c r="BB23" s="234">
        <v>44560</v>
      </c>
      <c r="BC23" s="94" t="s">
        <v>353</v>
      </c>
      <c r="BD23" s="94" t="s">
        <v>340</v>
      </c>
      <c r="BE23" s="492"/>
      <c r="BF23" s="512"/>
      <c r="BG23" s="493"/>
      <c r="BH23" s="508" t="str">
        <f t="shared" si="15"/>
        <v>Sin Avance</v>
      </c>
      <c r="BI23" s="236"/>
      <c r="BJ23" s="96"/>
      <c r="BK23" s="232"/>
      <c r="BL23" s="513">
        <f t="shared" si="16"/>
        <v>1</v>
      </c>
      <c r="BM23" s="319" t="s">
        <v>142</v>
      </c>
      <c r="BN23" s="520" t="s">
        <v>142</v>
      </c>
      <c r="BO23" s="228">
        <v>44560</v>
      </c>
      <c r="BP23" s="514" t="s">
        <v>341</v>
      </c>
      <c r="BQ23" s="318" t="s">
        <v>142</v>
      </c>
      <c r="BR23" s="515" t="s">
        <v>142</v>
      </c>
      <c r="BS23" s="516" t="str">
        <f t="shared" si="18"/>
        <v>Cerrada</v>
      </c>
      <c r="BT23" s="517"/>
      <c r="BU23" s="518" t="s">
        <v>340</v>
      </c>
      <c r="BV23" s="277"/>
    </row>
    <row r="24" spans="1:74" s="245" customFormat="1" ht="54" customHeight="1">
      <c r="A24" s="307" t="s">
        <v>322</v>
      </c>
      <c r="B24" s="501">
        <v>43350</v>
      </c>
      <c r="C24" s="97">
        <v>9</v>
      </c>
      <c r="D24" s="98" t="s">
        <v>323</v>
      </c>
      <c r="E24" s="98" t="s">
        <v>354</v>
      </c>
      <c r="F24" s="98"/>
      <c r="G24" s="98" t="s">
        <v>325</v>
      </c>
      <c r="H24" s="98" t="s">
        <v>355</v>
      </c>
      <c r="I24" s="98">
        <v>1</v>
      </c>
      <c r="J24" s="98" t="s">
        <v>356</v>
      </c>
      <c r="K24" s="98" t="s">
        <v>168</v>
      </c>
      <c r="L24" s="98"/>
      <c r="M24" s="98" t="s">
        <v>357</v>
      </c>
      <c r="N24" s="502">
        <v>1</v>
      </c>
      <c r="O24" s="98" t="s">
        <v>358</v>
      </c>
      <c r="P24" s="503" t="s">
        <v>172</v>
      </c>
      <c r="Q24" s="248" t="s">
        <v>172</v>
      </c>
      <c r="R24" s="309">
        <v>43405</v>
      </c>
      <c r="S24" s="504">
        <v>43555</v>
      </c>
      <c r="T24" s="505">
        <v>457</v>
      </c>
      <c r="U24" s="310">
        <f t="shared" si="9"/>
        <v>44012</v>
      </c>
      <c r="V24" s="228">
        <v>43580</v>
      </c>
      <c r="W24" s="506" t="s">
        <v>359</v>
      </c>
      <c r="X24" s="507">
        <v>0</v>
      </c>
      <c r="Y24" s="508" t="str">
        <f t="shared" si="10"/>
        <v>No Satisfactorio</v>
      </c>
      <c r="Z24" s="234">
        <v>43580</v>
      </c>
      <c r="AA24" s="506" t="s">
        <v>359</v>
      </c>
      <c r="AB24" s="312" t="s">
        <v>331</v>
      </c>
      <c r="AC24" s="228"/>
      <c r="AD24" s="94"/>
      <c r="AE24" s="95"/>
      <c r="AF24" s="508" t="str">
        <f t="shared" si="11"/>
        <v>Sin Avance</v>
      </c>
      <c r="AG24" s="320">
        <v>43739</v>
      </c>
      <c r="AH24" s="506" t="s">
        <v>360</v>
      </c>
      <c r="AI24" s="312"/>
      <c r="AJ24" s="313">
        <v>43829</v>
      </c>
      <c r="AK24" s="509" t="s">
        <v>361</v>
      </c>
      <c r="AL24" s="95"/>
      <c r="AM24" s="508" t="str">
        <f t="shared" si="12"/>
        <v>Sin Avance</v>
      </c>
      <c r="AN24" s="314">
        <v>43837</v>
      </c>
      <c r="AO24" s="509" t="s">
        <v>362</v>
      </c>
      <c r="AP24" s="315" t="s">
        <v>334</v>
      </c>
      <c r="AQ24" s="313">
        <v>44006</v>
      </c>
      <c r="AR24" s="510" t="s">
        <v>363</v>
      </c>
      <c r="AS24" s="511">
        <v>1</v>
      </c>
      <c r="AT24" s="508" t="str">
        <f t="shared" si="13"/>
        <v>Destacado</v>
      </c>
      <c r="AU24" s="314">
        <v>44014</v>
      </c>
      <c r="AV24" s="510" t="s">
        <v>364</v>
      </c>
      <c r="AW24" s="316" t="s">
        <v>337</v>
      </c>
      <c r="AX24" s="228">
        <v>44551</v>
      </c>
      <c r="AY24" s="232" t="s">
        <v>365</v>
      </c>
      <c r="AZ24" s="95">
        <v>1</v>
      </c>
      <c r="BA24" s="508" t="str">
        <f t="shared" si="14"/>
        <v>Destacado</v>
      </c>
      <c r="BB24" s="234">
        <v>44560</v>
      </c>
      <c r="BC24" s="94" t="s">
        <v>366</v>
      </c>
      <c r="BD24" s="94" t="s">
        <v>340</v>
      </c>
      <c r="BE24" s="492"/>
      <c r="BF24" s="512"/>
      <c r="BG24" s="493"/>
      <c r="BH24" s="508" t="str">
        <f t="shared" si="15"/>
        <v>Sin Avance</v>
      </c>
      <c r="BI24" s="236"/>
      <c r="BJ24" s="96"/>
      <c r="BK24" s="232"/>
      <c r="BL24" s="513">
        <f t="shared" si="16"/>
        <v>1</v>
      </c>
      <c r="BM24" s="319" t="s">
        <v>142</v>
      </c>
      <c r="BN24" s="520" t="s">
        <v>142</v>
      </c>
      <c r="BO24" s="228">
        <v>44560</v>
      </c>
      <c r="BP24" s="514" t="s">
        <v>341</v>
      </c>
      <c r="BQ24" s="318" t="s">
        <v>142</v>
      </c>
      <c r="BR24" s="515" t="s">
        <v>142</v>
      </c>
      <c r="BS24" s="516" t="str">
        <f t="shared" si="18"/>
        <v>Cerrada</v>
      </c>
      <c r="BT24" s="517"/>
      <c r="BU24" s="518" t="s">
        <v>340</v>
      </c>
      <c r="BV24" s="277"/>
    </row>
    <row r="25" spans="1:74" s="11" customFormat="1" ht="41.1" customHeight="1">
      <c r="A25" s="483" t="s">
        <v>189</v>
      </c>
      <c r="B25" s="521">
        <v>43382</v>
      </c>
      <c r="C25" s="495" t="s">
        <v>367</v>
      </c>
      <c r="D25" s="247" t="s">
        <v>368</v>
      </c>
      <c r="E25" s="269" t="s">
        <v>369</v>
      </c>
      <c r="F25" s="247"/>
      <c r="G25" s="247" t="s">
        <v>370</v>
      </c>
      <c r="H25" s="269" t="s">
        <v>371</v>
      </c>
      <c r="I25" s="247">
        <v>1</v>
      </c>
      <c r="J25" s="269" t="s">
        <v>372</v>
      </c>
      <c r="K25" s="247" t="s">
        <v>168</v>
      </c>
      <c r="L25" s="247" t="s">
        <v>373</v>
      </c>
      <c r="M25" s="247" t="s">
        <v>373</v>
      </c>
      <c r="N25" s="249">
        <v>1</v>
      </c>
      <c r="O25" s="247" t="s">
        <v>373</v>
      </c>
      <c r="P25" s="247" t="s">
        <v>370</v>
      </c>
      <c r="Q25" s="270" t="s">
        <v>370</v>
      </c>
      <c r="R25" s="496">
        <v>43397</v>
      </c>
      <c r="S25" s="497">
        <v>43646</v>
      </c>
      <c r="T25" s="253">
        <v>0</v>
      </c>
      <c r="U25" s="498">
        <f t="shared" ref="U25:U28" si="19">S25+T25</f>
        <v>43646</v>
      </c>
      <c r="V25" s="228">
        <v>43500</v>
      </c>
      <c r="W25" s="235" t="s">
        <v>374</v>
      </c>
      <c r="X25" s="311">
        <v>0.9</v>
      </c>
      <c r="Y25" s="230" t="str">
        <f t="shared" si="10"/>
        <v>Satisfactorio</v>
      </c>
      <c r="Z25" s="279"/>
      <c r="AA25" s="235" t="s">
        <v>375</v>
      </c>
      <c r="AB25" s="327" t="s">
        <v>376</v>
      </c>
      <c r="AC25" s="323">
        <v>43671</v>
      </c>
      <c r="AD25" s="273" t="s">
        <v>377</v>
      </c>
      <c r="AE25" s="311">
        <v>1</v>
      </c>
      <c r="AF25" s="230" t="str">
        <f t="shared" si="11"/>
        <v>Destacado</v>
      </c>
      <c r="AG25" s="272">
        <v>43671</v>
      </c>
      <c r="AH25" s="273" t="s">
        <v>378</v>
      </c>
      <c r="AI25" s="274" t="s">
        <v>379</v>
      </c>
      <c r="AJ25" s="275"/>
      <c r="AK25" s="273"/>
      <c r="AL25" s="233"/>
      <c r="AM25" s="230" t="str">
        <f t="shared" si="12"/>
        <v>Sin Avance</v>
      </c>
      <c r="AN25" s="279"/>
      <c r="AO25" s="273"/>
      <c r="AP25" s="274"/>
      <c r="AQ25" s="275"/>
      <c r="AR25" s="235"/>
      <c r="AS25" s="233"/>
      <c r="AT25" s="230" t="str">
        <f t="shared" si="13"/>
        <v>Sin Avance</v>
      </c>
      <c r="AU25" s="228"/>
      <c r="AV25" s="273"/>
      <c r="AW25" s="274"/>
      <c r="AX25" s="231"/>
      <c r="AY25" s="232"/>
      <c r="AZ25" s="233"/>
      <c r="BA25" s="230" t="str">
        <f t="shared" si="14"/>
        <v>Sin Avance</v>
      </c>
      <c r="BB25" s="325"/>
      <c r="BC25" s="229"/>
      <c r="BD25" s="229"/>
      <c r="BE25" s="492"/>
      <c r="BF25" s="235"/>
      <c r="BG25" s="493"/>
      <c r="BH25" s="230" t="str">
        <f t="shared" si="15"/>
        <v>Sin Avance</v>
      </c>
      <c r="BI25" s="236"/>
      <c r="BJ25" s="96"/>
      <c r="BK25" s="232"/>
      <c r="BL25" s="237">
        <f t="shared" si="16"/>
        <v>1</v>
      </c>
      <c r="BM25" s="275" t="s">
        <v>142</v>
      </c>
      <c r="BN25" s="274" t="s">
        <v>146</v>
      </c>
      <c r="BO25" s="499">
        <v>44001</v>
      </c>
      <c r="BP25" s="273" t="s">
        <v>380</v>
      </c>
      <c r="BQ25" s="318" t="s">
        <v>142</v>
      </c>
      <c r="BR25" s="491" t="s">
        <v>146</v>
      </c>
      <c r="BS25" s="240" t="str">
        <f t="shared" si="18"/>
        <v>Inefectiva</v>
      </c>
      <c r="BT25" s="500" t="s">
        <v>246</v>
      </c>
      <c r="BU25" s="274" t="s">
        <v>244</v>
      </c>
      <c r="BV25" s="277"/>
    </row>
    <row r="26" spans="1:74" s="11" customFormat="1" ht="41.1" customHeight="1">
      <c r="A26" s="483" t="s">
        <v>189</v>
      </c>
      <c r="B26" s="521">
        <v>43382</v>
      </c>
      <c r="C26" s="495" t="s">
        <v>367</v>
      </c>
      <c r="D26" s="247" t="s">
        <v>368</v>
      </c>
      <c r="E26" s="269" t="s">
        <v>369</v>
      </c>
      <c r="F26" s="247"/>
      <c r="G26" s="247" t="s">
        <v>370</v>
      </c>
      <c r="H26" s="269" t="s">
        <v>381</v>
      </c>
      <c r="I26" s="247">
        <v>2</v>
      </c>
      <c r="J26" s="269" t="s">
        <v>382</v>
      </c>
      <c r="K26" s="247" t="s">
        <v>168</v>
      </c>
      <c r="L26" s="247" t="s">
        <v>373</v>
      </c>
      <c r="M26" s="247" t="s">
        <v>373</v>
      </c>
      <c r="N26" s="249">
        <v>1</v>
      </c>
      <c r="O26" s="247" t="s">
        <v>373</v>
      </c>
      <c r="P26" s="247" t="s">
        <v>370</v>
      </c>
      <c r="Q26" s="270" t="s">
        <v>370</v>
      </c>
      <c r="R26" s="496">
        <v>43397</v>
      </c>
      <c r="S26" s="497">
        <v>43646</v>
      </c>
      <c r="T26" s="253">
        <v>0</v>
      </c>
      <c r="U26" s="498">
        <f t="shared" si="19"/>
        <v>43646</v>
      </c>
      <c r="V26" s="228">
        <v>43500</v>
      </c>
      <c r="W26" s="235" t="s">
        <v>383</v>
      </c>
      <c r="X26" s="311">
        <v>0</v>
      </c>
      <c r="Y26" s="230" t="str">
        <f t="shared" si="10"/>
        <v>No Satisfactorio</v>
      </c>
      <c r="Z26" s="279"/>
      <c r="AA26" s="235" t="s">
        <v>384</v>
      </c>
      <c r="AB26" s="327" t="s">
        <v>376</v>
      </c>
      <c r="AC26" s="323">
        <v>43671</v>
      </c>
      <c r="AD26" s="273" t="s">
        <v>385</v>
      </c>
      <c r="AE26" s="311">
        <v>1</v>
      </c>
      <c r="AF26" s="230" t="str">
        <f t="shared" si="11"/>
        <v>Destacado</v>
      </c>
      <c r="AG26" s="272">
        <v>43671</v>
      </c>
      <c r="AH26" s="273" t="s">
        <v>386</v>
      </c>
      <c r="AI26" s="274" t="s">
        <v>379</v>
      </c>
      <c r="AJ26" s="275"/>
      <c r="AK26" s="273"/>
      <c r="AL26" s="233"/>
      <c r="AM26" s="230" t="str">
        <f t="shared" si="12"/>
        <v>Sin Avance</v>
      </c>
      <c r="AN26" s="279"/>
      <c r="AO26" s="273"/>
      <c r="AP26" s="274"/>
      <c r="AQ26" s="275"/>
      <c r="AR26" s="235"/>
      <c r="AS26" s="233"/>
      <c r="AT26" s="230" t="str">
        <f t="shared" si="13"/>
        <v>Sin Avance</v>
      </c>
      <c r="AU26" s="228"/>
      <c r="AV26" s="273"/>
      <c r="AW26" s="274"/>
      <c r="AX26" s="231"/>
      <c r="AY26" s="232"/>
      <c r="AZ26" s="233"/>
      <c r="BA26" s="230" t="str">
        <f t="shared" si="14"/>
        <v>Sin Avance</v>
      </c>
      <c r="BB26" s="325"/>
      <c r="BC26" s="229"/>
      <c r="BD26" s="229"/>
      <c r="BE26" s="492"/>
      <c r="BF26" s="235"/>
      <c r="BG26" s="493"/>
      <c r="BH26" s="230" t="str">
        <f t="shared" si="15"/>
        <v>Sin Avance</v>
      </c>
      <c r="BI26" s="236"/>
      <c r="BJ26" s="96"/>
      <c r="BK26" s="232"/>
      <c r="BL26" s="237">
        <f t="shared" si="16"/>
        <v>1</v>
      </c>
      <c r="BM26" s="275" t="s">
        <v>142</v>
      </c>
      <c r="BN26" s="274" t="s">
        <v>146</v>
      </c>
      <c r="BO26" s="499">
        <v>44001</v>
      </c>
      <c r="BP26" s="273" t="s">
        <v>380</v>
      </c>
      <c r="BQ26" s="318" t="s">
        <v>142</v>
      </c>
      <c r="BR26" s="491" t="s">
        <v>146</v>
      </c>
      <c r="BS26" s="240" t="str">
        <f t="shared" si="18"/>
        <v>Inefectiva</v>
      </c>
      <c r="BT26" s="500" t="s">
        <v>246</v>
      </c>
      <c r="BU26" s="274" t="s">
        <v>244</v>
      </c>
      <c r="BV26" s="277"/>
    </row>
    <row r="27" spans="1:74" s="11" customFormat="1" ht="41.1" customHeight="1">
      <c r="A27" s="483" t="s">
        <v>189</v>
      </c>
      <c r="B27" s="521">
        <v>43382</v>
      </c>
      <c r="C27" s="495" t="s">
        <v>387</v>
      </c>
      <c r="D27" s="247" t="s">
        <v>368</v>
      </c>
      <c r="E27" s="269" t="s">
        <v>388</v>
      </c>
      <c r="F27" s="247"/>
      <c r="G27" s="247" t="s">
        <v>370</v>
      </c>
      <c r="H27" s="269" t="s">
        <v>389</v>
      </c>
      <c r="I27" s="247">
        <v>1</v>
      </c>
      <c r="J27" s="269" t="s">
        <v>390</v>
      </c>
      <c r="K27" s="247" t="s">
        <v>168</v>
      </c>
      <c r="L27" s="247" t="s">
        <v>391</v>
      </c>
      <c r="M27" s="247" t="s">
        <v>392</v>
      </c>
      <c r="N27" s="249">
        <v>1</v>
      </c>
      <c r="O27" s="247" t="s">
        <v>392</v>
      </c>
      <c r="P27" s="247" t="s">
        <v>370</v>
      </c>
      <c r="Q27" s="270" t="s">
        <v>370</v>
      </c>
      <c r="R27" s="496">
        <v>43397</v>
      </c>
      <c r="S27" s="497">
        <v>43646</v>
      </c>
      <c r="T27" s="253">
        <v>0</v>
      </c>
      <c r="U27" s="498">
        <f t="shared" si="19"/>
        <v>43646</v>
      </c>
      <c r="V27" s="228">
        <v>43500</v>
      </c>
      <c r="W27" s="235" t="s">
        <v>393</v>
      </c>
      <c r="X27" s="311">
        <v>0.9</v>
      </c>
      <c r="Y27" s="230" t="str">
        <f t="shared" si="10"/>
        <v>Satisfactorio</v>
      </c>
      <c r="Z27" s="272">
        <v>43500</v>
      </c>
      <c r="AA27" s="235" t="s">
        <v>394</v>
      </c>
      <c r="AB27" s="327" t="s">
        <v>376</v>
      </c>
      <c r="AC27" s="323">
        <v>43671</v>
      </c>
      <c r="AD27" s="273" t="s">
        <v>395</v>
      </c>
      <c r="AE27" s="311">
        <v>1</v>
      </c>
      <c r="AF27" s="230" t="str">
        <f t="shared" si="11"/>
        <v>Destacado</v>
      </c>
      <c r="AG27" s="272">
        <v>43671</v>
      </c>
      <c r="AH27" s="273" t="s">
        <v>396</v>
      </c>
      <c r="AI27" s="274" t="s">
        <v>379</v>
      </c>
      <c r="AJ27" s="275"/>
      <c r="AK27" s="273"/>
      <c r="AL27" s="233"/>
      <c r="AM27" s="230" t="str">
        <f t="shared" si="12"/>
        <v>Sin Avance</v>
      </c>
      <c r="AN27" s="279"/>
      <c r="AO27" s="273"/>
      <c r="AP27" s="274"/>
      <c r="AQ27" s="275"/>
      <c r="AR27" s="235"/>
      <c r="AS27" s="233"/>
      <c r="AT27" s="230" t="str">
        <f t="shared" si="13"/>
        <v>Sin Avance</v>
      </c>
      <c r="AU27" s="228"/>
      <c r="AV27" s="273"/>
      <c r="AW27" s="274"/>
      <c r="AX27" s="231"/>
      <c r="AY27" s="232"/>
      <c r="AZ27" s="233"/>
      <c r="BA27" s="230" t="str">
        <f t="shared" si="14"/>
        <v>Sin Avance</v>
      </c>
      <c r="BB27" s="325"/>
      <c r="BC27" s="229"/>
      <c r="BD27" s="229"/>
      <c r="BE27" s="492"/>
      <c r="BF27" s="235"/>
      <c r="BG27" s="493"/>
      <c r="BH27" s="230" t="str">
        <f t="shared" si="15"/>
        <v>Sin Avance</v>
      </c>
      <c r="BI27" s="236"/>
      <c r="BJ27" s="96"/>
      <c r="BK27" s="232"/>
      <c r="BL27" s="237">
        <f t="shared" si="16"/>
        <v>1</v>
      </c>
      <c r="BM27" s="275" t="s">
        <v>142</v>
      </c>
      <c r="BN27" s="274" t="s">
        <v>146</v>
      </c>
      <c r="BO27" s="499">
        <v>44001</v>
      </c>
      <c r="BP27" s="273" t="s">
        <v>397</v>
      </c>
      <c r="BQ27" s="318" t="s">
        <v>142</v>
      </c>
      <c r="BR27" s="491" t="s">
        <v>146</v>
      </c>
      <c r="BS27" s="240" t="str">
        <f t="shared" si="18"/>
        <v>Inefectiva</v>
      </c>
      <c r="BT27" s="500" t="s">
        <v>246</v>
      </c>
      <c r="BU27" s="274" t="s">
        <v>244</v>
      </c>
      <c r="BV27" s="277"/>
    </row>
    <row r="28" spans="1:74" s="11" customFormat="1" ht="41.1" customHeight="1">
      <c r="A28" s="483" t="s">
        <v>189</v>
      </c>
      <c r="B28" s="521">
        <v>43382</v>
      </c>
      <c r="C28" s="495" t="s">
        <v>398</v>
      </c>
      <c r="D28" s="247" t="s">
        <v>368</v>
      </c>
      <c r="E28" s="269" t="s">
        <v>399</v>
      </c>
      <c r="F28" s="247"/>
      <c r="G28" s="247" t="s">
        <v>370</v>
      </c>
      <c r="H28" s="269" t="s">
        <v>400</v>
      </c>
      <c r="I28" s="247">
        <v>1</v>
      </c>
      <c r="J28" s="269" t="s">
        <v>401</v>
      </c>
      <c r="K28" s="247" t="s">
        <v>168</v>
      </c>
      <c r="L28" s="247" t="s">
        <v>402</v>
      </c>
      <c r="M28" s="247" t="s">
        <v>392</v>
      </c>
      <c r="N28" s="249">
        <v>1</v>
      </c>
      <c r="O28" s="247" t="s">
        <v>392</v>
      </c>
      <c r="P28" s="247" t="s">
        <v>370</v>
      </c>
      <c r="Q28" s="270" t="s">
        <v>370</v>
      </c>
      <c r="R28" s="496">
        <v>43397</v>
      </c>
      <c r="S28" s="497">
        <v>43646</v>
      </c>
      <c r="T28" s="253">
        <v>0</v>
      </c>
      <c r="U28" s="498">
        <f t="shared" si="19"/>
        <v>43646</v>
      </c>
      <c r="V28" s="228">
        <v>43500</v>
      </c>
      <c r="W28" s="235" t="s">
        <v>403</v>
      </c>
      <c r="X28" s="311">
        <v>0.9</v>
      </c>
      <c r="Y28" s="230" t="str">
        <f t="shared" si="10"/>
        <v>Satisfactorio</v>
      </c>
      <c r="Z28" s="279"/>
      <c r="AA28" s="235" t="s">
        <v>404</v>
      </c>
      <c r="AB28" s="327" t="s">
        <v>376</v>
      </c>
      <c r="AC28" s="323">
        <v>43671</v>
      </c>
      <c r="AD28" s="273" t="s">
        <v>395</v>
      </c>
      <c r="AE28" s="311">
        <v>1</v>
      </c>
      <c r="AF28" s="230" t="str">
        <f t="shared" si="11"/>
        <v>Destacado</v>
      </c>
      <c r="AG28" s="272">
        <v>43671</v>
      </c>
      <c r="AH28" s="273" t="s">
        <v>405</v>
      </c>
      <c r="AI28" s="274" t="s">
        <v>379</v>
      </c>
      <c r="AJ28" s="275"/>
      <c r="AK28" s="273"/>
      <c r="AL28" s="233"/>
      <c r="AM28" s="230" t="str">
        <f t="shared" si="12"/>
        <v>Sin Avance</v>
      </c>
      <c r="AN28" s="279"/>
      <c r="AO28" s="273"/>
      <c r="AP28" s="274"/>
      <c r="AQ28" s="275"/>
      <c r="AR28" s="235"/>
      <c r="AS28" s="233"/>
      <c r="AT28" s="230" t="str">
        <f t="shared" si="13"/>
        <v>Sin Avance</v>
      </c>
      <c r="AU28" s="228"/>
      <c r="AV28" s="273"/>
      <c r="AW28" s="274"/>
      <c r="AX28" s="231"/>
      <c r="AY28" s="232"/>
      <c r="AZ28" s="233"/>
      <c r="BA28" s="230" t="str">
        <f t="shared" si="14"/>
        <v>Sin Avance</v>
      </c>
      <c r="BB28" s="325"/>
      <c r="BC28" s="229"/>
      <c r="BD28" s="229"/>
      <c r="BE28" s="492"/>
      <c r="BF28" s="235"/>
      <c r="BG28" s="493"/>
      <c r="BH28" s="230" t="str">
        <f t="shared" si="15"/>
        <v>Sin Avance</v>
      </c>
      <c r="BI28" s="236"/>
      <c r="BJ28" s="96"/>
      <c r="BK28" s="232"/>
      <c r="BL28" s="237">
        <f t="shared" si="16"/>
        <v>1</v>
      </c>
      <c r="BM28" s="275" t="s">
        <v>142</v>
      </c>
      <c r="BN28" s="274" t="s">
        <v>146</v>
      </c>
      <c r="BO28" s="499">
        <v>44001</v>
      </c>
      <c r="BP28" s="273" t="s">
        <v>406</v>
      </c>
      <c r="BQ28" s="318" t="s">
        <v>142</v>
      </c>
      <c r="BR28" s="491" t="s">
        <v>146</v>
      </c>
      <c r="BS28" s="240" t="str">
        <f t="shared" si="18"/>
        <v>Inefectiva</v>
      </c>
      <c r="BT28" s="500" t="s">
        <v>246</v>
      </c>
      <c r="BU28" s="274" t="s">
        <v>244</v>
      </c>
      <c r="BV28" s="277"/>
    </row>
    <row r="29" spans="1:74" s="11" customFormat="1" ht="45" customHeight="1">
      <c r="A29" s="98" t="s">
        <v>189</v>
      </c>
      <c r="B29" s="521">
        <v>43458</v>
      </c>
      <c r="C29" s="522" t="s">
        <v>407</v>
      </c>
      <c r="D29" s="98" t="s">
        <v>408</v>
      </c>
      <c r="E29" s="523" t="s">
        <v>409</v>
      </c>
      <c r="F29" s="247"/>
      <c r="G29" s="98" t="s">
        <v>410</v>
      </c>
      <c r="H29" s="523" t="s">
        <v>411</v>
      </c>
      <c r="I29" s="98">
        <v>1</v>
      </c>
      <c r="J29" s="523" t="s">
        <v>412</v>
      </c>
      <c r="K29" s="98" t="s">
        <v>168</v>
      </c>
      <c r="L29" s="98" t="s">
        <v>413</v>
      </c>
      <c r="M29" s="98" t="s">
        <v>414</v>
      </c>
      <c r="N29" s="522">
        <v>1</v>
      </c>
      <c r="O29" s="98" t="s">
        <v>414</v>
      </c>
      <c r="P29" s="98" t="s">
        <v>410</v>
      </c>
      <c r="Q29" s="270" t="s">
        <v>410</v>
      </c>
      <c r="R29" s="524">
        <v>43469</v>
      </c>
      <c r="S29" s="521">
        <v>43819</v>
      </c>
      <c r="T29" s="525">
        <v>0</v>
      </c>
      <c r="U29" s="498">
        <f t="shared" ref="U29:U37" si="20">S29+T29</f>
        <v>43819</v>
      </c>
      <c r="V29" s="228">
        <v>43542</v>
      </c>
      <c r="W29" s="512" t="s">
        <v>415</v>
      </c>
      <c r="X29" s="507">
        <v>0</v>
      </c>
      <c r="Y29" s="508" t="str">
        <f t="shared" ref="Y29:Y51" si="21">IF(X29="","Sin Avance",IF(X29&gt;95%,"Destacado",IF(X29&gt;=80%,"Satisfactorio","No Satisfactorio")))</f>
        <v>No Satisfactorio</v>
      </c>
      <c r="Z29" s="526">
        <v>43542</v>
      </c>
      <c r="AA29" s="232" t="s">
        <v>416</v>
      </c>
      <c r="AB29" s="527" t="s">
        <v>417</v>
      </c>
      <c r="AC29" s="323">
        <v>43560</v>
      </c>
      <c r="AD29" s="514" t="s">
        <v>418</v>
      </c>
      <c r="AE29" s="507">
        <v>0</v>
      </c>
      <c r="AF29" s="508" t="str">
        <f t="shared" si="11"/>
        <v>No Satisfactorio</v>
      </c>
      <c r="AG29" s="272">
        <v>43560</v>
      </c>
      <c r="AH29" s="514" t="s">
        <v>419</v>
      </c>
      <c r="AI29" s="518" t="s">
        <v>241</v>
      </c>
      <c r="AJ29" s="272">
        <v>43775</v>
      </c>
      <c r="AK29" s="514" t="s">
        <v>420</v>
      </c>
      <c r="AL29" s="507">
        <v>1</v>
      </c>
      <c r="AM29" s="508" t="str">
        <f t="shared" si="12"/>
        <v>Destacado</v>
      </c>
      <c r="AN29" s="272">
        <v>43810</v>
      </c>
      <c r="AO29" s="514" t="s">
        <v>421</v>
      </c>
      <c r="AP29" s="518" t="s">
        <v>422</v>
      </c>
      <c r="AQ29" s="275"/>
      <c r="AR29" s="235"/>
      <c r="AS29" s="233"/>
      <c r="AT29" s="508" t="str">
        <f t="shared" si="13"/>
        <v>Sin Avance</v>
      </c>
      <c r="AU29" s="228"/>
      <c r="AV29" s="273"/>
      <c r="AW29" s="274"/>
      <c r="AX29" s="231"/>
      <c r="AY29" s="232"/>
      <c r="AZ29" s="233"/>
      <c r="BA29" s="508" t="str">
        <f t="shared" si="14"/>
        <v>Sin Avance</v>
      </c>
      <c r="BB29" s="325"/>
      <c r="BC29" s="229"/>
      <c r="BD29" s="229"/>
      <c r="BE29" s="492"/>
      <c r="BF29" s="235"/>
      <c r="BG29" s="493"/>
      <c r="BH29" s="508" t="str">
        <f t="shared" si="15"/>
        <v>Sin Avance</v>
      </c>
      <c r="BI29" s="236"/>
      <c r="BJ29" s="96"/>
      <c r="BK29" s="232"/>
      <c r="BL29" s="237">
        <f t="shared" ref="BL29:BL51" si="22">IF(E29="","",IF(OR(X29=100%,AE29=100%,AL29=100%,AS29=100%,AZ29=100%,BG29=100%),100%,IF(V29="","Sin Avance",MAX(X29,AE29,AL29,AS29,AZ29,BG29))))</f>
        <v>1</v>
      </c>
      <c r="BM29" s="275" t="s">
        <v>142</v>
      </c>
      <c r="BN29" s="518" t="s">
        <v>146</v>
      </c>
      <c r="BO29" s="499">
        <v>44001</v>
      </c>
      <c r="BP29" s="514" t="s">
        <v>423</v>
      </c>
      <c r="BQ29" s="318" t="s">
        <v>142</v>
      </c>
      <c r="BR29" s="528" t="s">
        <v>146</v>
      </c>
      <c r="BS29" s="516" t="str">
        <f t="shared" si="18"/>
        <v>Inefectiva</v>
      </c>
      <c r="BT29" s="500" t="s">
        <v>246</v>
      </c>
      <c r="BU29" s="518" t="s">
        <v>244</v>
      </c>
      <c r="BV29" s="277"/>
    </row>
    <row r="30" spans="1:74" s="11" customFormat="1" ht="45" customHeight="1">
      <c r="A30" s="98" t="s">
        <v>189</v>
      </c>
      <c r="B30" s="521">
        <v>43458</v>
      </c>
      <c r="C30" s="522" t="s">
        <v>407</v>
      </c>
      <c r="D30" s="98" t="s">
        <v>408</v>
      </c>
      <c r="E30" s="523" t="s">
        <v>409</v>
      </c>
      <c r="F30" s="247"/>
      <c r="G30" s="98" t="s">
        <v>410</v>
      </c>
      <c r="H30" s="523" t="s">
        <v>411</v>
      </c>
      <c r="I30" s="98">
        <v>2</v>
      </c>
      <c r="J30" s="523" t="s">
        <v>424</v>
      </c>
      <c r="K30" s="98" t="s">
        <v>168</v>
      </c>
      <c r="L30" s="98" t="s">
        <v>425</v>
      </c>
      <c r="M30" s="98" t="s">
        <v>426</v>
      </c>
      <c r="N30" s="522">
        <v>1</v>
      </c>
      <c r="O30" s="98" t="s">
        <v>426</v>
      </c>
      <c r="P30" s="98" t="s">
        <v>410</v>
      </c>
      <c r="Q30" s="270" t="s">
        <v>410</v>
      </c>
      <c r="R30" s="529">
        <v>43469</v>
      </c>
      <c r="S30" s="530">
        <v>43819</v>
      </c>
      <c r="T30" s="525">
        <v>0</v>
      </c>
      <c r="U30" s="498">
        <f t="shared" si="20"/>
        <v>43819</v>
      </c>
      <c r="V30" s="228">
        <v>43542</v>
      </c>
      <c r="W30" s="512" t="s">
        <v>415</v>
      </c>
      <c r="X30" s="507">
        <v>0</v>
      </c>
      <c r="Y30" s="508" t="str">
        <f t="shared" si="21"/>
        <v>No Satisfactorio</v>
      </c>
      <c r="Z30" s="526">
        <v>43542</v>
      </c>
      <c r="AA30" s="232" t="s">
        <v>416</v>
      </c>
      <c r="AB30" s="527" t="s">
        <v>417</v>
      </c>
      <c r="AC30" s="323">
        <v>43560</v>
      </c>
      <c r="AD30" s="514" t="s">
        <v>418</v>
      </c>
      <c r="AE30" s="507">
        <v>0</v>
      </c>
      <c r="AF30" s="508" t="str">
        <f t="shared" si="11"/>
        <v>No Satisfactorio</v>
      </c>
      <c r="AG30" s="272">
        <v>43560</v>
      </c>
      <c r="AH30" s="514" t="s">
        <v>419</v>
      </c>
      <c r="AI30" s="518" t="s">
        <v>427</v>
      </c>
      <c r="AJ30" s="272">
        <v>43775</v>
      </c>
      <c r="AK30" s="514" t="s">
        <v>428</v>
      </c>
      <c r="AL30" s="507">
        <v>1</v>
      </c>
      <c r="AM30" s="508" t="str">
        <f t="shared" si="12"/>
        <v>Destacado</v>
      </c>
      <c r="AN30" s="272">
        <v>43810</v>
      </c>
      <c r="AO30" s="514" t="s">
        <v>429</v>
      </c>
      <c r="AP30" s="518" t="s">
        <v>422</v>
      </c>
      <c r="AQ30" s="275"/>
      <c r="AR30" s="235"/>
      <c r="AS30" s="233"/>
      <c r="AT30" s="508" t="str">
        <f t="shared" si="13"/>
        <v>Sin Avance</v>
      </c>
      <c r="AU30" s="228"/>
      <c r="AV30" s="273"/>
      <c r="AW30" s="274"/>
      <c r="AX30" s="231"/>
      <c r="AY30" s="232"/>
      <c r="AZ30" s="233"/>
      <c r="BA30" s="508" t="str">
        <f t="shared" si="14"/>
        <v>Sin Avance</v>
      </c>
      <c r="BB30" s="325"/>
      <c r="BC30" s="229"/>
      <c r="BD30" s="229"/>
      <c r="BE30" s="492"/>
      <c r="BF30" s="235"/>
      <c r="BG30" s="493"/>
      <c r="BH30" s="508" t="str">
        <f t="shared" si="15"/>
        <v>Sin Avance</v>
      </c>
      <c r="BI30" s="236"/>
      <c r="BJ30" s="96"/>
      <c r="BK30" s="232"/>
      <c r="BL30" s="237">
        <f t="shared" si="22"/>
        <v>1</v>
      </c>
      <c r="BM30" s="275" t="s">
        <v>142</v>
      </c>
      <c r="BN30" s="518" t="s">
        <v>146</v>
      </c>
      <c r="BO30" s="499">
        <v>44001</v>
      </c>
      <c r="BP30" s="514" t="s">
        <v>423</v>
      </c>
      <c r="BQ30" s="318" t="s">
        <v>142</v>
      </c>
      <c r="BR30" s="528" t="s">
        <v>146</v>
      </c>
      <c r="BS30" s="516" t="str">
        <f t="shared" ref="BS30:BS52" si="23">IF(OR(BL30="Sin Avance",BL30&lt;100%),"En Ejecución",IF(AND(BQ30="SI",BR30="si"),"Cerrada",IF(AND(BQ30="SI",BR30="NO"),"Inefectiva",IF(BQ30="SI","Eficaz",IF(BQ30="NO","Ineficaz","")))))</f>
        <v>Inefectiva</v>
      </c>
      <c r="BT30" s="500" t="s">
        <v>246</v>
      </c>
      <c r="BU30" s="518" t="s">
        <v>244</v>
      </c>
      <c r="BV30" s="277"/>
    </row>
    <row r="31" spans="1:74" s="11" customFormat="1" ht="45" customHeight="1">
      <c r="A31" s="98" t="s">
        <v>189</v>
      </c>
      <c r="B31" s="521">
        <v>43458</v>
      </c>
      <c r="C31" s="522" t="s">
        <v>430</v>
      </c>
      <c r="D31" s="98" t="s">
        <v>408</v>
      </c>
      <c r="E31" s="523" t="s">
        <v>431</v>
      </c>
      <c r="F31" s="247"/>
      <c r="G31" s="98" t="s">
        <v>410</v>
      </c>
      <c r="H31" s="523" t="s">
        <v>411</v>
      </c>
      <c r="I31" s="98">
        <v>1</v>
      </c>
      <c r="J31" s="523" t="s">
        <v>412</v>
      </c>
      <c r="K31" s="98" t="s">
        <v>168</v>
      </c>
      <c r="L31" s="98" t="s">
        <v>413</v>
      </c>
      <c r="M31" s="98" t="s">
        <v>414</v>
      </c>
      <c r="N31" s="522">
        <v>1</v>
      </c>
      <c r="O31" s="98" t="s">
        <v>414</v>
      </c>
      <c r="P31" s="98" t="s">
        <v>410</v>
      </c>
      <c r="Q31" s="270" t="s">
        <v>410</v>
      </c>
      <c r="R31" s="524">
        <v>43469</v>
      </c>
      <c r="S31" s="521">
        <v>43819</v>
      </c>
      <c r="T31" s="525">
        <v>0</v>
      </c>
      <c r="U31" s="498">
        <f t="shared" si="20"/>
        <v>43819</v>
      </c>
      <c r="V31" s="228">
        <v>43542</v>
      </c>
      <c r="W31" s="512" t="s">
        <v>415</v>
      </c>
      <c r="X31" s="507">
        <v>0</v>
      </c>
      <c r="Y31" s="508" t="str">
        <f t="shared" si="21"/>
        <v>No Satisfactorio</v>
      </c>
      <c r="Z31" s="526">
        <v>43542</v>
      </c>
      <c r="AA31" s="232" t="s">
        <v>416</v>
      </c>
      <c r="AB31" s="527" t="s">
        <v>417</v>
      </c>
      <c r="AC31" s="323">
        <v>43560</v>
      </c>
      <c r="AD31" s="514" t="s">
        <v>418</v>
      </c>
      <c r="AE31" s="507">
        <v>0</v>
      </c>
      <c r="AF31" s="508" t="str">
        <f t="shared" si="11"/>
        <v>No Satisfactorio</v>
      </c>
      <c r="AG31" s="272">
        <v>43560</v>
      </c>
      <c r="AH31" s="514" t="s">
        <v>419</v>
      </c>
      <c r="AI31" s="518" t="s">
        <v>427</v>
      </c>
      <c r="AJ31" s="272">
        <v>43775</v>
      </c>
      <c r="AK31" s="514" t="s">
        <v>420</v>
      </c>
      <c r="AL31" s="507">
        <v>1</v>
      </c>
      <c r="AM31" s="508" t="str">
        <f t="shared" si="12"/>
        <v>Destacado</v>
      </c>
      <c r="AN31" s="272">
        <v>43810</v>
      </c>
      <c r="AO31" s="514" t="s">
        <v>432</v>
      </c>
      <c r="AP31" s="518" t="s">
        <v>422</v>
      </c>
      <c r="AQ31" s="275"/>
      <c r="AR31" s="235"/>
      <c r="AS31" s="233"/>
      <c r="AT31" s="508" t="str">
        <f t="shared" si="13"/>
        <v>Sin Avance</v>
      </c>
      <c r="AU31" s="228"/>
      <c r="AV31" s="273"/>
      <c r="AW31" s="274"/>
      <c r="AX31" s="231"/>
      <c r="AY31" s="232"/>
      <c r="AZ31" s="233"/>
      <c r="BA31" s="508" t="str">
        <f t="shared" si="14"/>
        <v>Sin Avance</v>
      </c>
      <c r="BB31" s="325"/>
      <c r="BC31" s="229"/>
      <c r="BD31" s="229"/>
      <c r="BE31" s="492"/>
      <c r="BF31" s="235"/>
      <c r="BG31" s="493"/>
      <c r="BH31" s="508" t="str">
        <f t="shared" si="15"/>
        <v>Sin Avance</v>
      </c>
      <c r="BI31" s="236"/>
      <c r="BJ31" s="96"/>
      <c r="BK31" s="232"/>
      <c r="BL31" s="237">
        <f t="shared" si="22"/>
        <v>1</v>
      </c>
      <c r="BM31" s="275" t="s">
        <v>142</v>
      </c>
      <c r="BN31" s="518" t="s">
        <v>146</v>
      </c>
      <c r="BO31" s="499">
        <v>44001</v>
      </c>
      <c r="BP31" s="514" t="s">
        <v>433</v>
      </c>
      <c r="BQ31" s="318" t="s">
        <v>142</v>
      </c>
      <c r="BR31" s="528" t="s">
        <v>146</v>
      </c>
      <c r="BS31" s="516" t="str">
        <f t="shared" si="23"/>
        <v>Inefectiva</v>
      </c>
      <c r="BT31" s="500" t="s">
        <v>246</v>
      </c>
      <c r="BU31" s="518" t="s">
        <v>244</v>
      </c>
      <c r="BV31" s="277"/>
    </row>
    <row r="32" spans="1:74" s="11" customFormat="1" ht="45" customHeight="1">
      <c r="A32" s="98" t="s">
        <v>189</v>
      </c>
      <c r="B32" s="521">
        <v>43458</v>
      </c>
      <c r="C32" s="522" t="s">
        <v>430</v>
      </c>
      <c r="D32" s="98" t="s">
        <v>408</v>
      </c>
      <c r="E32" s="523" t="s">
        <v>431</v>
      </c>
      <c r="F32" s="247"/>
      <c r="G32" s="98" t="s">
        <v>434</v>
      </c>
      <c r="H32" s="523" t="s">
        <v>411</v>
      </c>
      <c r="I32" s="98">
        <v>2</v>
      </c>
      <c r="J32" s="523" t="s">
        <v>435</v>
      </c>
      <c r="K32" s="98" t="s">
        <v>168</v>
      </c>
      <c r="L32" s="98" t="s">
        <v>425</v>
      </c>
      <c r="M32" s="98" t="s">
        <v>426</v>
      </c>
      <c r="N32" s="522">
        <v>1</v>
      </c>
      <c r="O32" s="98" t="s">
        <v>426</v>
      </c>
      <c r="P32" s="98" t="s">
        <v>434</v>
      </c>
      <c r="Q32" s="270" t="s">
        <v>434</v>
      </c>
      <c r="R32" s="524">
        <v>43469</v>
      </c>
      <c r="S32" s="521">
        <v>43819</v>
      </c>
      <c r="T32" s="525">
        <v>0</v>
      </c>
      <c r="U32" s="498">
        <f t="shared" si="20"/>
        <v>43819</v>
      </c>
      <c r="V32" s="228">
        <v>43542</v>
      </c>
      <c r="W32" s="512" t="s">
        <v>415</v>
      </c>
      <c r="X32" s="507">
        <v>0</v>
      </c>
      <c r="Y32" s="508" t="str">
        <f t="shared" si="21"/>
        <v>No Satisfactorio</v>
      </c>
      <c r="Z32" s="526">
        <v>43542</v>
      </c>
      <c r="AA32" s="232" t="s">
        <v>416</v>
      </c>
      <c r="AB32" s="527" t="s">
        <v>417</v>
      </c>
      <c r="AC32" s="323">
        <v>43560</v>
      </c>
      <c r="AD32" s="514" t="s">
        <v>418</v>
      </c>
      <c r="AE32" s="507">
        <v>0</v>
      </c>
      <c r="AF32" s="508" t="str">
        <f t="shared" si="11"/>
        <v>No Satisfactorio</v>
      </c>
      <c r="AG32" s="272">
        <v>43560</v>
      </c>
      <c r="AH32" s="514" t="s">
        <v>419</v>
      </c>
      <c r="AI32" s="518" t="s">
        <v>427</v>
      </c>
      <c r="AJ32" s="272">
        <v>43775</v>
      </c>
      <c r="AK32" s="514" t="s">
        <v>436</v>
      </c>
      <c r="AL32" s="507">
        <v>1</v>
      </c>
      <c r="AM32" s="508" t="str">
        <f t="shared" si="12"/>
        <v>Destacado</v>
      </c>
      <c r="AN32" s="272">
        <v>43810</v>
      </c>
      <c r="AO32" s="514" t="s">
        <v>437</v>
      </c>
      <c r="AP32" s="518" t="s">
        <v>422</v>
      </c>
      <c r="AQ32" s="275"/>
      <c r="AR32" s="235"/>
      <c r="AS32" s="233"/>
      <c r="AT32" s="508" t="str">
        <f t="shared" si="13"/>
        <v>Sin Avance</v>
      </c>
      <c r="AU32" s="228"/>
      <c r="AV32" s="273"/>
      <c r="AW32" s="274"/>
      <c r="AX32" s="231"/>
      <c r="AY32" s="232"/>
      <c r="AZ32" s="233"/>
      <c r="BA32" s="508" t="str">
        <f t="shared" si="14"/>
        <v>Sin Avance</v>
      </c>
      <c r="BB32" s="325"/>
      <c r="BC32" s="229"/>
      <c r="BD32" s="229"/>
      <c r="BE32" s="492"/>
      <c r="BF32" s="235"/>
      <c r="BG32" s="493"/>
      <c r="BH32" s="508" t="str">
        <f t="shared" si="15"/>
        <v>Sin Avance</v>
      </c>
      <c r="BI32" s="236"/>
      <c r="BJ32" s="96"/>
      <c r="BK32" s="232"/>
      <c r="BL32" s="237">
        <f t="shared" si="22"/>
        <v>1</v>
      </c>
      <c r="BM32" s="275" t="s">
        <v>142</v>
      </c>
      <c r="BN32" s="518" t="s">
        <v>146</v>
      </c>
      <c r="BO32" s="499">
        <v>44001</v>
      </c>
      <c r="BP32" s="514" t="s">
        <v>433</v>
      </c>
      <c r="BQ32" s="318" t="s">
        <v>142</v>
      </c>
      <c r="BR32" s="528" t="s">
        <v>146</v>
      </c>
      <c r="BS32" s="516" t="str">
        <f t="shared" si="23"/>
        <v>Inefectiva</v>
      </c>
      <c r="BT32" s="500" t="s">
        <v>246</v>
      </c>
      <c r="BU32" s="518" t="s">
        <v>244</v>
      </c>
      <c r="BV32" s="277"/>
    </row>
    <row r="33" spans="1:74" s="11" customFormat="1" ht="45" customHeight="1">
      <c r="A33" s="98" t="s">
        <v>189</v>
      </c>
      <c r="B33" s="521">
        <v>43458</v>
      </c>
      <c r="C33" s="522" t="s">
        <v>438</v>
      </c>
      <c r="D33" s="98" t="s">
        <v>408</v>
      </c>
      <c r="E33" s="523" t="s">
        <v>439</v>
      </c>
      <c r="F33" s="247"/>
      <c r="G33" s="98" t="s">
        <v>440</v>
      </c>
      <c r="H33" s="523" t="s">
        <v>441</v>
      </c>
      <c r="I33" s="98">
        <v>1</v>
      </c>
      <c r="J33" s="523" t="s">
        <v>442</v>
      </c>
      <c r="K33" s="98" t="s">
        <v>168</v>
      </c>
      <c r="L33" s="98" t="s">
        <v>443</v>
      </c>
      <c r="M33" s="98" t="s">
        <v>444</v>
      </c>
      <c r="N33" s="522">
        <v>1</v>
      </c>
      <c r="O33" s="98" t="s">
        <v>444</v>
      </c>
      <c r="P33" s="248" t="s">
        <v>445</v>
      </c>
      <c r="Q33" s="248" t="s">
        <v>445</v>
      </c>
      <c r="R33" s="524">
        <v>43469</v>
      </c>
      <c r="S33" s="521">
        <v>43819</v>
      </c>
      <c r="T33" s="525">
        <v>0</v>
      </c>
      <c r="U33" s="498">
        <f t="shared" si="20"/>
        <v>43819</v>
      </c>
      <c r="V33" s="228">
        <v>43819</v>
      </c>
      <c r="W33" s="512" t="s">
        <v>446</v>
      </c>
      <c r="X33" s="507">
        <v>1</v>
      </c>
      <c r="Y33" s="508" t="str">
        <f t="shared" si="21"/>
        <v>Destacado</v>
      </c>
      <c r="Z33" s="272">
        <v>43825</v>
      </c>
      <c r="AA33" s="232" t="s">
        <v>447</v>
      </c>
      <c r="AB33" s="527" t="s">
        <v>448</v>
      </c>
      <c r="AC33" s="231"/>
      <c r="AD33" s="94"/>
      <c r="AE33" s="95"/>
      <c r="AF33" s="508" t="str">
        <f t="shared" si="11"/>
        <v>Sin Avance</v>
      </c>
      <c r="AG33" s="325"/>
      <c r="AH33" s="94"/>
      <c r="AI33" s="255"/>
      <c r="AJ33" s="279"/>
      <c r="AK33" s="273"/>
      <c r="AL33" s="95"/>
      <c r="AM33" s="508" t="str">
        <f t="shared" si="12"/>
        <v>Sin Avance</v>
      </c>
      <c r="AN33" s="279"/>
      <c r="AO33" s="273"/>
      <c r="AP33" s="274"/>
      <c r="AQ33" s="275"/>
      <c r="AR33" s="235"/>
      <c r="AS33" s="233"/>
      <c r="AT33" s="508" t="str">
        <f t="shared" si="13"/>
        <v>Sin Avance</v>
      </c>
      <c r="AU33" s="228"/>
      <c r="AV33" s="273"/>
      <c r="AW33" s="274"/>
      <c r="AX33" s="231"/>
      <c r="AY33" s="232"/>
      <c r="AZ33" s="233"/>
      <c r="BA33" s="508" t="str">
        <f t="shared" si="14"/>
        <v>Sin Avance</v>
      </c>
      <c r="BB33" s="325"/>
      <c r="BC33" s="229"/>
      <c r="BD33" s="229"/>
      <c r="BE33" s="492"/>
      <c r="BF33" s="235"/>
      <c r="BG33" s="493"/>
      <c r="BH33" s="508" t="str">
        <f t="shared" si="15"/>
        <v>Sin Avance</v>
      </c>
      <c r="BI33" s="236"/>
      <c r="BJ33" s="96"/>
      <c r="BK33" s="232"/>
      <c r="BL33" s="237">
        <f t="shared" si="22"/>
        <v>1</v>
      </c>
      <c r="BM33" s="275" t="s">
        <v>142</v>
      </c>
      <c r="BN33" s="518" t="s">
        <v>146</v>
      </c>
      <c r="BO33" s="499">
        <v>44001</v>
      </c>
      <c r="BP33" s="514" t="s">
        <v>449</v>
      </c>
      <c r="BQ33" s="318" t="s">
        <v>142</v>
      </c>
      <c r="BR33" s="528" t="s">
        <v>146</v>
      </c>
      <c r="BS33" s="516" t="str">
        <f t="shared" si="23"/>
        <v>Inefectiva</v>
      </c>
      <c r="BT33" s="500" t="s">
        <v>246</v>
      </c>
      <c r="BU33" s="518" t="s">
        <v>244</v>
      </c>
      <c r="BV33" s="277"/>
    </row>
    <row r="34" spans="1:74" s="11" customFormat="1" ht="45" customHeight="1">
      <c r="A34" s="98" t="s">
        <v>189</v>
      </c>
      <c r="B34" s="521">
        <v>43458</v>
      </c>
      <c r="C34" s="495" t="s">
        <v>450</v>
      </c>
      <c r="D34" s="98" t="s">
        <v>408</v>
      </c>
      <c r="E34" s="523" t="s">
        <v>451</v>
      </c>
      <c r="F34" s="247"/>
      <c r="G34" s="98" t="s">
        <v>452</v>
      </c>
      <c r="H34" s="523" t="s">
        <v>453</v>
      </c>
      <c r="I34" s="98">
        <v>1</v>
      </c>
      <c r="J34" s="523" t="s">
        <v>454</v>
      </c>
      <c r="K34" s="98" t="s">
        <v>168</v>
      </c>
      <c r="L34" s="98" t="s">
        <v>455</v>
      </c>
      <c r="M34" s="98" t="s">
        <v>456</v>
      </c>
      <c r="N34" s="522">
        <v>1</v>
      </c>
      <c r="O34" s="98" t="s">
        <v>456</v>
      </c>
      <c r="P34" s="248" t="s">
        <v>171</v>
      </c>
      <c r="Q34" s="248" t="s">
        <v>171</v>
      </c>
      <c r="R34" s="531">
        <v>43469</v>
      </c>
      <c r="S34" s="497">
        <v>43819</v>
      </c>
      <c r="T34" s="525">
        <v>0</v>
      </c>
      <c r="U34" s="498">
        <f t="shared" si="20"/>
        <v>43819</v>
      </c>
      <c r="V34" s="228">
        <v>43818</v>
      </c>
      <c r="W34" s="512" t="s">
        <v>457</v>
      </c>
      <c r="X34" s="507">
        <v>1</v>
      </c>
      <c r="Y34" s="508" t="str">
        <f t="shared" si="21"/>
        <v>Destacado</v>
      </c>
      <c r="Z34" s="272">
        <v>43818</v>
      </c>
      <c r="AA34" s="232" t="s">
        <v>458</v>
      </c>
      <c r="AB34" s="527" t="s">
        <v>448</v>
      </c>
      <c r="AC34" s="231"/>
      <c r="AD34" s="94"/>
      <c r="AE34" s="95"/>
      <c r="AF34" s="508" t="str">
        <f t="shared" si="11"/>
        <v>Sin Avance</v>
      </c>
      <c r="AG34" s="325"/>
      <c r="AH34" s="94"/>
      <c r="AI34" s="255"/>
      <c r="AJ34" s="279"/>
      <c r="AK34" s="273"/>
      <c r="AL34" s="95"/>
      <c r="AM34" s="508" t="str">
        <f t="shared" si="12"/>
        <v>Sin Avance</v>
      </c>
      <c r="AN34" s="279"/>
      <c r="AO34" s="273"/>
      <c r="AP34" s="274"/>
      <c r="AQ34" s="275"/>
      <c r="AR34" s="235"/>
      <c r="AS34" s="233"/>
      <c r="AT34" s="508" t="str">
        <f t="shared" si="13"/>
        <v>Sin Avance</v>
      </c>
      <c r="AU34" s="228"/>
      <c r="AV34" s="273"/>
      <c r="AW34" s="274"/>
      <c r="AX34" s="231"/>
      <c r="AY34" s="232"/>
      <c r="AZ34" s="233"/>
      <c r="BA34" s="508" t="str">
        <f t="shared" si="14"/>
        <v>Sin Avance</v>
      </c>
      <c r="BB34" s="325"/>
      <c r="BC34" s="229"/>
      <c r="BD34" s="229"/>
      <c r="BE34" s="492"/>
      <c r="BF34" s="235"/>
      <c r="BG34" s="493"/>
      <c r="BH34" s="508" t="str">
        <f t="shared" si="15"/>
        <v>Sin Avance</v>
      </c>
      <c r="BI34" s="236"/>
      <c r="BJ34" s="96"/>
      <c r="BK34" s="232"/>
      <c r="BL34" s="237">
        <f t="shared" si="22"/>
        <v>1</v>
      </c>
      <c r="BM34" s="275" t="s">
        <v>142</v>
      </c>
      <c r="BN34" s="518" t="s">
        <v>146</v>
      </c>
      <c r="BO34" s="499">
        <v>44001</v>
      </c>
      <c r="BP34" s="514" t="s">
        <v>459</v>
      </c>
      <c r="BQ34" s="318" t="s">
        <v>142</v>
      </c>
      <c r="BR34" s="528" t="s">
        <v>146</v>
      </c>
      <c r="BS34" s="516" t="str">
        <f t="shared" si="23"/>
        <v>Inefectiva</v>
      </c>
      <c r="BT34" s="500" t="s">
        <v>246</v>
      </c>
      <c r="BU34" s="518" t="s">
        <v>244</v>
      </c>
      <c r="BV34" s="277"/>
    </row>
    <row r="35" spans="1:74" s="11" customFormat="1" ht="45" customHeight="1">
      <c r="A35" s="98" t="s">
        <v>189</v>
      </c>
      <c r="B35" s="521">
        <v>43458</v>
      </c>
      <c r="C35" s="522" t="s">
        <v>430</v>
      </c>
      <c r="D35" s="98" t="s">
        <v>460</v>
      </c>
      <c r="E35" s="523" t="s">
        <v>461</v>
      </c>
      <c r="F35" s="247"/>
      <c r="G35" s="98" t="s">
        <v>462</v>
      </c>
      <c r="H35" s="523" t="s">
        <v>463</v>
      </c>
      <c r="I35" s="98">
        <v>2</v>
      </c>
      <c r="J35" s="523" t="s">
        <v>464</v>
      </c>
      <c r="K35" s="98" t="s">
        <v>168</v>
      </c>
      <c r="L35" s="98" t="s">
        <v>465</v>
      </c>
      <c r="M35" s="98" t="s">
        <v>466</v>
      </c>
      <c r="N35" s="522">
        <v>1</v>
      </c>
      <c r="O35" s="98" t="s">
        <v>466</v>
      </c>
      <c r="P35" s="98" t="s">
        <v>462</v>
      </c>
      <c r="Q35" s="270" t="s">
        <v>467</v>
      </c>
      <c r="R35" s="529">
        <v>43497</v>
      </c>
      <c r="S35" s="530">
        <v>43585</v>
      </c>
      <c r="T35" s="525">
        <v>0</v>
      </c>
      <c r="U35" s="498">
        <f t="shared" si="20"/>
        <v>43585</v>
      </c>
      <c r="V35" s="228">
        <v>43607</v>
      </c>
      <c r="W35" s="512" t="s">
        <v>468</v>
      </c>
      <c r="X35" s="507">
        <v>0</v>
      </c>
      <c r="Y35" s="508" t="str">
        <f t="shared" si="21"/>
        <v>No Satisfactorio</v>
      </c>
      <c r="Z35" s="272">
        <v>43607</v>
      </c>
      <c r="AA35" s="232" t="s">
        <v>469</v>
      </c>
      <c r="AB35" s="527" t="s">
        <v>427</v>
      </c>
      <c r="AC35" s="323">
        <v>43696</v>
      </c>
      <c r="AD35" s="514" t="s">
        <v>470</v>
      </c>
      <c r="AE35" s="507">
        <v>1</v>
      </c>
      <c r="AF35" s="508" t="str">
        <f t="shared" si="11"/>
        <v>Destacado</v>
      </c>
      <c r="AG35" s="526">
        <v>43699</v>
      </c>
      <c r="AH35" s="514" t="s">
        <v>471</v>
      </c>
      <c r="AI35" s="518" t="s">
        <v>472</v>
      </c>
      <c r="AJ35" s="279"/>
      <c r="AK35" s="273"/>
      <c r="AL35" s="95"/>
      <c r="AM35" s="508" t="str">
        <f t="shared" si="12"/>
        <v>Sin Avance</v>
      </c>
      <c r="AN35" s="279"/>
      <c r="AO35" s="273"/>
      <c r="AP35" s="274"/>
      <c r="AQ35" s="275"/>
      <c r="AR35" s="235"/>
      <c r="AS35" s="233"/>
      <c r="AT35" s="508" t="str">
        <f t="shared" si="13"/>
        <v>Sin Avance</v>
      </c>
      <c r="AU35" s="228"/>
      <c r="AV35" s="273"/>
      <c r="AW35" s="274"/>
      <c r="AX35" s="231"/>
      <c r="AY35" s="232"/>
      <c r="AZ35" s="233"/>
      <c r="BA35" s="508" t="str">
        <f t="shared" si="14"/>
        <v>Sin Avance</v>
      </c>
      <c r="BB35" s="325"/>
      <c r="BC35" s="229"/>
      <c r="BD35" s="229"/>
      <c r="BE35" s="492"/>
      <c r="BF35" s="235"/>
      <c r="BG35" s="493"/>
      <c r="BH35" s="508" t="str">
        <f t="shared" si="15"/>
        <v>Sin Avance</v>
      </c>
      <c r="BI35" s="236"/>
      <c r="BJ35" s="96"/>
      <c r="BK35" s="232"/>
      <c r="BL35" s="237">
        <f t="shared" si="22"/>
        <v>1</v>
      </c>
      <c r="BM35" s="275" t="s">
        <v>142</v>
      </c>
      <c r="BN35" s="518" t="s">
        <v>146</v>
      </c>
      <c r="BO35" s="499">
        <v>44001</v>
      </c>
      <c r="BP35" s="514" t="s">
        <v>473</v>
      </c>
      <c r="BQ35" s="318" t="s">
        <v>142</v>
      </c>
      <c r="BR35" s="528" t="s">
        <v>146</v>
      </c>
      <c r="BS35" s="516" t="str">
        <f t="shared" si="23"/>
        <v>Inefectiva</v>
      </c>
      <c r="BT35" s="500" t="s">
        <v>246</v>
      </c>
      <c r="BU35" s="518" t="s">
        <v>244</v>
      </c>
      <c r="BV35" s="277"/>
    </row>
    <row r="36" spans="1:74" s="11" customFormat="1" ht="45" customHeight="1">
      <c r="A36" s="98" t="s">
        <v>189</v>
      </c>
      <c r="B36" s="521">
        <v>43458</v>
      </c>
      <c r="C36" s="522" t="s">
        <v>430</v>
      </c>
      <c r="D36" s="98" t="s">
        <v>460</v>
      </c>
      <c r="E36" s="523" t="s">
        <v>461</v>
      </c>
      <c r="F36" s="247"/>
      <c r="G36" s="98" t="s">
        <v>462</v>
      </c>
      <c r="H36" s="523" t="s">
        <v>474</v>
      </c>
      <c r="I36" s="98">
        <v>4</v>
      </c>
      <c r="J36" s="523" t="s">
        <v>475</v>
      </c>
      <c r="K36" s="98" t="s">
        <v>168</v>
      </c>
      <c r="L36" s="98" t="s">
        <v>476</v>
      </c>
      <c r="M36" s="98" t="s">
        <v>477</v>
      </c>
      <c r="N36" s="522">
        <v>1</v>
      </c>
      <c r="O36" s="98" t="s">
        <v>477</v>
      </c>
      <c r="P36" s="98" t="s">
        <v>462</v>
      </c>
      <c r="Q36" s="270" t="s">
        <v>462</v>
      </c>
      <c r="R36" s="524">
        <v>43497</v>
      </c>
      <c r="S36" s="521">
        <v>43555</v>
      </c>
      <c r="T36" s="525">
        <v>0</v>
      </c>
      <c r="U36" s="498">
        <f t="shared" si="20"/>
        <v>43555</v>
      </c>
      <c r="V36" s="228">
        <v>43607</v>
      </c>
      <c r="W36" s="512" t="s">
        <v>468</v>
      </c>
      <c r="X36" s="507">
        <v>0</v>
      </c>
      <c r="Y36" s="508" t="str">
        <f t="shared" si="21"/>
        <v>No Satisfactorio</v>
      </c>
      <c r="Z36" s="526">
        <v>43607</v>
      </c>
      <c r="AA36" s="232" t="s">
        <v>469</v>
      </c>
      <c r="AB36" s="527" t="s">
        <v>427</v>
      </c>
      <c r="AC36" s="323">
        <v>43696</v>
      </c>
      <c r="AD36" s="514" t="s">
        <v>478</v>
      </c>
      <c r="AE36" s="507">
        <v>1</v>
      </c>
      <c r="AF36" s="508" t="str">
        <f t="shared" si="11"/>
        <v>Destacado</v>
      </c>
      <c r="AG36" s="526">
        <v>43699</v>
      </c>
      <c r="AH36" s="514" t="s">
        <v>479</v>
      </c>
      <c r="AI36" s="518" t="s">
        <v>472</v>
      </c>
      <c r="AJ36" s="279"/>
      <c r="AK36" s="273"/>
      <c r="AL36" s="95"/>
      <c r="AM36" s="508" t="str">
        <f t="shared" si="12"/>
        <v>Sin Avance</v>
      </c>
      <c r="AN36" s="279"/>
      <c r="AO36" s="273"/>
      <c r="AP36" s="274"/>
      <c r="AQ36" s="275"/>
      <c r="AR36" s="235"/>
      <c r="AS36" s="233"/>
      <c r="AT36" s="508" t="str">
        <f t="shared" si="13"/>
        <v>Sin Avance</v>
      </c>
      <c r="AU36" s="228"/>
      <c r="AV36" s="273"/>
      <c r="AW36" s="274"/>
      <c r="AX36" s="231"/>
      <c r="AY36" s="232"/>
      <c r="AZ36" s="233"/>
      <c r="BA36" s="508" t="str">
        <f t="shared" si="14"/>
        <v>Sin Avance</v>
      </c>
      <c r="BB36" s="325"/>
      <c r="BC36" s="229"/>
      <c r="BD36" s="229"/>
      <c r="BE36" s="492"/>
      <c r="BF36" s="235"/>
      <c r="BG36" s="493"/>
      <c r="BH36" s="508" t="str">
        <f t="shared" si="15"/>
        <v>Sin Avance</v>
      </c>
      <c r="BI36" s="236"/>
      <c r="BJ36" s="96"/>
      <c r="BK36" s="232"/>
      <c r="BL36" s="237">
        <f t="shared" si="22"/>
        <v>1</v>
      </c>
      <c r="BM36" s="275" t="s">
        <v>142</v>
      </c>
      <c r="BN36" s="518" t="s">
        <v>146</v>
      </c>
      <c r="BO36" s="499">
        <v>44001</v>
      </c>
      <c r="BP36" s="514" t="s">
        <v>473</v>
      </c>
      <c r="BQ36" s="318" t="s">
        <v>142</v>
      </c>
      <c r="BR36" s="528" t="s">
        <v>146</v>
      </c>
      <c r="BS36" s="516" t="str">
        <f t="shared" si="23"/>
        <v>Inefectiva</v>
      </c>
      <c r="BT36" s="500" t="s">
        <v>246</v>
      </c>
      <c r="BU36" s="518" t="s">
        <v>244</v>
      </c>
      <c r="BV36" s="277"/>
    </row>
    <row r="37" spans="1:74" s="11" customFormat="1" ht="45" customHeight="1">
      <c r="A37" s="98" t="s">
        <v>189</v>
      </c>
      <c r="B37" s="521">
        <v>43458</v>
      </c>
      <c r="C37" s="522" t="s">
        <v>430</v>
      </c>
      <c r="D37" s="98" t="s">
        <v>460</v>
      </c>
      <c r="E37" s="523" t="s">
        <v>461</v>
      </c>
      <c r="F37" s="247"/>
      <c r="G37" s="98" t="s">
        <v>462</v>
      </c>
      <c r="H37" s="523" t="s">
        <v>474</v>
      </c>
      <c r="I37" s="98">
        <v>5</v>
      </c>
      <c r="J37" s="523" t="s">
        <v>480</v>
      </c>
      <c r="K37" s="98" t="s">
        <v>168</v>
      </c>
      <c r="L37" s="98" t="s">
        <v>481</v>
      </c>
      <c r="M37" s="98" t="s">
        <v>482</v>
      </c>
      <c r="N37" s="522">
        <v>1</v>
      </c>
      <c r="O37" s="98" t="s">
        <v>482</v>
      </c>
      <c r="P37" s="98" t="s">
        <v>462</v>
      </c>
      <c r="Q37" s="270" t="s">
        <v>483</v>
      </c>
      <c r="R37" s="524">
        <v>43497</v>
      </c>
      <c r="S37" s="521">
        <v>43555</v>
      </c>
      <c r="T37" s="525">
        <v>0</v>
      </c>
      <c r="U37" s="498">
        <f t="shared" si="20"/>
        <v>43555</v>
      </c>
      <c r="V37" s="228">
        <v>43607</v>
      </c>
      <c r="W37" s="512" t="s">
        <v>468</v>
      </c>
      <c r="X37" s="507">
        <v>0</v>
      </c>
      <c r="Y37" s="508" t="str">
        <f t="shared" si="21"/>
        <v>No Satisfactorio</v>
      </c>
      <c r="Z37" s="526">
        <v>43607</v>
      </c>
      <c r="AA37" s="232" t="s">
        <v>469</v>
      </c>
      <c r="AB37" s="527" t="s">
        <v>427</v>
      </c>
      <c r="AC37" s="323">
        <v>43696</v>
      </c>
      <c r="AD37" s="514" t="s">
        <v>484</v>
      </c>
      <c r="AE37" s="507">
        <v>1</v>
      </c>
      <c r="AF37" s="508" t="str">
        <f t="shared" si="11"/>
        <v>Destacado</v>
      </c>
      <c r="AG37" s="526">
        <v>43699</v>
      </c>
      <c r="AH37" s="514" t="s">
        <v>485</v>
      </c>
      <c r="AI37" s="518" t="s">
        <v>472</v>
      </c>
      <c r="AJ37" s="279"/>
      <c r="AK37" s="273"/>
      <c r="AL37" s="95"/>
      <c r="AM37" s="508" t="str">
        <f t="shared" si="12"/>
        <v>Sin Avance</v>
      </c>
      <c r="AN37" s="279"/>
      <c r="AO37" s="273"/>
      <c r="AP37" s="274"/>
      <c r="AQ37" s="275"/>
      <c r="AR37" s="235"/>
      <c r="AS37" s="233"/>
      <c r="AT37" s="508" t="str">
        <f t="shared" si="13"/>
        <v>Sin Avance</v>
      </c>
      <c r="AU37" s="228"/>
      <c r="AV37" s="273"/>
      <c r="AW37" s="274"/>
      <c r="AX37" s="231"/>
      <c r="AY37" s="232"/>
      <c r="AZ37" s="233"/>
      <c r="BA37" s="508" t="str">
        <f t="shared" si="14"/>
        <v>Sin Avance</v>
      </c>
      <c r="BB37" s="325"/>
      <c r="BC37" s="229"/>
      <c r="BD37" s="229"/>
      <c r="BE37" s="492"/>
      <c r="BF37" s="235"/>
      <c r="BG37" s="493"/>
      <c r="BH37" s="508" t="str">
        <f t="shared" si="15"/>
        <v>Sin Avance</v>
      </c>
      <c r="BI37" s="236"/>
      <c r="BJ37" s="96"/>
      <c r="BK37" s="232"/>
      <c r="BL37" s="237">
        <f t="shared" si="22"/>
        <v>1</v>
      </c>
      <c r="BM37" s="275" t="s">
        <v>142</v>
      </c>
      <c r="BN37" s="518" t="s">
        <v>146</v>
      </c>
      <c r="BO37" s="499">
        <v>44001</v>
      </c>
      <c r="BP37" s="514" t="s">
        <v>473</v>
      </c>
      <c r="BQ37" s="318" t="s">
        <v>142</v>
      </c>
      <c r="BR37" s="528" t="s">
        <v>146</v>
      </c>
      <c r="BS37" s="516" t="str">
        <f t="shared" si="23"/>
        <v>Inefectiva</v>
      </c>
      <c r="BT37" s="500" t="s">
        <v>246</v>
      </c>
      <c r="BU37" s="518" t="s">
        <v>244</v>
      </c>
      <c r="BV37" s="277"/>
    </row>
    <row r="38" spans="1:74" s="11" customFormat="1" ht="45" customHeight="1">
      <c r="A38" s="98" t="s">
        <v>189</v>
      </c>
      <c r="B38" s="501">
        <v>43633</v>
      </c>
      <c r="C38" s="522" t="s">
        <v>486</v>
      </c>
      <c r="D38" s="98" t="s">
        <v>487</v>
      </c>
      <c r="E38" s="523" t="s">
        <v>488</v>
      </c>
      <c r="F38" s="247"/>
      <c r="G38" s="98" t="s">
        <v>233</v>
      </c>
      <c r="H38" s="523" t="s">
        <v>489</v>
      </c>
      <c r="I38" s="98">
        <v>1</v>
      </c>
      <c r="J38" s="523" t="s">
        <v>490</v>
      </c>
      <c r="K38" s="98" t="s">
        <v>168</v>
      </c>
      <c r="L38" s="98" t="s">
        <v>491</v>
      </c>
      <c r="M38" s="98" t="s">
        <v>492</v>
      </c>
      <c r="N38" s="522">
        <v>1</v>
      </c>
      <c r="O38" s="98" t="s">
        <v>492</v>
      </c>
      <c r="P38" s="248" t="s">
        <v>233</v>
      </c>
      <c r="Q38" s="248" t="s">
        <v>233</v>
      </c>
      <c r="R38" s="529">
        <v>43633</v>
      </c>
      <c r="S38" s="521">
        <v>43995</v>
      </c>
      <c r="T38" s="525">
        <v>89</v>
      </c>
      <c r="U38" s="498">
        <f t="shared" ref="U38:U43" si="24">S38+T38</f>
        <v>44084</v>
      </c>
      <c r="V38" s="228">
        <v>43950</v>
      </c>
      <c r="W38" s="514" t="s">
        <v>493</v>
      </c>
      <c r="X38" s="507">
        <v>0</v>
      </c>
      <c r="Y38" s="508" t="str">
        <f t="shared" si="21"/>
        <v>No Satisfactorio</v>
      </c>
      <c r="Z38" s="272">
        <v>43951</v>
      </c>
      <c r="AA38" s="324" t="s">
        <v>494</v>
      </c>
      <c r="AB38" s="518" t="s">
        <v>244</v>
      </c>
      <c r="AC38" s="323">
        <v>43966</v>
      </c>
      <c r="AD38" s="514" t="s">
        <v>495</v>
      </c>
      <c r="AE38" s="507">
        <v>0.5</v>
      </c>
      <c r="AF38" s="508" t="str">
        <f t="shared" si="11"/>
        <v>No Satisfactorio</v>
      </c>
      <c r="AG38" s="272">
        <v>43971</v>
      </c>
      <c r="AH38" s="514" t="s">
        <v>496</v>
      </c>
      <c r="AI38" s="518" t="s">
        <v>206</v>
      </c>
      <c r="AJ38" s="323">
        <v>44021</v>
      </c>
      <c r="AK38" s="514" t="s">
        <v>497</v>
      </c>
      <c r="AL38" s="507">
        <v>0.6</v>
      </c>
      <c r="AM38" s="508" t="str">
        <f t="shared" si="12"/>
        <v>No Satisfactorio</v>
      </c>
      <c r="AN38" s="272">
        <v>44022</v>
      </c>
      <c r="AO38" s="514" t="s">
        <v>498</v>
      </c>
      <c r="AP38" s="518" t="s">
        <v>499</v>
      </c>
      <c r="AQ38" s="323">
        <v>44095</v>
      </c>
      <c r="AR38" s="512" t="s">
        <v>500</v>
      </c>
      <c r="AS38" s="507">
        <v>1</v>
      </c>
      <c r="AT38" s="508" t="str">
        <f t="shared" si="13"/>
        <v>Destacado</v>
      </c>
      <c r="AU38" s="272">
        <v>44104</v>
      </c>
      <c r="AV38" s="514" t="s">
        <v>501</v>
      </c>
      <c r="AW38" s="532" t="s">
        <v>502</v>
      </c>
      <c r="AX38" s="231"/>
      <c r="AY38" s="232"/>
      <c r="AZ38" s="95"/>
      <c r="BA38" s="508" t="str">
        <f t="shared" si="14"/>
        <v>Sin Avance</v>
      </c>
      <c r="BB38" s="325"/>
      <c r="BC38" s="94"/>
      <c r="BD38" s="94"/>
      <c r="BE38" s="492"/>
      <c r="BF38" s="512"/>
      <c r="BG38" s="493"/>
      <c r="BH38" s="508" t="str">
        <f t="shared" si="15"/>
        <v>Sin Avance</v>
      </c>
      <c r="BI38" s="236"/>
      <c r="BJ38" s="96"/>
      <c r="BK38" s="232"/>
      <c r="BL38" s="237">
        <f t="shared" si="22"/>
        <v>1</v>
      </c>
      <c r="BM38" s="275" t="s">
        <v>142</v>
      </c>
      <c r="BN38" s="518" t="s">
        <v>146</v>
      </c>
      <c r="BO38" s="499">
        <v>44376</v>
      </c>
      <c r="BP38" s="514" t="s">
        <v>503</v>
      </c>
      <c r="BQ38" s="318" t="s">
        <v>142</v>
      </c>
      <c r="BR38" s="528" t="s">
        <v>146</v>
      </c>
      <c r="BS38" s="516" t="str">
        <f t="shared" si="23"/>
        <v>Inefectiva</v>
      </c>
      <c r="BT38" s="500" t="s">
        <v>504</v>
      </c>
      <c r="BU38" s="518" t="s">
        <v>244</v>
      </c>
      <c r="BV38" s="277"/>
    </row>
    <row r="39" spans="1:74" s="11" customFormat="1" ht="45" customHeight="1">
      <c r="A39" s="98" t="s">
        <v>189</v>
      </c>
      <c r="B39" s="501">
        <v>43633</v>
      </c>
      <c r="C39" s="522" t="s">
        <v>486</v>
      </c>
      <c r="D39" s="98" t="s">
        <v>487</v>
      </c>
      <c r="E39" s="523" t="s">
        <v>488</v>
      </c>
      <c r="F39" s="247"/>
      <c r="G39" s="98" t="s">
        <v>233</v>
      </c>
      <c r="H39" s="523" t="s">
        <v>489</v>
      </c>
      <c r="I39" s="98">
        <v>2</v>
      </c>
      <c r="J39" s="523" t="s">
        <v>505</v>
      </c>
      <c r="K39" s="98" t="s">
        <v>168</v>
      </c>
      <c r="L39" s="98" t="s">
        <v>506</v>
      </c>
      <c r="M39" s="98" t="s">
        <v>507</v>
      </c>
      <c r="N39" s="522">
        <v>100</v>
      </c>
      <c r="O39" s="98" t="s">
        <v>507</v>
      </c>
      <c r="P39" s="248" t="s">
        <v>233</v>
      </c>
      <c r="Q39" s="248" t="s">
        <v>233</v>
      </c>
      <c r="R39" s="529">
        <v>43633</v>
      </c>
      <c r="S39" s="521">
        <v>43995</v>
      </c>
      <c r="T39" s="525">
        <v>0</v>
      </c>
      <c r="U39" s="498">
        <f t="shared" si="24"/>
        <v>43995</v>
      </c>
      <c r="V39" s="228">
        <v>43966</v>
      </c>
      <c r="W39" s="514" t="s">
        <v>508</v>
      </c>
      <c r="X39" s="507">
        <v>0.3</v>
      </c>
      <c r="Y39" s="508" t="str">
        <f t="shared" si="21"/>
        <v>No Satisfactorio</v>
      </c>
      <c r="Z39" s="272">
        <v>43971</v>
      </c>
      <c r="AA39" s="324" t="s">
        <v>509</v>
      </c>
      <c r="AB39" s="518" t="s">
        <v>206</v>
      </c>
      <c r="AC39" s="323">
        <v>44021</v>
      </c>
      <c r="AD39" s="514" t="s">
        <v>510</v>
      </c>
      <c r="AE39" s="507">
        <v>1</v>
      </c>
      <c r="AF39" s="508" t="str">
        <f t="shared" si="11"/>
        <v>Destacado</v>
      </c>
      <c r="AG39" s="272">
        <v>44022</v>
      </c>
      <c r="AH39" s="94" t="s">
        <v>511</v>
      </c>
      <c r="AI39" s="518" t="s">
        <v>499</v>
      </c>
      <c r="AJ39" s="275"/>
      <c r="AK39" s="273"/>
      <c r="AL39" s="95"/>
      <c r="AM39" s="508" t="str">
        <f t="shared" si="12"/>
        <v>Sin Avance</v>
      </c>
      <c r="AN39" s="279"/>
      <c r="AO39" s="273"/>
      <c r="AP39" s="274"/>
      <c r="AQ39" s="275"/>
      <c r="AR39" s="235"/>
      <c r="AS39" s="233"/>
      <c r="AT39" s="508" t="str">
        <f t="shared" si="13"/>
        <v>Sin Avance</v>
      </c>
      <c r="AU39" s="228"/>
      <c r="AV39" s="273"/>
      <c r="AW39" s="274"/>
      <c r="AX39" s="231"/>
      <c r="AY39" s="232"/>
      <c r="AZ39" s="233"/>
      <c r="BA39" s="508" t="str">
        <f t="shared" si="14"/>
        <v>Sin Avance</v>
      </c>
      <c r="BB39" s="325"/>
      <c r="BC39" s="229"/>
      <c r="BD39" s="229"/>
      <c r="BE39" s="492"/>
      <c r="BF39" s="235"/>
      <c r="BG39" s="493"/>
      <c r="BH39" s="508" t="str">
        <f t="shared" si="15"/>
        <v>Sin Avance</v>
      </c>
      <c r="BI39" s="236"/>
      <c r="BJ39" s="96"/>
      <c r="BK39" s="232"/>
      <c r="BL39" s="237">
        <f t="shared" si="22"/>
        <v>1</v>
      </c>
      <c r="BM39" s="275" t="s">
        <v>142</v>
      </c>
      <c r="BN39" s="518" t="s">
        <v>146</v>
      </c>
      <c r="BO39" s="499">
        <v>44376</v>
      </c>
      <c r="BP39" s="514" t="s">
        <v>503</v>
      </c>
      <c r="BQ39" s="318" t="s">
        <v>142</v>
      </c>
      <c r="BR39" s="528" t="s">
        <v>146</v>
      </c>
      <c r="BS39" s="516" t="str">
        <f t="shared" si="23"/>
        <v>Inefectiva</v>
      </c>
      <c r="BT39" s="500" t="s">
        <v>504</v>
      </c>
      <c r="BU39" s="518" t="s">
        <v>244</v>
      </c>
      <c r="BV39" s="277"/>
    </row>
    <row r="40" spans="1:74" s="11" customFormat="1" ht="45" customHeight="1">
      <c r="A40" s="98" t="s">
        <v>189</v>
      </c>
      <c r="B40" s="501">
        <v>43633</v>
      </c>
      <c r="C40" s="522" t="s">
        <v>486</v>
      </c>
      <c r="D40" s="98" t="s">
        <v>487</v>
      </c>
      <c r="E40" s="523" t="s">
        <v>488</v>
      </c>
      <c r="F40" s="247"/>
      <c r="G40" s="98" t="s">
        <v>233</v>
      </c>
      <c r="H40" s="523" t="s">
        <v>512</v>
      </c>
      <c r="I40" s="98">
        <v>3</v>
      </c>
      <c r="J40" s="523" t="s">
        <v>513</v>
      </c>
      <c r="K40" s="98" t="s">
        <v>168</v>
      </c>
      <c r="L40" s="98" t="s">
        <v>514</v>
      </c>
      <c r="M40" s="98" t="s">
        <v>515</v>
      </c>
      <c r="N40" s="522">
        <v>100</v>
      </c>
      <c r="O40" s="98" t="s">
        <v>515</v>
      </c>
      <c r="P40" s="248" t="s">
        <v>233</v>
      </c>
      <c r="Q40" s="248" t="s">
        <v>233</v>
      </c>
      <c r="R40" s="529">
        <v>43633</v>
      </c>
      <c r="S40" s="521">
        <v>43995</v>
      </c>
      <c r="T40" s="525">
        <v>0</v>
      </c>
      <c r="U40" s="498">
        <f t="shared" si="24"/>
        <v>43995</v>
      </c>
      <c r="V40" s="228">
        <v>43966</v>
      </c>
      <c r="W40" s="514" t="s">
        <v>508</v>
      </c>
      <c r="X40" s="507">
        <v>0.3</v>
      </c>
      <c r="Y40" s="508" t="str">
        <f t="shared" si="21"/>
        <v>No Satisfactorio</v>
      </c>
      <c r="Z40" s="272">
        <v>43971</v>
      </c>
      <c r="AA40" s="324" t="s">
        <v>516</v>
      </c>
      <c r="AB40" s="518" t="s">
        <v>206</v>
      </c>
      <c r="AC40" s="323">
        <v>44021</v>
      </c>
      <c r="AD40" s="506" t="s">
        <v>517</v>
      </c>
      <c r="AE40" s="507">
        <v>1</v>
      </c>
      <c r="AF40" s="508" t="str">
        <f t="shared" si="11"/>
        <v>Destacado</v>
      </c>
      <c r="AG40" s="272">
        <v>44022</v>
      </c>
      <c r="AH40" s="94" t="s">
        <v>518</v>
      </c>
      <c r="AI40" s="518" t="s">
        <v>519</v>
      </c>
      <c r="AJ40" s="275"/>
      <c r="AK40" s="273"/>
      <c r="AL40" s="95"/>
      <c r="AM40" s="508" t="str">
        <f t="shared" si="12"/>
        <v>Sin Avance</v>
      </c>
      <c r="AN40" s="279"/>
      <c r="AO40" s="273"/>
      <c r="AP40" s="274"/>
      <c r="AQ40" s="275"/>
      <c r="AR40" s="235"/>
      <c r="AS40" s="233"/>
      <c r="AT40" s="508" t="str">
        <f t="shared" si="13"/>
        <v>Sin Avance</v>
      </c>
      <c r="AU40" s="228"/>
      <c r="AV40" s="273"/>
      <c r="AW40" s="274"/>
      <c r="AX40" s="231"/>
      <c r="AY40" s="232"/>
      <c r="AZ40" s="233"/>
      <c r="BA40" s="508" t="str">
        <f t="shared" si="14"/>
        <v>Sin Avance</v>
      </c>
      <c r="BB40" s="325"/>
      <c r="BC40" s="229"/>
      <c r="BD40" s="229"/>
      <c r="BE40" s="492"/>
      <c r="BF40" s="235"/>
      <c r="BG40" s="493"/>
      <c r="BH40" s="508" t="str">
        <f t="shared" si="15"/>
        <v>Sin Avance</v>
      </c>
      <c r="BI40" s="236"/>
      <c r="BJ40" s="96"/>
      <c r="BK40" s="232"/>
      <c r="BL40" s="237">
        <f t="shared" si="22"/>
        <v>1</v>
      </c>
      <c r="BM40" s="275" t="s">
        <v>142</v>
      </c>
      <c r="BN40" s="518" t="s">
        <v>146</v>
      </c>
      <c r="BO40" s="499">
        <v>44376</v>
      </c>
      <c r="BP40" s="514" t="s">
        <v>503</v>
      </c>
      <c r="BQ40" s="318" t="s">
        <v>142</v>
      </c>
      <c r="BR40" s="528" t="s">
        <v>146</v>
      </c>
      <c r="BS40" s="516" t="str">
        <f t="shared" si="23"/>
        <v>Inefectiva</v>
      </c>
      <c r="BT40" s="500" t="s">
        <v>504</v>
      </c>
      <c r="BU40" s="518" t="s">
        <v>244</v>
      </c>
      <c r="BV40" s="277"/>
    </row>
    <row r="41" spans="1:74" s="11" customFormat="1" ht="45" customHeight="1">
      <c r="A41" s="98" t="s">
        <v>189</v>
      </c>
      <c r="B41" s="501">
        <v>43633</v>
      </c>
      <c r="C41" s="522" t="s">
        <v>486</v>
      </c>
      <c r="D41" s="98" t="s">
        <v>487</v>
      </c>
      <c r="E41" s="523" t="s">
        <v>488</v>
      </c>
      <c r="F41" s="247"/>
      <c r="G41" s="98" t="s">
        <v>233</v>
      </c>
      <c r="H41" s="523" t="s">
        <v>520</v>
      </c>
      <c r="I41" s="98">
        <v>4</v>
      </c>
      <c r="J41" s="523" t="s">
        <v>521</v>
      </c>
      <c r="K41" s="98" t="s">
        <v>168</v>
      </c>
      <c r="L41" s="98" t="s">
        <v>522</v>
      </c>
      <c r="M41" s="98" t="s">
        <v>523</v>
      </c>
      <c r="N41" s="522">
        <v>1</v>
      </c>
      <c r="O41" s="98" t="s">
        <v>523</v>
      </c>
      <c r="P41" s="248" t="s">
        <v>233</v>
      </c>
      <c r="Q41" s="248" t="s">
        <v>233</v>
      </c>
      <c r="R41" s="529">
        <v>43633</v>
      </c>
      <c r="S41" s="521">
        <v>43995</v>
      </c>
      <c r="T41" s="525">
        <v>180</v>
      </c>
      <c r="U41" s="498">
        <f t="shared" si="24"/>
        <v>44175</v>
      </c>
      <c r="V41" s="228">
        <v>43950</v>
      </c>
      <c r="W41" s="514" t="s">
        <v>524</v>
      </c>
      <c r="X41" s="507">
        <v>0</v>
      </c>
      <c r="Y41" s="508" t="str">
        <f t="shared" si="21"/>
        <v>No Satisfactorio</v>
      </c>
      <c r="Z41" s="272">
        <v>43951</v>
      </c>
      <c r="AA41" s="324" t="s">
        <v>525</v>
      </c>
      <c r="AB41" s="518" t="s">
        <v>244</v>
      </c>
      <c r="AC41" s="323">
        <v>43966</v>
      </c>
      <c r="AD41" s="533" t="s">
        <v>526</v>
      </c>
      <c r="AE41" s="507">
        <v>0.25</v>
      </c>
      <c r="AF41" s="508" t="str">
        <f t="shared" si="11"/>
        <v>No Satisfactorio</v>
      </c>
      <c r="AG41" s="272">
        <v>43971</v>
      </c>
      <c r="AH41" s="514" t="s">
        <v>527</v>
      </c>
      <c r="AI41" s="518" t="s">
        <v>206</v>
      </c>
      <c r="AJ41" s="323">
        <v>44021</v>
      </c>
      <c r="AK41" s="91" t="s">
        <v>528</v>
      </c>
      <c r="AL41" s="507">
        <v>0.4</v>
      </c>
      <c r="AM41" s="508" t="str">
        <f t="shared" si="12"/>
        <v>No Satisfactorio</v>
      </c>
      <c r="AN41" s="272">
        <v>44022</v>
      </c>
      <c r="AO41" s="94" t="s">
        <v>529</v>
      </c>
      <c r="AP41" s="518" t="s">
        <v>499</v>
      </c>
      <c r="AQ41" s="321">
        <v>44196</v>
      </c>
      <c r="AR41" s="91" t="s">
        <v>530</v>
      </c>
      <c r="AS41" s="534">
        <v>0.85</v>
      </c>
      <c r="AT41" s="508" t="str">
        <f t="shared" si="13"/>
        <v>Satisfactorio</v>
      </c>
      <c r="AU41" s="272">
        <v>44242</v>
      </c>
      <c r="AV41" s="91" t="s">
        <v>531</v>
      </c>
      <c r="AW41" s="532" t="s">
        <v>532</v>
      </c>
      <c r="AX41" s="323">
        <v>44229</v>
      </c>
      <c r="AY41" s="91" t="s">
        <v>533</v>
      </c>
      <c r="AZ41" s="507">
        <v>1</v>
      </c>
      <c r="BA41" s="508" t="str">
        <f t="shared" si="14"/>
        <v>Destacado</v>
      </c>
      <c r="BB41" s="323">
        <v>44242</v>
      </c>
      <c r="BC41" s="91" t="s">
        <v>534</v>
      </c>
      <c r="BD41" s="532" t="s">
        <v>532</v>
      </c>
      <c r="BE41" s="492"/>
      <c r="BF41" s="512"/>
      <c r="BG41" s="493"/>
      <c r="BH41" s="508" t="str">
        <f t="shared" si="15"/>
        <v>Sin Avance</v>
      </c>
      <c r="BI41" s="236"/>
      <c r="BJ41" s="96"/>
      <c r="BK41" s="232"/>
      <c r="BL41" s="237">
        <f t="shared" si="22"/>
        <v>1</v>
      </c>
      <c r="BM41" s="275" t="s">
        <v>142</v>
      </c>
      <c r="BN41" s="518" t="s">
        <v>146</v>
      </c>
      <c r="BO41" s="499">
        <v>44376</v>
      </c>
      <c r="BP41" s="514" t="s">
        <v>503</v>
      </c>
      <c r="BQ41" s="318" t="s">
        <v>142</v>
      </c>
      <c r="BR41" s="528" t="s">
        <v>146</v>
      </c>
      <c r="BS41" s="516" t="str">
        <f t="shared" si="23"/>
        <v>Inefectiva</v>
      </c>
      <c r="BT41" s="500" t="s">
        <v>504</v>
      </c>
      <c r="BU41" s="518" t="s">
        <v>244</v>
      </c>
      <c r="BV41" s="277"/>
    </row>
    <row r="42" spans="1:74" s="11" customFormat="1" ht="45" customHeight="1">
      <c r="A42" s="98" t="s">
        <v>189</v>
      </c>
      <c r="B42" s="501">
        <v>43633</v>
      </c>
      <c r="C42" s="522" t="s">
        <v>486</v>
      </c>
      <c r="D42" s="98" t="s">
        <v>487</v>
      </c>
      <c r="E42" s="523" t="s">
        <v>488</v>
      </c>
      <c r="F42" s="247"/>
      <c r="G42" s="98" t="s">
        <v>233</v>
      </c>
      <c r="H42" s="523" t="s">
        <v>520</v>
      </c>
      <c r="I42" s="98">
        <v>5</v>
      </c>
      <c r="J42" s="523" t="s">
        <v>535</v>
      </c>
      <c r="K42" s="98" t="s">
        <v>168</v>
      </c>
      <c r="L42" s="98" t="s">
        <v>536</v>
      </c>
      <c r="M42" s="98" t="s">
        <v>537</v>
      </c>
      <c r="N42" s="522">
        <v>1</v>
      </c>
      <c r="O42" s="98" t="s">
        <v>537</v>
      </c>
      <c r="P42" s="248" t="s">
        <v>233</v>
      </c>
      <c r="Q42" s="248" t="s">
        <v>233</v>
      </c>
      <c r="R42" s="529">
        <v>43633</v>
      </c>
      <c r="S42" s="521">
        <v>43995</v>
      </c>
      <c r="T42" s="525">
        <v>89</v>
      </c>
      <c r="U42" s="498">
        <f t="shared" si="24"/>
        <v>44084</v>
      </c>
      <c r="V42" s="228">
        <v>43950</v>
      </c>
      <c r="W42" s="514" t="s">
        <v>493</v>
      </c>
      <c r="X42" s="507">
        <v>0</v>
      </c>
      <c r="Y42" s="508" t="str">
        <f t="shared" si="21"/>
        <v>No Satisfactorio</v>
      </c>
      <c r="Z42" s="272">
        <v>43951</v>
      </c>
      <c r="AA42" s="324" t="s">
        <v>494</v>
      </c>
      <c r="AB42" s="518" t="s">
        <v>244</v>
      </c>
      <c r="AC42" s="323">
        <v>43966</v>
      </c>
      <c r="AD42" s="514" t="s">
        <v>538</v>
      </c>
      <c r="AE42" s="507">
        <v>0.5</v>
      </c>
      <c r="AF42" s="508" t="str">
        <f t="shared" si="11"/>
        <v>No Satisfactorio</v>
      </c>
      <c r="AG42" s="272">
        <v>43971</v>
      </c>
      <c r="AH42" s="514" t="s">
        <v>539</v>
      </c>
      <c r="AI42" s="518" t="s">
        <v>206</v>
      </c>
      <c r="AJ42" s="323">
        <v>44021</v>
      </c>
      <c r="AK42" s="514" t="s">
        <v>497</v>
      </c>
      <c r="AL42" s="507">
        <v>0.6</v>
      </c>
      <c r="AM42" s="508" t="str">
        <f t="shared" si="12"/>
        <v>No Satisfactorio</v>
      </c>
      <c r="AN42" s="272">
        <v>44022</v>
      </c>
      <c r="AO42" s="94" t="s">
        <v>540</v>
      </c>
      <c r="AP42" s="518" t="s">
        <v>519</v>
      </c>
      <c r="AQ42" s="323">
        <v>44095</v>
      </c>
      <c r="AR42" s="512" t="s">
        <v>500</v>
      </c>
      <c r="AS42" s="507">
        <v>1</v>
      </c>
      <c r="AT42" s="508" t="str">
        <f t="shared" si="13"/>
        <v>Destacado</v>
      </c>
      <c r="AU42" s="272">
        <v>44104</v>
      </c>
      <c r="AV42" s="514" t="s">
        <v>501</v>
      </c>
      <c r="AW42" s="532" t="s">
        <v>502</v>
      </c>
      <c r="AX42" s="231"/>
      <c r="AY42" s="232"/>
      <c r="AZ42" s="95"/>
      <c r="BA42" s="508" t="str">
        <f t="shared" si="14"/>
        <v>Sin Avance</v>
      </c>
      <c r="BB42" s="325"/>
      <c r="BC42" s="94"/>
      <c r="BD42" s="94"/>
      <c r="BE42" s="492"/>
      <c r="BF42" s="512"/>
      <c r="BG42" s="493"/>
      <c r="BH42" s="508" t="str">
        <f t="shared" si="15"/>
        <v>Sin Avance</v>
      </c>
      <c r="BI42" s="236"/>
      <c r="BJ42" s="96"/>
      <c r="BK42" s="232"/>
      <c r="BL42" s="237">
        <f t="shared" si="22"/>
        <v>1</v>
      </c>
      <c r="BM42" s="275" t="s">
        <v>142</v>
      </c>
      <c r="BN42" s="518" t="s">
        <v>146</v>
      </c>
      <c r="BO42" s="499">
        <v>44376</v>
      </c>
      <c r="BP42" s="514" t="s">
        <v>503</v>
      </c>
      <c r="BQ42" s="318" t="s">
        <v>142</v>
      </c>
      <c r="BR42" s="528" t="s">
        <v>146</v>
      </c>
      <c r="BS42" s="516" t="str">
        <f t="shared" si="23"/>
        <v>Inefectiva</v>
      </c>
      <c r="BT42" s="500" t="s">
        <v>504</v>
      </c>
      <c r="BU42" s="518" t="s">
        <v>244</v>
      </c>
      <c r="BV42" s="277"/>
    </row>
    <row r="43" spans="1:74" s="11" customFormat="1" ht="47.25" customHeight="1">
      <c r="A43" s="98" t="s">
        <v>189</v>
      </c>
      <c r="B43" s="501">
        <v>43633</v>
      </c>
      <c r="C43" s="522" t="s">
        <v>308</v>
      </c>
      <c r="D43" s="98" t="s">
        <v>487</v>
      </c>
      <c r="E43" s="523" t="s">
        <v>541</v>
      </c>
      <c r="F43" s="247"/>
      <c r="G43" s="98" t="s">
        <v>542</v>
      </c>
      <c r="H43" s="523" t="s">
        <v>543</v>
      </c>
      <c r="I43" s="98">
        <v>1</v>
      </c>
      <c r="J43" s="523" t="s">
        <v>544</v>
      </c>
      <c r="K43" s="98" t="s">
        <v>168</v>
      </c>
      <c r="L43" s="98" t="s">
        <v>545</v>
      </c>
      <c r="M43" s="98" t="s">
        <v>546</v>
      </c>
      <c r="N43" s="522">
        <v>100</v>
      </c>
      <c r="O43" s="98" t="s">
        <v>546</v>
      </c>
      <c r="P43" s="98" t="s">
        <v>542</v>
      </c>
      <c r="Q43" s="270" t="s">
        <v>542</v>
      </c>
      <c r="R43" s="529">
        <v>43648</v>
      </c>
      <c r="S43" s="530">
        <v>43995</v>
      </c>
      <c r="T43" s="525">
        <v>0</v>
      </c>
      <c r="U43" s="498">
        <f t="shared" si="24"/>
        <v>43995</v>
      </c>
      <c r="V43" s="228">
        <v>43768</v>
      </c>
      <c r="W43" s="535" t="s">
        <v>547</v>
      </c>
      <c r="X43" s="507">
        <v>0.9</v>
      </c>
      <c r="Y43" s="508" t="str">
        <f t="shared" si="21"/>
        <v>Satisfactorio</v>
      </c>
      <c r="Z43" s="272">
        <v>43777</v>
      </c>
      <c r="AA43" s="324" t="s">
        <v>548</v>
      </c>
      <c r="AB43" s="518" t="s">
        <v>549</v>
      </c>
      <c r="AC43" s="323">
        <v>44126</v>
      </c>
      <c r="AD43" s="514" t="s">
        <v>550</v>
      </c>
      <c r="AE43" s="507">
        <v>1</v>
      </c>
      <c r="AF43" s="508" t="str">
        <f t="shared" si="11"/>
        <v>Destacado</v>
      </c>
      <c r="AG43" s="272">
        <v>44158</v>
      </c>
      <c r="AH43" s="514" t="s">
        <v>551</v>
      </c>
      <c r="AI43" s="518" t="s">
        <v>448</v>
      </c>
      <c r="AJ43" s="279"/>
      <c r="AK43" s="273"/>
      <c r="AL43" s="95"/>
      <c r="AM43" s="508" t="str">
        <f t="shared" si="12"/>
        <v>Sin Avance</v>
      </c>
      <c r="AN43" s="279"/>
      <c r="AO43" s="273"/>
      <c r="AP43" s="274"/>
      <c r="AQ43" s="275"/>
      <c r="AR43" s="235"/>
      <c r="AS43" s="233"/>
      <c r="AT43" s="508" t="str">
        <f t="shared" si="13"/>
        <v>Sin Avance</v>
      </c>
      <c r="AU43" s="228"/>
      <c r="AV43" s="273"/>
      <c r="AW43" s="274"/>
      <c r="AX43" s="231"/>
      <c r="AY43" s="232"/>
      <c r="AZ43" s="233"/>
      <c r="BA43" s="508" t="str">
        <f t="shared" si="14"/>
        <v>Sin Avance</v>
      </c>
      <c r="BB43" s="325"/>
      <c r="BC43" s="229"/>
      <c r="BD43" s="229"/>
      <c r="BE43" s="492"/>
      <c r="BF43" s="235"/>
      <c r="BG43" s="493"/>
      <c r="BH43" s="508" t="str">
        <f t="shared" si="15"/>
        <v>Sin Avance</v>
      </c>
      <c r="BI43" s="236"/>
      <c r="BJ43" s="96"/>
      <c r="BK43" s="232"/>
      <c r="BL43" s="237">
        <f t="shared" si="22"/>
        <v>1</v>
      </c>
      <c r="BM43" s="275" t="s">
        <v>142</v>
      </c>
      <c r="BN43" s="518" t="s">
        <v>146</v>
      </c>
      <c r="BO43" s="499">
        <v>44376</v>
      </c>
      <c r="BP43" s="514" t="s">
        <v>552</v>
      </c>
      <c r="BQ43" s="318" t="s">
        <v>142</v>
      </c>
      <c r="BR43" s="528" t="s">
        <v>146</v>
      </c>
      <c r="BS43" s="516" t="str">
        <f t="shared" si="23"/>
        <v>Inefectiva</v>
      </c>
      <c r="BT43" s="500" t="s">
        <v>504</v>
      </c>
      <c r="BU43" s="518" t="s">
        <v>244</v>
      </c>
      <c r="BV43" s="277"/>
    </row>
    <row r="44" spans="1:74" s="11" customFormat="1" ht="41.1" customHeight="1">
      <c r="A44" s="98" t="s">
        <v>189</v>
      </c>
      <c r="B44" s="501">
        <v>43633</v>
      </c>
      <c r="C44" s="522" t="s">
        <v>553</v>
      </c>
      <c r="D44" s="98" t="s">
        <v>487</v>
      </c>
      <c r="E44" s="523" t="s">
        <v>554</v>
      </c>
      <c r="F44" s="247"/>
      <c r="G44" s="98" t="s">
        <v>555</v>
      </c>
      <c r="H44" s="523" t="s">
        <v>556</v>
      </c>
      <c r="I44" s="98">
        <v>2</v>
      </c>
      <c r="J44" s="523" t="s">
        <v>557</v>
      </c>
      <c r="K44" s="98" t="s">
        <v>168</v>
      </c>
      <c r="L44" s="98" t="s">
        <v>558</v>
      </c>
      <c r="M44" s="98" t="s">
        <v>559</v>
      </c>
      <c r="N44" s="90">
        <v>1</v>
      </c>
      <c r="O44" s="98" t="s">
        <v>559</v>
      </c>
      <c r="P44" s="98" t="s">
        <v>555</v>
      </c>
      <c r="Q44" s="270" t="s">
        <v>555</v>
      </c>
      <c r="R44" s="17">
        <v>43678</v>
      </c>
      <c r="S44" s="536">
        <v>43994</v>
      </c>
      <c r="T44" s="18">
        <v>0</v>
      </c>
      <c r="U44" s="537">
        <f t="shared" ref="U44:U51" si="25">S44+T44</f>
        <v>43994</v>
      </c>
      <c r="V44" s="228">
        <v>43994</v>
      </c>
      <c r="W44" s="514" t="s">
        <v>560</v>
      </c>
      <c r="X44" s="507">
        <v>0.7</v>
      </c>
      <c r="Y44" s="508" t="str">
        <f t="shared" si="21"/>
        <v>No Satisfactorio</v>
      </c>
      <c r="Z44" s="272">
        <v>44026</v>
      </c>
      <c r="AA44" s="514" t="s">
        <v>561</v>
      </c>
      <c r="AB44" s="518" t="s">
        <v>448</v>
      </c>
      <c r="AC44" s="323">
        <v>44035</v>
      </c>
      <c r="AD44" s="514" t="s">
        <v>562</v>
      </c>
      <c r="AE44" s="507">
        <v>1</v>
      </c>
      <c r="AF44" s="508" t="str">
        <f t="shared" si="11"/>
        <v>Destacado</v>
      </c>
      <c r="AG44" s="272">
        <v>44036</v>
      </c>
      <c r="AH44" s="514" t="s">
        <v>563</v>
      </c>
      <c r="AI44" s="518" t="s">
        <v>244</v>
      </c>
      <c r="AJ44" s="228"/>
      <c r="AK44" s="273"/>
      <c r="AL44" s="95"/>
      <c r="AM44" s="508" t="str">
        <f t="shared" si="12"/>
        <v>Sin Avance</v>
      </c>
      <c r="AN44" s="279"/>
      <c r="AO44" s="273"/>
      <c r="AP44" s="274"/>
      <c r="AQ44" s="275"/>
      <c r="AR44" s="235"/>
      <c r="AS44" s="233"/>
      <c r="AT44" s="508" t="str">
        <f t="shared" si="13"/>
        <v>Sin Avance</v>
      </c>
      <c r="AU44" s="228"/>
      <c r="AV44" s="273"/>
      <c r="AW44" s="274"/>
      <c r="AX44" s="231"/>
      <c r="AY44" s="232"/>
      <c r="AZ44" s="233"/>
      <c r="BA44" s="508" t="str">
        <f t="shared" si="14"/>
        <v>Sin Avance</v>
      </c>
      <c r="BB44" s="325"/>
      <c r="BC44" s="229"/>
      <c r="BD44" s="229"/>
      <c r="BE44" s="492"/>
      <c r="BF44" s="235"/>
      <c r="BG44" s="493"/>
      <c r="BH44" s="508" t="str">
        <f t="shared" si="15"/>
        <v>Sin Avance</v>
      </c>
      <c r="BI44" s="236"/>
      <c r="BJ44" s="96"/>
      <c r="BK44" s="232"/>
      <c r="BL44" s="237">
        <f t="shared" si="22"/>
        <v>1</v>
      </c>
      <c r="BM44" s="275" t="s">
        <v>142</v>
      </c>
      <c r="BN44" s="518"/>
      <c r="BO44" s="94"/>
      <c r="BP44" s="514"/>
      <c r="BQ44" s="318" t="s">
        <v>142</v>
      </c>
      <c r="BR44" s="528"/>
      <c r="BS44" s="516" t="str">
        <f t="shared" si="23"/>
        <v>Eficaz</v>
      </c>
      <c r="BT44" s="528"/>
      <c r="BU44" s="518"/>
      <c r="BV44" s="277"/>
    </row>
    <row r="45" spans="1:74" s="11" customFormat="1" ht="41.1" customHeight="1">
      <c r="A45" s="98" t="s">
        <v>189</v>
      </c>
      <c r="B45" s="99">
        <v>43654</v>
      </c>
      <c r="C45" s="97">
        <v>1</v>
      </c>
      <c r="D45" s="98" t="s">
        <v>564</v>
      </c>
      <c r="E45" s="523" t="s">
        <v>565</v>
      </c>
      <c r="F45" s="247"/>
      <c r="G45" s="98" t="s">
        <v>566</v>
      </c>
      <c r="H45" s="523" t="s">
        <v>567</v>
      </c>
      <c r="I45" s="98">
        <v>1</v>
      </c>
      <c r="J45" s="523" t="s">
        <v>568</v>
      </c>
      <c r="K45" s="98" t="s">
        <v>569</v>
      </c>
      <c r="L45" s="98" t="s">
        <v>570</v>
      </c>
      <c r="M45" s="98" t="s">
        <v>571</v>
      </c>
      <c r="N45" s="97">
        <v>1</v>
      </c>
      <c r="O45" s="98" t="s">
        <v>571</v>
      </c>
      <c r="P45" s="248" t="s">
        <v>566</v>
      </c>
      <c r="Q45" s="248" t="s">
        <v>566</v>
      </c>
      <c r="R45" s="282">
        <v>43699</v>
      </c>
      <c r="S45" s="538">
        <v>43763</v>
      </c>
      <c r="T45" s="92">
        <v>0</v>
      </c>
      <c r="U45" s="537">
        <f t="shared" si="25"/>
        <v>43763</v>
      </c>
      <c r="V45" s="228">
        <v>43755</v>
      </c>
      <c r="W45" s="91" t="s">
        <v>572</v>
      </c>
      <c r="X45" s="539">
        <v>0.9</v>
      </c>
      <c r="Y45" s="508" t="str">
        <f t="shared" si="21"/>
        <v>Satisfactorio</v>
      </c>
      <c r="Z45" s="272">
        <v>43755</v>
      </c>
      <c r="AA45" s="514" t="s">
        <v>573</v>
      </c>
      <c r="AB45" s="518" t="s">
        <v>574</v>
      </c>
      <c r="AC45" s="234">
        <v>43781</v>
      </c>
      <c r="AD45" s="94" t="s">
        <v>575</v>
      </c>
      <c r="AE45" s="95">
        <v>1</v>
      </c>
      <c r="AF45" s="508" t="str">
        <f t="shared" si="11"/>
        <v>Destacado</v>
      </c>
      <c r="AG45" s="272">
        <v>43788</v>
      </c>
      <c r="AH45" s="514" t="s">
        <v>576</v>
      </c>
      <c r="AI45" s="518" t="s">
        <v>448</v>
      </c>
      <c r="AJ45" s="228"/>
      <c r="AK45" s="273"/>
      <c r="AL45" s="95"/>
      <c r="AM45" s="508" t="str">
        <f t="shared" si="12"/>
        <v>Sin Avance</v>
      </c>
      <c r="AN45" s="279"/>
      <c r="AO45" s="273"/>
      <c r="AP45" s="274"/>
      <c r="AQ45" s="275"/>
      <c r="AR45" s="235"/>
      <c r="AS45" s="233"/>
      <c r="AT45" s="508" t="str">
        <f t="shared" si="13"/>
        <v>Sin Avance</v>
      </c>
      <c r="AU45" s="228"/>
      <c r="AV45" s="273"/>
      <c r="AW45" s="274"/>
      <c r="AX45" s="231"/>
      <c r="AY45" s="232"/>
      <c r="AZ45" s="233"/>
      <c r="BA45" s="508" t="str">
        <f t="shared" si="14"/>
        <v>Sin Avance</v>
      </c>
      <c r="BB45" s="325"/>
      <c r="BC45" s="229"/>
      <c r="BD45" s="229"/>
      <c r="BE45" s="492"/>
      <c r="BF45" s="235"/>
      <c r="BG45" s="493"/>
      <c r="BH45" s="508" t="str">
        <f t="shared" si="15"/>
        <v>Sin Avance</v>
      </c>
      <c r="BI45" s="236"/>
      <c r="BJ45" s="96"/>
      <c r="BK45" s="232"/>
      <c r="BL45" s="237">
        <f t="shared" si="22"/>
        <v>1</v>
      </c>
      <c r="BM45" s="275" t="s">
        <v>142</v>
      </c>
      <c r="BN45" s="518" t="s">
        <v>142</v>
      </c>
      <c r="BO45" s="94"/>
      <c r="BP45" s="514"/>
      <c r="BQ45" s="318" t="s">
        <v>142</v>
      </c>
      <c r="BR45" s="528"/>
      <c r="BS45" s="516" t="str">
        <f t="shared" si="23"/>
        <v>Eficaz</v>
      </c>
      <c r="BT45" s="528"/>
      <c r="BU45" s="518"/>
      <c r="BV45" s="277"/>
    </row>
    <row r="46" spans="1:74" s="11" customFormat="1" ht="41.1" customHeight="1">
      <c r="A46" s="98" t="s">
        <v>189</v>
      </c>
      <c r="B46" s="99">
        <v>43654</v>
      </c>
      <c r="C46" s="97">
        <v>1</v>
      </c>
      <c r="D46" s="98" t="s">
        <v>564</v>
      </c>
      <c r="E46" s="523" t="s">
        <v>565</v>
      </c>
      <c r="F46" s="247"/>
      <c r="G46" s="98" t="s">
        <v>577</v>
      </c>
      <c r="H46" s="523" t="s">
        <v>567</v>
      </c>
      <c r="I46" s="98">
        <v>2</v>
      </c>
      <c r="J46" s="523" t="s">
        <v>578</v>
      </c>
      <c r="K46" s="98" t="s">
        <v>569</v>
      </c>
      <c r="L46" s="98" t="s">
        <v>579</v>
      </c>
      <c r="M46" s="98" t="s">
        <v>580</v>
      </c>
      <c r="N46" s="97">
        <v>6</v>
      </c>
      <c r="O46" s="98" t="s">
        <v>580</v>
      </c>
      <c r="P46" s="248" t="s">
        <v>577</v>
      </c>
      <c r="Q46" s="248" t="s">
        <v>577</v>
      </c>
      <c r="R46" s="282">
        <v>43682</v>
      </c>
      <c r="S46" s="538">
        <v>43763</v>
      </c>
      <c r="T46" s="92">
        <v>0</v>
      </c>
      <c r="U46" s="537">
        <f t="shared" si="25"/>
        <v>43763</v>
      </c>
      <c r="V46" s="228">
        <v>43755</v>
      </c>
      <c r="W46" s="91" t="s">
        <v>581</v>
      </c>
      <c r="X46" s="539">
        <v>1</v>
      </c>
      <c r="Y46" s="508" t="str">
        <f t="shared" si="21"/>
        <v>Destacado</v>
      </c>
      <c r="Z46" s="272">
        <v>43755</v>
      </c>
      <c r="AA46" s="514" t="s">
        <v>582</v>
      </c>
      <c r="AB46" s="518" t="s">
        <v>574</v>
      </c>
      <c r="AC46" s="228"/>
      <c r="AD46" s="94"/>
      <c r="AE46" s="95"/>
      <c r="AF46" s="508" t="str">
        <f t="shared" si="11"/>
        <v>Sin Avance</v>
      </c>
      <c r="AG46" s="234"/>
      <c r="AH46" s="94"/>
      <c r="AI46" s="255"/>
      <c r="AJ46" s="228"/>
      <c r="AK46" s="273"/>
      <c r="AL46" s="95"/>
      <c r="AM46" s="508" t="str">
        <f t="shared" si="12"/>
        <v>Sin Avance</v>
      </c>
      <c r="AN46" s="279"/>
      <c r="AO46" s="273"/>
      <c r="AP46" s="274"/>
      <c r="AQ46" s="275"/>
      <c r="AR46" s="235"/>
      <c r="AS46" s="233"/>
      <c r="AT46" s="508" t="str">
        <f t="shared" si="13"/>
        <v>Sin Avance</v>
      </c>
      <c r="AU46" s="228"/>
      <c r="AV46" s="273"/>
      <c r="AW46" s="274"/>
      <c r="AX46" s="231"/>
      <c r="AY46" s="232"/>
      <c r="AZ46" s="233"/>
      <c r="BA46" s="508" t="str">
        <f t="shared" si="14"/>
        <v>Sin Avance</v>
      </c>
      <c r="BB46" s="325"/>
      <c r="BC46" s="229"/>
      <c r="BD46" s="229"/>
      <c r="BE46" s="492"/>
      <c r="BF46" s="235"/>
      <c r="BG46" s="493"/>
      <c r="BH46" s="508" t="str">
        <f t="shared" si="15"/>
        <v>Sin Avance</v>
      </c>
      <c r="BI46" s="236"/>
      <c r="BJ46" s="96"/>
      <c r="BK46" s="232"/>
      <c r="BL46" s="237">
        <f t="shared" si="22"/>
        <v>1</v>
      </c>
      <c r="BM46" s="275" t="s">
        <v>142</v>
      </c>
      <c r="BN46" s="518" t="s">
        <v>142</v>
      </c>
      <c r="BO46" s="94"/>
      <c r="BP46" s="514"/>
      <c r="BQ46" s="318" t="s">
        <v>142</v>
      </c>
      <c r="BR46" s="528"/>
      <c r="BS46" s="516" t="str">
        <f t="shared" si="23"/>
        <v>Eficaz</v>
      </c>
      <c r="BT46" s="528"/>
      <c r="BU46" s="518"/>
      <c r="BV46" s="277"/>
    </row>
    <row r="47" spans="1:74" s="11" customFormat="1" ht="41.1" customHeight="1">
      <c r="A47" s="98" t="s">
        <v>189</v>
      </c>
      <c r="B47" s="99">
        <v>43654</v>
      </c>
      <c r="C47" s="97">
        <v>1</v>
      </c>
      <c r="D47" s="98" t="s">
        <v>564</v>
      </c>
      <c r="E47" s="523" t="s">
        <v>565</v>
      </c>
      <c r="F47" s="247"/>
      <c r="G47" s="98" t="s">
        <v>583</v>
      </c>
      <c r="H47" s="523" t="s">
        <v>567</v>
      </c>
      <c r="I47" s="98">
        <v>3</v>
      </c>
      <c r="J47" s="523" t="s">
        <v>584</v>
      </c>
      <c r="K47" s="98" t="s">
        <v>569</v>
      </c>
      <c r="L47" s="98" t="s">
        <v>585</v>
      </c>
      <c r="M47" s="98" t="s">
        <v>586</v>
      </c>
      <c r="N47" s="97">
        <v>4</v>
      </c>
      <c r="O47" s="98" t="s">
        <v>586</v>
      </c>
      <c r="P47" s="98" t="s">
        <v>583</v>
      </c>
      <c r="Q47" s="270" t="s">
        <v>583</v>
      </c>
      <c r="R47" s="282">
        <v>43703</v>
      </c>
      <c r="S47" s="538">
        <v>43763</v>
      </c>
      <c r="T47" s="92">
        <v>0</v>
      </c>
      <c r="U47" s="537">
        <f t="shared" si="25"/>
        <v>43763</v>
      </c>
      <c r="V47" s="228">
        <v>43755</v>
      </c>
      <c r="W47" s="91" t="s">
        <v>587</v>
      </c>
      <c r="X47" s="539">
        <v>0</v>
      </c>
      <c r="Y47" s="508" t="str">
        <f t="shared" si="21"/>
        <v>No Satisfactorio</v>
      </c>
      <c r="Z47" s="272">
        <v>43755</v>
      </c>
      <c r="AA47" s="514" t="s">
        <v>588</v>
      </c>
      <c r="AB47" s="518" t="s">
        <v>574</v>
      </c>
      <c r="AC47" s="234">
        <v>43781</v>
      </c>
      <c r="AD47" s="94" t="s">
        <v>589</v>
      </c>
      <c r="AE47" s="95">
        <v>1</v>
      </c>
      <c r="AF47" s="508" t="str">
        <f t="shared" si="11"/>
        <v>Destacado</v>
      </c>
      <c r="AG47" s="272">
        <v>43788</v>
      </c>
      <c r="AH47" s="514" t="s">
        <v>590</v>
      </c>
      <c r="AI47" s="518" t="s">
        <v>448</v>
      </c>
      <c r="AJ47" s="228"/>
      <c r="AK47" s="273"/>
      <c r="AL47" s="95"/>
      <c r="AM47" s="508" t="str">
        <f t="shared" si="12"/>
        <v>Sin Avance</v>
      </c>
      <c r="AN47" s="279"/>
      <c r="AO47" s="273"/>
      <c r="AP47" s="274"/>
      <c r="AQ47" s="275"/>
      <c r="AR47" s="235"/>
      <c r="AS47" s="233"/>
      <c r="AT47" s="508" t="str">
        <f t="shared" si="13"/>
        <v>Sin Avance</v>
      </c>
      <c r="AU47" s="228"/>
      <c r="AV47" s="273"/>
      <c r="AW47" s="274"/>
      <c r="AX47" s="231"/>
      <c r="AY47" s="232"/>
      <c r="AZ47" s="233"/>
      <c r="BA47" s="508" t="str">
        <f t="shared" si="14"/>
        <v>Sin Avance</v>
      </c>
      <c r="BB47" s="325"/>
      <c r="BC47" s="229"/>
      <c r="BD47" s="229"/>
      <c r="BE47" s="492"/>
      <c r="BF47" s="235"/>
      <c r="BG47" s="493"/>
      <c r="BH47" s="508" t="str">
        <f t="shared" si="15"/>
        <v>Sin Avance</v>
      </c>
      <c r="BI47" s="236"/>
      <c r="BJ47" s="96"/>
      <c r="BK47" s="232"/>
      <c r="BL47" s="237">
        <f t="shared" si="22"/>
        <v>1</v>
      </c>
      <c r="BM47" s="275" t="s">
        <v>142</v>
      </c>
      <c r="BN47" s="518" t="s">
        <v>142</v>
      </c>
      <c r="BO47" s="94"/>
      <c r="BP47" s="514"/>
      <c r="BQ47" s="318" t="s">
        <v>142</v>
      </c>
      <c r="BR47" s="528"/>
      <c r="BS47" s="516" t="str">
        <f t="shared" si="23"/>
        <v>Eficaz</v>
      </c>
      <c r="BT47" s="528"/>
      <c r="BU47" s="518"/>
      <c r="BV47" s="277"/>
    </row>
    <row r="48" spans="1:74" s="11" customFormat="1" ht="41.1" customHeight="1">
      <c r="A48" s="98" t="s">
        <v>189</v>
      </c>
      <c r="B48" s="99">
        <v>43654</v>
      </c>
      <c r="C48" s="97">
        <v>1</v>
      </c>
      <c r="D48" s="98" t="s">
        <v>564</v>
      </c>
      <c r="E48" s="523" t="s">
        <v>565</v>
      </c>
      <c r="F48" s="247"/>
      <c r="G48" s="98" t="s">
        <v>591</v>
      </c>
      <c r="H48" s="523" t="s">
        <v>567</v>
      </c>
      <c r="I48" s="98">
        <v>4</v>
      </c>
      <c r="J48" s="523" t="s">
        <v>592</v>
      </c>
      <c r="K48" s="98" t="s">
        <v>569</v>
      </c>
      <c r="L48" s="98" t="s">
        <v>593</v>
      </c>
      <c r="M48" s="98" t="s">
        <v>594</v>
      </c>
      <c r="N48" s="97">
        <v>17</v>
      </c>
      <c r="O48" s="98" t="s">
        <v>594</v>
      </c>
      <c r="P48" s="98" t="s">
        <v>591</v>
      </c>
      <c r="Q48" s="270" t="s">
        <v>591</v>
      </c>
      <c r="R48" s="282">
        <v>43703</v>
      </c>
      <c r="S48" s="538">
        <v>43763</v>
      </c>
      <c r="T48" s="92">
        <v>0</v>
      </c>
      <c r="U48" s="537">
        <f t="shared" si="25"/>
        <v>43763</v>
      </c>
      <c r="V48" s="228">
        <v>43755</v>
      </c>
      <c r="W48" s="91" t="s">
        <v>595</v>
      </c>
      <c r="X48" s="539">
        <v>0.9</v>
      </c>
      <c r="Y48" s="508" t="str">
        <f t="shared" si="21"/>
        <v>Satisfactorio</v>
      </c>
      <c r="Z48" s="272">
        <v>43755</v>
      </c>
      <c r="AA48" s="514" t="s">
        <v>596</v>
      </c>
      <c r="AB48" s="518" t="s">
        <v>574</v>
      </c>
      <c r="AC48" s="234">
        <v>43781</v>
      </c>
      <c r="AD48" s="227" t="s">
        <v>597</v>
      </c>
      <c r="AE48" s="95">
        <v>1</v>
      </c>
      <c r="AF48" s="508" t="str">
        <f t="shared" si="11"/>
        <v>Destacado</v>
      </c>
      <c r="AG48" s="272">
        <v>43788</v>
      </c>
      <c r="AH48" s="514" t="s">
        <v>598</v>
      </c>
      <c r="AI48" s="518" t="s">
        <v>448</v>
      </c>
      <c r="AJ48" s="228"/>
      <c r="AK48" s="273"/>
      <c r="AL48" s="95"/>
      <c r="AM48" s="508" t="str">
        <f t="shared" si="12"/>
        <v>Sin Avance</v>
      </c>
      <c r="AN48" s="279"/>
      <c r="AO48" s="273"/>
      <c r="AP48" s="274"/>
      <c r="AQ48" s="275"/>
      <c r="AR48" s="235"/>
      <c r="AS48" s="233"/>
      <c r="AT48" s="508" t="str">
        <f t="shared" si="13"/>
        <v>Sin Avance</v>
      </c>
      <c r="AU48" s="228"/>
      <c r="AV48" s="273"/>
      <c r="AW48" s="274"/>
      <c r="AX48" s="231"/>
      <c r="AY48" s="232"/>
      <c r="AZ48" s="233"/>
      <c r="BA48" s="508" t="str">
        <f t="shared" si="14"/>
        <v>Sin Avance</v>
      </c>
      <c r="BB48" s="325"/>
      <c r="BC48" s="229"/>
      <c r="BD48" s="229"/>
      <c r="BE48" s="492"/>
      <c r="BF48" s="235"/>
      <c r="BG48" s="493"/>
      <c r="BH48" s="508" t="str">
        <f t="shared" si="15"/>
        <v>Sin Avance</v>
      </c>
      <c r="BI48" s="236"/>
      <c r="BJ48" s="96"/>
      <c r="BK48" s="232"/>
      <c r="BL48" s="237">
        <f t="shared" si="22"/>
        <v>1</v>
      </c>
      <c r="BM48" s="275" t="s">
        <v>142</v>
      </c>
      <c r="BN48" s="518" t="s">
        <v>142</v>
      </c>
      <c r="BO48" s="94"/>
      <c r="BP48" s="514"/>
      <c r="BQ48" s="318" t="s">
        <v>142</v>
      </c>
      <c r="BR48" s="528"/>
      <c r="BS48" s="516" t="str">
        <f t="shared" si="23"/>
        <v>Eficaz</v>
      </c>
      <c r="BT48" s="528"/>
      <c r="BU48" s="518"/>
      <c r="BV48" s="277"/>
    </row>
    <row r="49" spans="1:74" s="11" customFormat="1" ht="41.1" customHeight="1">
      <c r="A49" s="98" t="s">
        <v>189</v>
      </c>
      <c r="B49" s="99">
        <v>43654</v>
      </c>
      <c r="C49" s="97">
        <v>2</v>
      </c>
      <c r="D49" s="98" t="s">
        <v>564</v>
      </c>
      <c r="E49" s="523" t="s">
        <v>599</v>
      </c>
      <c r="F49" s="247"/>
      <c r="G49" s="98" t="s">
        <v>566</v>
      </c>
      <c r="H49" s="523" t="s">
        <v>567</v>
      </c>
      <c r="I49" s="98">
        <v>1</v>
      </c>
      <c r="J49" s="523" t="s">
        <v>568</v>
      </c>
      <c r="K49" s="98" t="s">
        <v>569</v>
      </c>
      <c r="L49" s="98" t="s">
        <v>570</v>
      </c>
      <c r="M49" s="98" t="s">
        <v>571</v>
      </c>
      <c r="N49" s="97">
        <v>1</v>
      </c>
      <c r="O49" s="98" t="s">
        <v>571</v>
      </c>
      <c r="P49" s="248" t="s">
        <v>566</v>
      </c>
      <c r="Q49" s="248" t="s">
        <v>566</v>
      </c>
      <c r="R49" s="282">
        <v>43699</v>
      </c>
      <c r="S49" s="538">
        <v>43763</v>
      </c>
      <c r="T49" s="92">
        <v>0</v>
      </c>
      <c r="U49" s="537">
        <f t="shared" si="25"/>
        <v>43763</v>
      </c>
      <c r="V49" s="228">
        <v>43755</v>
      </c>
      <c r="W49" s="91" t="s">
        <v>600</v>
      </c>
      <c r="X49" s="539">
        <v>0.9</v>
      </c>
      <c r="Y49" s="508" t="str">
        <f t="shared" si="21"/>
        <v>Satisfactorio</v>
      </c>
      <c r="Z49" s="272">
        <v>43755</v>
      </c>
      <c r="AA49" s="514" t="s">
        <v>601</v>
      </c>
      <c r="AB49" s="518" t="s">
        <v>574</v>
      </c>
      <c r="AC49" s="234">
        <v>43781</v>
      </c>
      <c r="AD49" s="540" t="s">
        <v>575</v>
      </c>
      <c r="AE49" s="95">
        <v>1</v>
      </c>
      <c r="AF49" s="508" t="str">
        <f t="shared" si="11"/>
        <v>Destacado</v>
      </c>
      <c r="AG49" s="272">
        <v>43788</v>
      </c>
      <c r="AH49" s="514" t="s">
        <v>576</v>
      </c>
      <c r="AI49" s="518" t="s">
        <v>448</v>
      </c>
      <c r="AJ49" s="228"/>
      <c r="AK49" s="273"/>
      <c r="AL49" s="95"/>
      <c r="AM49" s="508" t="str">
        <f t="shared" si="12"/>
        <v>Sin Avance</v>
      </c>
      <c r="AN49" s="279"/>
      <c r="AO49" s="273"/>
      <c r="AP49" s="274"/>
      <c r="AQ49" s="275"/>
      <c r="AR49" s="235"/>
      <c r="AS49" s="233"/>
      <c r="AT49" s="508" t="str">
        <f t="shared" si="13"/>
        <v>Sin Avance</v>
      </c>
      <c r="AU49" s="228"/>
      <c r="AV49" s="273"/>
      <c r="AW49" s="274"/>
      <c r="AX49" s="231"/>
      <c r="AY49" s="232"/>
      <c r="AZ49" s="233"/>
      <c r="BA49" s="508" t="str">
        <f t="shared" si="14"/>
        <v>Sin Avance</v>
      </c>
      <c r="BB49" s="325"/>
      <c r="BC49" s="229"/>
      <c r="BD49" s="229"/>
      <c r="BE49" s="492"/>
      <c r="BF49" s="235"/>
      <c r="BG49" s="493"/>
      <c r="BH49" s="508" t="str">
        <f t="shared" si="15"/>
        <v>Sin Avance</v>
      </c>
      <c r="BI49" s="236"/>
      <c r="BJ49" s="96"/>
      <c r="BK49" s="232"/>
      <c r="BL49" s="237">
        <f t="shared" si="22"/>
        <v>1</v>
      </c>
      <c r="BM49" s="275" t="s">
        <v>142</v>
      </c>
      <c r="BN49" s="518" t="s">
        <v>142</v>
      </c>
      <c r="BO49" s="94"/>
      <c r="BP49" s="514"/>
      <c r="BQ49" s="318" t="s">
        <v>142</v>
      </c>
      <c r="BR49" s="528"/>
      <c r="BS49" s="516" t="str">
        <f t="shared" si="23"/>
        <v>Eficaz</v>
      </c>
      <c r="BT49" s="528"/>
      <c r="BU49" s="518"/>
      <c r="BV49" s="277"/>
    </row>
    <row r="50" spans="1:74" s="245" customFormat="1" ht="45.75" customHeight="1">
      <c r="A50" s="98" t="s">
        <v>189</v>
      </c>
      <c r="B50" s="541">
        <v>43662</v>
      </c>
      <c r="C50" s="100">
        <v>3</v>
      </c>
      <c r="D50" s="98" t="s">
        <v>602</v>
      </c>
      <c r="E50" s="523" t="s">
        <v>603</v>
      </c>
      <c r="F50" s="98" t="s">
        <v>145</v>
      </c>
      <c r="G50" s="98" t="s">
        <v>604</v>
      </c>
      <c r="H50" s="523" t="s">
        <v>605</v>
      </c>
      <c r="I50" s="98">
        <v>3</v>
      </c>
      <c r="J50" s="523" t="s">
        <v>606</v>
      </c>
      <c r="K50" s="98" t="s">
        <v>168</v>
      </c>
      <c r="L50" s="98" t="s">
        <v>607</v>
      </c>
      <c r="M50" s="98" t="s">
        <v>608</v>
      </c>
      <c r="N50" s="542">
        <v>1</v>
      </c>
      <c r="O50" s="98" t="s">
        <v>608</v>
      </c>
      <c r="P50" s="248" t="s">
        <v>172</v>
      </c>
      <c r="Q50" s="248" t="s">
        <v>172</v>
      </c>
      <c r="R50" s="287">
        <v>43678</v>
      </c>
      <c r="S50" s="543">
        <v>44043</v>
      </c>
      <c r="T50" s="92">
        <v>365</v>
      </c>
      <c r="U50" s="498">
        <f t="shared" si="25"/>
        <v>44408</v>
      </c>
      <c r="V50" s="228">
        <v>43718</v>
      </c>
      <c r="W50" s="91" t="s">
        <v>609</v>
      </c>
      <c r="X50" s="539">
        <v>0</v>
      </c>
      <c r="Y50" s="508" t="str">
        <f t="shared" si="21"/>
        <v>No Satisfactorio</v>
      </c>
      <c r="Z50" s="272">
        <v>43719</v>
      </c>
      <c r="AA50" s="514" t="s">
        <v>610</v>
      </c>
      <c r="AB50" s="518" t="s">
        <v>611</v>
      </c>
      <c r="AC50" s="321">
        <v>43748</v>
      </c>
      <c r="AD50" s="544" t="s">
        <v>612</v>
      </c>
      <c r="AE50" s="539">
        <v>0</v>
      </c>
      <c r="AF50" s="508" t="str">
        <f>IF(AE50="","Sin Avance",IF(AE50&gt;95%,"Destacado",IF(AE50&gt;=80%,"Satisfactorio","No Satisfactorio")))</f>
        <v>No Satisfactorio</v>
      </c>
      <c r="AG50" s="322">
        <v>43753</v>
      </c>
      <c r="AH50" s="514" t="s">
        <v>613</v>
      </c>
      <c r="AI50" s="518" t="s">
        <v>614</v>
      </c>
      <c r="AJ50" s="323">
        <v>43783</v>
      </c>
      <c r="AK50" s="91" t="s">
        <v>615</v>
      </c>
      <c r="AL50" s="539">
        <v>0.22</v>
      </c>
      <c r="AM50" s="508" t="str">
        <f>IF(AL50="","Sin Avance",IF(AL50&gt;95%,"Destacado",IF(AL50&gt;=80%,"Satisfactorio","No Satisfactorio")))</f>
        <v>No Satisfactorio</v>
      </c>
      <c r="AN50" s="272">
        <v>43783</v>
      </c>
      <c r="AO50" s="514" t="s">
        <v>616</v>
      </c>
      <c r="AP50" s="518" t="s">
        <v>617</v>
      </c>
      <c r="AQ50" s="323">
        <v>43809</v>
      </c>
      <c r="AR50" s="91" t="s">
        <v>618</v>
      </c>
      <c r="AS50" s="539">
        <v>0.22</v>
      </c>
      <c r="AT50" s="508" t="str">
        <f>IF(AS50="","Sin Avance",IF(AS50&gt;95%,"Destacado",IF(AS50&gt;=80%,"Satisfactorio","No Satisfactorio")))</f>
        <v>No Satisfactorio</v>
      </c>
      <c r="AU50" s="272">
        <v>43810</v>
      </c>
      <c r="AV50" s="514" t="s">
        <v>619</v>
      </c>
      <c r="AW50" s="518" t="s">
        <v>448</v>
      </c>
      <c r="AX50" s="323">
        <v>43838</v>
      </c>
      <c r="AY50" s="545" t="s">
        <v>618</v>
      </c>
      <c r="AZ50" s="539">
        <v>0.22</v>
      </c>
      <c r="BA50" s="508" t="str">
        <f>IF(AZ50="","Sin Avance",IF(AZ50&gt;95%,"Destacado",IF(AZ50&gt;=80%,"Satisfactorio","No Satisfactorio")))</f>
        <v>No Satisfactorio</v>
      </c>
      <c r="BB50" s="272">
        <v>43844</v>
      </c>
      <c r="BC50" s="514" t="s">
        <v>620</v>
      </c>
      <c r="BD50" s="518" t="s">
        <v>621</v>
      </c>
      <c r="BE50" s="323">
        <v>44552</v>
      </c>
      <c r="BF50" s="545" t="s">
        <v>622</v>
      </c>
      <c r="BG50" s="539">
        <v>1</v>
      </c>
      <c r="BH50" s="508" t="str">
        <f>IF(BG50="","Sin Avance",IF(BG50&gt;95%,"Destacado",IF(BG50&gt;=80%,"Satisfactorio","No Satisfactorio")))</f>
        <v>Destacado</v>
      </c>
      <c r="BI50" s="546">
        <v>44559</v>
      </c>
      <c r="BJ50" s="514" t="s">
        <v>623</v>
      </c>
      <c r="BK50" s="324" t="s">
        <v>624</v>
      </c>
      <c r="BL50" s="547">
        <f t="shared" si="22"/>
        <v>1</v>
      </c>
      <c r="BM50" s="275" t="s">
        <v>146</v>
      </c>
      <c r="BN50" s="15"/>
      <c r="BO50" s="94"/>
      <c r="BP50" s="514"/>
      <c r="BQ50" s="236"/>
      <c r="BR50" s="96"/>
      <c r="BS50" s="516" t="str">
        <f t="shared" si="23"/>
        <v/>
      </c>
      <c r="BT50" s="94"/>
      <c r="BU50" s="518"/>
      <c r="BV50" s="277"/>
    </row>
    <row r="51" spans="1:74" s="245" customFormat="1" ht="45.75" customHeight="1">
      <c r="A51" s="98" t="s">
        <v>189</v>
      </c>
      <c r="B51" s="541">
        <v>43662</v>
      </c>
      <c r="C51" s="100">
        <v>6</v>
      </c>
      <c r="D51" s="98" t="s">
        <v>602</v>
      </c>
      <c r="E51" s="523" t="s">
        <v>625</v>
      </c>
      <c r="F51" s="98" t="s">
        <v>145</v>
      </c>
      <c r="G51" s="98" t="s">
        <v>604</v>
      </c>
      <c r="H51" s="523" t="s">
        <v>626</v>
      </c>
      <c r="I51" s="98">
        <v>3</v>
      </c>
      <c r="J51" s="523" t="s">
        <v>627</v>
      </c>
      <c r="K51" s="98" t="s">
        <v>168</v>
      </c>
      <c r="L51" s="98" t="s">
        <v>628</v>
      </c>
      <c r="M51" s="98" t="s">
        <v>629</v>
      </c>
      <c r="N51" s="548">
        <v>1</v>
      </c>
      <c r="O51" s="98" t="s">
        <v>629</v>
      </c>
      <c r="P51" s="248" t="s">
        <v>172</v>
      </c>
      <c r="Q51" s="248" t="s">
        <v>172</v>
      </c>
      <c r="R51" s="287">
        <v>43678</v>
      </c>
      <c r="S51" s="543">
        <v>44043</v>
      </c>
      <c r="T51" s="92">
        <v>365</v>
      </c>
      <c r="U51" s="498">
        <f t="shared" si="25"/>
        <v>44408</v>
      </c>
      <c r="V51" s="228">
        <v>43718</v>
      </c>
      <c r="W51" s="91" t="s">
        <v>630</v>
      </c>
      <c r="X51" s="539">
        <v>0</v>
      </c>
      <c r="Y51" s="508" t="str">
        <f t="shared" si="21"/>
        <v>No Satisfactorio</v>
      </c>
      <c r="Z51" s="272">
        <v>43719</v>
      </c>
      <c r="AA51" s="514" t="s">
        <v>613</v>
      </c>
      <c r="AB51" s="518" t="s">
        <v>448</v>
      </c>
      <c r="AC51" s="321">
        <v>43748</v>
      </c>
      <c r="AD51" s="544" t="s">
        <v>631</v>
      </c>
      <c r="AE51" s="539">
        <v>0</v>
      </c>
      <c r="AF51" s="508" t="str">
        <f>IF(AE51="","Sin Avance",IF(AE51&gt;95%,"Destacado",IF(AE51&gt;=80%,"Satisfactorio","No Satisfactorio")))</f>
        <v>No Satisfactorio</v>
      </c>
      <c r="AG51" s="272">
        <v>43753</v>
      </c>
      <c r="AH51" s="514" t="s">
        <v>613</v>
      </c>
      <c r="AI51" s="518" t="s">
        <v>614</v>
      </c>
      <c r="AJ51" s="323">
        <v>43783</v>
      </c>
      <c r="AK51" s="91" t="s">
        <v>632</v>
      </c>
      <c r="AL51" s="549">
        <v>0</v>
      </c>
      <c r="AM51" s="508" t="str">
        <f>IF(AL51="","Sin Avance",IF(AL51&gt;95%,"Destacado",IF(AL51&gt;=80%,"Satisfactorio","No Satisfactorio")))</f>
        <v>No Satisfactorio</v>
      </c>
      <c r="AN51" s="272">
        <v>43783</v>
      </c>
      <c r="AO51" s="514" t="s">
        <v>613</v>
      </c>
      <c r="AP51" s="518" t="s">
        <v>617</v>
      </c>
      <c r="AQ51" s="323">
        <v>43809</v>
      </c>
      <c r="AR51" s="91" t="s">
        <v>632</v>
      </c>
      <c r="AS51" s="549">
        <v>0</v>
      </c>
      <c r="AT51" s="508" t="str">
        <f>IF(AS51="","Sin Avance",IF(AS51&gt;95%,"Destacado",IF(AS51&gt;=80%,"Satisfactorio","No Satisfactorio")))</f>
        <v>No Satisfactorio</v>
      </c>
      <c r="AU51" s="272">
        <v>43810</v>
      </c>
      <c r="AV51" s="514" t="s">
        <v>633</v>
      </c>
      <c r="AW51" s="518" t="s">
        <v>448</v>
      </c>
      <c r="AX51" s="323">
        <v>43838</v>
      </c>
      <c r="AY51" s="545" t="s">
        <v>618</v>
      </c>
      <c r="AZ51" s="549">
        <v>0</v>
      </c>
      <c r="BA51" s="508" t="str">
        <f>IF(AZ51="","Sin Avance",IF(AZ51&gt;95%,"Destacado",IF(AZ51&gt;=80%,"Satisfactorio","No Satisfactorio")))</f>
        <v>No Satisfactorio</v>
      </c>
      <c r="BB51" s="272">
        <v>43844</v>
      </c>
      <c r="BC51" s="514" t="s">
        <v>634</v>
      </c>
      <c r="BD51" s="518" t="s">
        <v>635</v>
      </c>
      <c r="BE51" s="323">
        <v>44560</v>
      </c>
      <c r="BF51" s="510" t="s">
        <v>636</v>
      </c>
      <c r="BG51" s="507">
        <v>0.8</v>
      </c>
      <c r="BH51" s="508" t="str">
        <f>IF(BG51="","Sin Avance",IF(BG51&gt;95%,"Destacado",IF(BG51&gt;=80%,"Satisfactorio","No Satisfactorio")))</f>
        <v>Satisfactorio</v>
      </c>
      <c r="BI51" s="546">
        <v>44560</v>
      </c>
      <c r="BJ51" s="514" t="s">
        <v>637</v>
      </c>
      <c r="BK51" s="324" t="s">
        <v>624</v>
      </c>
      <c r="BL51" s="547">
        <f t="shared" si="22"/>
        <v>0.8</v>
      </c>
      <c r="BM51" s="275" t="s">
        <v>146</v>
      </c>
      <c r="BN51" s="15" t="s">
        <v>146</v>
      </c>
      <c r="BO51" s="94"/>
      <c r="BP51" s="514"/>
      <c r="BQ51" s="231" t="s">
        <v>146</v>
      </c>
      <c r="BR51" s="94" t="s">
        <v>146</v>
      </c>
      <c r="BS51" s="516" t="str">
        <f t="shared" si="23"/>
        <v>En Ejecución</v>
      </c>
      <c r="BT51" s="94"/>
      <c r="BU51" s="518"/>
      <c r="BV51" s="277"/>
    </row>
    <row r="52" spans="1:74" s="11" customFormat="1" ht="46.5" customHeight="1">
      <c r="A52" s="98" t="s">
        <v>189</v>
      </c>
      <c r="B52" s="99">
        <v>43728</v>
      </c>
      <c r="C52" s="93" t="s">
        <v>638</v>
      </c>
      <c r="D52" s="98" t="s">
        <v>639</v>
      </c>
      <c r="E52" s="523" t="s">
        <v>640</v>
      </c>
      <c r="F52" s="247"/>
      <c r="G52" s="98" t="s">
        <v>641</v>
      </c>
      <c r="H52" s="523" t="s">
        <v>642</v>
      </c>
      <c r="I52" s="98">
        <v>1</v>
      </c>
      <c r="J52" s="523" t="s">
        <v>643</v>
      </c>
      <c r="K52" s="98" t="s">
        <v>168</v>
      </c>
      <c r="L52" s="98" t="s">
        <v>644</v>
      </c>
      <c r="M52" s="98" t="s">
        <v>645</v>
      </c>
      <c r="N52" s="93">
        <v>2</v>
      </c>
      <c r="O52" s="98" t="s">
        <v>645</v>
      </c>
      <c r="P52" s="248" t="s">
        <v>641</v>
      </c>
      <c r="Q52" s="248" t="s">
        <v>641</v>
      </c>
      <c r="R52" s="287">
        <v>43770</v>
      </c>
      <c r="S52" s="543">
        <v>43830</v>
      </c>
      <c r="T52" s="92">
        <v>0</v>
      </c>
      <c r="U52" s="498">
        <f t="shared" ref="U52:U53" si="26">S52+T52</f>
        <v>43830</v>
      </c>
      <c r="V52" s="228">
        <v>43826</v>
      </c>
      <c r="W52" s="550" t="s">
        <v>646</v>
      </c>
      <c r="X52" s="539">
        <v>1</v>
      </c>
      <c r="Y52" s="508" t="str">
        <f t="shared" ref="Y52:Y55" si="27">IF(X52="","Sin Avance",IF(X52&gt;95%,"Destacado",IF(X52&gt;=80%,"Satisfactorio","No Satisfactorio")))</f>
        <v>Destacado</v>
      </c>
      <c r="Z52" s="272">
        <v>43857</v>
      </c>
      <c r="AA52" s="324" t="s">
        <v>647</v>
      </c>
      <c r="AB52" s="518" t="s">
        <v>617</v>
      </c>
      <c r="AC52" s="231"/>
      <c r="AD52" s="94"/>
      <c r="AE52" s="95"/>
      <c r="AF52" s="508" t="str">
        <f t="shared" ref="AF52:AF55" si="28">IF(AE52="","Sin Avance",IF(AE52&gt;95%,"Destacado",IF(AE52&gt;=80%,"Satisfactorio","No Satisfactorio")))</f>
        <v>Sin Avance</v>
      </c>
      <c r="AG52" s="325"/>
      <c r="AH52" s="94"/>
      <c r="AI52" s="255"/>
      <c r="AJ52" s="279"/>
      <c r="AK52" s="273"/>
      <c r="AL52" s="95"/>
      <c r="AM52" s="508" t="str">
        <f t="shared" ref="AM52:AM55" si="29">IF(AL52="","Sin Avance",IF(AL52&gt;95%,"Destacado",IF(AL52&gt;=80%,"Satisfactorio","No Satisfactorio")))</f>
        <v>Sin Avance</v>
      </c>
      <c r="AN52" s="279"/>
      <c r="AO52" s="273"/>
      <c r="AP52" s="274"/>
      <c r="AQ52" s="275"/>
      <c r="AR52" s="235"/>
      <c r="AS52" s="233"/>
      <c r="AT52" s="508" t="str">
        <f t="shared" ref="AT52:AT55" si="30">IF(AS52="","Sin Avance",IF(AS52&gt;95%,"Destacado",IF(AS52&gt;=80%,"Satisfactorio","No Satisfactorio")))</f>
        <v>Sin Avance</v>
      </c>
      <c r="AU52" s="228"/>
      <c r="AV52" s="273"/>
      <c r="AW52" s="274"/>
      <c r="AX52" s="231"/>
      <c r="AY52" s="232"/>
      <c r="AZ52" s="233"/>
      <c r="BA52" s="508" t="str">
        <f t="shared" ref="BA52:BA55" si="31">IF(AZ52="","Sin Avance",IF(AZ52&gt;95%,"Destacado",IF(AZ52&gt;=80%,"Satisfactorio","No Satisfactorio")))</f>
        <v>Sin Avance</v>
      </c>
      <c r="BB52" s="325"/>
      <c r="BC52" s="229"/>
      <c r="BD52" s="229"/>
      <c r="BE52" s="492"/>
      <c r="BF52" s="235"/>
      <c r="BG52" s="493"/>
      <c r="BH52" s="508" t="str">
        <f t="shared" ref="BH52:BH55" si="32">IF(BG52="","Sin Avance",IF(BG52&gt;95%,"Destacado",IF(BG52&gt;=80%,"Satisfactorio","No Satisfactorio")))</f>
        <v>Sin Avance</v>
      </c>
      <c r="BI52" s="236"/>
      <c r="BJ52" s="96"/>
      <c r="BK52" s="232"/>
      <c r="BL52" s="237">
        <f t="shared" ref="BL52:BL55" si="33">IF(E52="","",IF(OR(X52=100%,AE52=100%,AL52=100%,AS52=100%,AZ52=100%,BG52=100%),100%,IF(V52="","Sin Avance",MAX(X52,AE52,AL52,AS52,AZ52,BG52))))</f>
        <v>1</v>
      </c>
      <c r="BM52" s="275" t="s">
        <v>142</v>
      </c>
      <c r="BN52" s="518" t="s">
        <v>146</v>
      </c>
      <c r="BO52" s="499">
        <v>44001</v>
      </c>
      <c r="BP52" s="514" t="s">
        <v>648</v>
      </c>
      <c r="BQ52" s="551" t="s">
        <v>142</v>
      </c>
      <c r="BR52" s="528" t="s">
        <v>146</v>
      </c>
      <c r="BS52" s="516" t="str">
        <f t="shared" si="23"/>
        <v>Inefectiva</v>
      </c>
      <c r="BT52" s="500" t="s">
        <v>246</v>
      </c>
      <c r="BU52" s="518" t="s">
        <v>244</v>
      </c>
      <c r="BV52" s="277"/>
    </row>
    <row r="53" spans="1:74" s="11" customFormat="1" ht="46.5" customHeight="1">
      <c r="A53" s="98" t="s">
        <v>189</v>
      </c>
      <c r="B53" s="99">
        <v>43728</v>
      </c>
      <c r="C53" s="93" t="s">
        <v>649</v>
      </c>
      <c r="D53" s="98" t="s">
        <v>639</v>
      </c>
      <c r="E53" s="523" t="s">
        <v>650</v>
      </c>
      <c r="F53" s="247"/>
      <c r="G53" s="98" t="s">
        <v>651</v>
      </c>
      <c r="H53" s="523" t="s">
        <v>652</v>
      </c>
      <c r="I53" s="98">
        <v>1</v>
      </c>
      <c r="J53" s="523" t="s">
        <v>653</v>
      </c>
      <c r="K53" s="98" t="s">
        <v>168</v>
      </c>
      <c r="L53" s="98" t="s">
        <v>654</v>
      </c>
      <c r="M53" s="98" t="s">
        <v>655</v>
      </c>
      <c r="N53" s="93">
        <v>1</v>
      </c>
      <c r="O53" s="98" t="s">
        <v>655</v>
      </c>
      <c r="P53" s="248" t="s">
        <v>641</v>
      </c>
      <c r="Q53" s="248" t="s">
        <v>641</v>
      </c>
      <c r="R53" s="287">
        <v>43739</v>
      </c>
      <c r="S53" s="287">
        <v>43830</v>
      </c>
      <c r="T53" s="92">
        <v>0</v>
      </c>
      <c r="U53" s="498">
        <f t="shared" si="26"/>
        <v>43830</v>
      </c>
      <c r="V53" s="228">
        <v>43826</v>
      </c>
      <c r="W53" s="550" t="s">
        <v>656</v>
      </c>
      <c r="X53" s="539">
        <v>1</v>
      </c>
      <c r="Y53" s="508" t="str">
        <f t="shared" si="27"/>
        <v>Destacado</v>
      </c>
      <c r="Z53" s="272">
        <v>43857</v>
      </c>
      <c r="AA53" s="324" t="s">
        <v>657</v>
      </c>
      <c r="AB53" s="518" t="s">
        <v>617</v>
      </c>
      <c r="AC53" s="231"/>
      <c r="AD53" s="94"/>
      <c r="AE53" s="95"/>
      <c r="AF53" s="508" t="str">
        <f t="shared" si="28"/>
        <v>Sin Avance</v>
      </c>
      <c r="AG53" s="325"/>
      <c r="AH53" s="94"/>
      <c r="AI53" s="255"/>
      <c r="AJ53" s="279"/>
      <c r="AK53" s="273"/>
      <c r="AL53" s="95"/>
      <c r="AM53" s="508" t="str">
        <f t="shared" si="29"/>
        <v>Sin Avance</v>
      </c>
      <c r="AN53" s="279"/>
      <c r="AO53" s="273"/>
      <c r="AP53" s="274"/>
      <c r="AQ53" s="275"/>
      <c r="AR53" s="235"/>
      <c r="AS53" s="233"/>
      <c r="AT53" s="508" t="str">
        <f t="shared" si="30"/>
        <v>Sin Avance</v>
      </c>
      <c r="AU53" s="228"/>
      <c r="AV53" s="273"/>
      <c r="AW53" s="274"/>
      <c r="AX53" s="231"/>
      <c r="AY53" s="232"/>
      <c r="AZ53" s="233"/>
      <c r="BA53" s="508" t="str">
        <f t="shared" si="31"/>
        <v>Sin Avance</v>
      </c>
      <c r="BB53" s="325"/>
      <c r="BC53" s="229"/>
      <c r="BD53" s="229"/>
      <c r="BE53" s="492"/>
      <c r="BF53" s="235"/>
      <c r="BG53" s="493"/>
      <c r="BH53" s="508" t="str">
        <f t="shared" si="32"/>
        <v>Sin Avance</v>
      </c>
      <c r="BI53" s="236"/>
      <c r="BJ53" s="96"/>
      <c r="BK53" s="232"/>
      <c r="BL53" s="237">
        <f t="shared" si="33"/>
        <v>1</v>
      </c>
      <c r="BM53" s="275" t="s">
        <v>142</v>
      </c>
      <c r="BN53" s="518" t="s">
        <v>146</v>
      </c>
      <c r="BO53" s="499">
        <v>44376</v>
      </c>
      <c r="BP53" s="514" t="s">
        <v>658</v>
      </c>
      <c r="BQ53" s="318" t="s">
        <v>142</v>
      </c>
      <c r="BR53" s="528" t="s">
        <v>146</v>
      </c>
      <c r="BS53" s="516" t="str">
        <f t="shared" ref="BS53:BS55" si="34">IF(OR(BL53="Sin Avance",BL53&lt;100%),"En Ejecución",IF(AND(BQ53="SI",BR53="si"),"Cerrada",IF(AND(BQ53="SI",BR53="NO"),"Inefectiva",IF(BQ53="SI","Eficaz",IF(BQ53="NO","Ineficaz","")))))</f>
        <v>Inefectiva</v>
      </c>
      <c r="BT53" s="500" t="s">
        <v>504</v>
      </c>
      <c r="BU53" s="518" t="s">
        <v>244</v>
      </c>
      <c r="BV53" s="277"/>
    </row>
    <row r="54" spans="1:74" s="11" customFormat="1" ht="41.1" customHeight="1">
      <c r="A54" s="98" t="s">
        <v>189</v>
      </c>
      <c r="B54" s="99">
        <v>43728</v>
      </c>
      <c r="C54" s="93" t="s">
        <v>659</v>
      </c>
      <c r="D54" s="98" t="s">
        <v>639</v>
      </c>
      <c r="E54" s="523" t="s">
        <v>660</v>
      </c>
      <c r="F54" s="247"/>
      <c r="G54" s="98" t="s">
        <v>661</v>
      </c>
      <c r="H54" s="523" t="s">
        <v>662</v>
      </c>
      <c r="I54" s="98">
        <v>1</v>
      </c>
      <c r="J54" s="523" t="s">
        <v>663</v>
      </c>
      <c r="K54" s="98" t="s">
        <v>168</v>
      </c>
      <c r="L54" s="98" t="s">
        <v>664</v>
      </c>
      <c r="M54" s="98" t="s">
        <v>665</v>
      </c>
      <c r="N54" s="93">
        <v>1</v>
      </c>
      <c r="O54" s="98" t="s">
        <v>665</v>
      </c>
      <c r="P54" s="98" t="s">
        <v>666</v>
      </c>
      <c r="Q54" s="552" t="s">
        <v>666</v>
      </c>
      <c r="R54" s="383">
        <v>43739</v>
      </c>
      <c r="S54" s="543">
        <v>43830</v>
      </c>
      <c r="T54" s="92">
        <v>0</v>
      </c>
      <c r="U54" s="498">
        <f t="shared" ref="U54:U63" si="35">S54+T54</f>
        <v>43830</v>
      </c>
      <c r="V54" s="228">
        <v>43826</v>
      </c>
      <c r="W54" s="550" t="s">
        <v>667</v>
      </c>
      <c r="X54" s="539">
        <v>1</v>
      </c>
      <c r="Y54" s="508" t="str">
        <f t="shared" si="27"/>
        <v>Destacado</v>
      </c>
      <c r="Z54" s="272">
        <v>43857</v>
      </c>
      <c r="AA54" s="514" t="s">
        <v>668</v>
      </c>
      <c r="AB54" s="518" t="s">
        <v>617</v>
      </c>
      <c r="AC54" s="231"/>
      <c r="AD54" s="94"/>
      <c r="AE54" s="95"/>
      <c r="AF54" s="508" t="str">
        <f t="shared" si="28"/>
        <v>Sin Avance</v>
      </c>
      <c r="AG54" s="325"/>
      <c r="AH54" s="94"/>
      <c r="AI54" s="255"/>
      <c r="AJ54" s="279"/>
      <c r="AK54" s="273"/>
      <c r="AL54" s="95"/>
      <c r="AM54" s="508" t="str">
        <f t="shared" si="29"/>
        <v>Sin Avance</v>
      </c>
      <c r="AN54" s="279"/>
      <c r="AO54" s="273"/>
      <c r="AP54" s="274"/>
      <c r="AQ54" s="275"/>
      <c r="AR54" s="235"/>
      <c r="AS54" s="233"/>
      <c r="AT54" s="508" t="str">
        <f t="shared" si="30"/>
        <v>Sin Avance</v>
      </c>
      <c r="AU54" s="228"/>
      <c r="AV54" s="273"/>
      <c r="AW54" s="274"/>
      <c r="AX54" s="231"/>
      <c r="AY54" s="232"/>
      <c r="AZ54" s="233"/>
      <c r="BA54" s="508" t="str">
        <f t="shared" si="31"/>
        <v>Sin Avance</v>
      </c>
      <c r="BB54" s="325"/>
      <c r="BC54" s="229"/>
      <c r="BD54" s="229"/>
      <c r="BE54" s="492"/>
      <c r="BF54" s="235"/>
      <c r="BG54" s="493"/>
      <c r="BH54" s="508" t="str">
        <f t="shared" si="32"/>
        <v>Sin Avance</v>
      </c>
      <c r="BI54" s="236"/>
      <c r="BJ54" s="96"/>
      <c r="BK54" s="232"/>
      <c r="BL54" s="237">
        <f t="shared" si="33"/>
        <v>1</v>
      </c>
      <c r="BM54" s="275" t="s">
        <v>142</v>
      </c>
      <c r="BN54" s="518" t="s">
        <v>146</v>
      </c>
      <c r="BO54" s="499">
        <v>44376</v>
      </c>
      <c r="BP54" s="514" t="s">
        <v>658</v>
      </c>
      <c r="BQ54" s="318" t="s">
        <v>142</v>
      </c>
      <c r="BR54" s="528" t="s">
        <v>146</v>
      </c>
      <c r="BS54" s="516" t="str">
        <f t="shared" si="34"/>
        <v>Inefectiva</v>
      </c>
      <c r="BT54" s="500" t="s">
        <v>504</v>
      </c>
      <c r="BU54" s="518" t="s">
        <v>244</v>
      </c>
      <c r="BV54" s="277"/>
    </row>
    <row r="55" spans="1:74" s="11" customFormat="1" ht="41.1" customHeight="1">
      <c r="A55" s="98" t="s">
        <v>189</v>
      </c>
      <c r="B55" s="99">
        <v>43728</v>
      </c>
      <c r="C55" s="93" t="s">
        <v>659</v>
      </c>
      <c r="D55" s="98" t="s">
        <v>639</v>
      </c>
      <c r="E55" s="523" t="s">
        <v>660</v>
      </c>
      <c r="F55" s="247"/>
      <c r="G55" s="98" t="s">
        <v>669</v>
      </c>
      <c r="H55" s="523" t="s">
        <v>652</v>
      </c>
      <c r="I55" s="98">
        <v>2</v>
      </c>
      <c r="J55" s="523" t="s">
        <v>653</v>
      </c>
      <c r="K55" s="98" t="s">
        <v>168</v>
      </c>
      <c r="L55" s="98" t="s">
        <v>654</v>
      </c>
      <c r="M55" s="98" t="s">
        <v>655</v>
      </c>
      <c r="N55" s="93">
        <v>1</v>
      </c>
      <c r="O55" s="98" t="s">
        <v>655</v>
      </c>
      <c r="P55" s="248" t="s">
        <v>641</v>
      </c>
      <c r="Q55" s="248" t="s">
        <v>641</v>
      </c>
      <c r="R55" s="287">
        <v>43739</v>
      </c>
      <c r="S55" s="543">
        <v>43830</v>
      </c>
      <c r="T55" s="92">
        <v>0</v>
      </c>
      <c r="U55" s="283">
        <f t="shared" si="35"/>
        <v>43830</v>
      </c>
      <c r="V55" s="228">
        <v>43826</v>
      </c>
      <c r="W55" s="550" t="s">
        <v>656</v>
      </c>
      <c r="X55" s="539">
        <v>1</v>
      </c>
      <c r="Y55" s="508" t="str">
        <f t="shared" si="27"/>
        <v>Destacado</v>
      </c>
      <c r="Z55" s="272">
        <v>43857</v>
      </c>
      <c r="AA55" s="514" t="s">
        <v>657</v>
      </c>
      <c r="AB55" s="518" t="s">
        <v>617</v>
      </c>
      <c r="AC55" s="231"/>
      <c r="AD55" s="94"/>
      <c r="AE55" s="95"/>
      <c r="AF55" s="508" t="str">
        <f t="shared" si="28"/>
        <v>Sin Avance</v>
      </c>
      <c r="AG55" s="325"/>
      <c r="AH55" s="94"/>
      <c r="AI55" s="255"/>
      <c r="AJ55" s="279"/>
      <c r="AK55" s="273"/>
      <c r="AL55" s="95"/>
      <c r="AM55" s="508" t="str">
        <f t="shared" si="29"/>
        <v>Sin Avance</v>
      </c>
      <c r="AN55" s="279"/>
      <c r="AO55" s="273"/>
      <c r="AP55" s="274"/>
      <c r="AQ55" s="275"/>
      <c r="AR55" s="235"/>
      <c r="AS55" s="233"/>
      <c r="AT55" s="508" t="str">
        <f t="shared" si="30"/>
        <v>Sin Avance</v>
      </c>
      <c r="AU55" s="228"/>
      <c r="AV55" s="273"/>
      <c r="AW55" s="274"/>
      <c r="AX55" s="231"/>
      <c r="AY55" s="232"/>
      <c r="AZ55" s="233"/>
      <c r="BA55" s="508" t="str">
        <f t="shared" si="31"/>
        <v>Sin Avance</v>
      </c>
      <c r="BB55" s="325"/>
      <c r="BC55" s="229"/>
      <c r="BD55" s="229"/>
      <c r="BE55" s="492"/>
      <c r="BF55" s="235"/>
      <c r="BG55" s="493"/>
      <c r="BH55" s="508" t="str">
        <f t="shared" si="32"/>
        <v>Sin Avance</v>
      </c>
      <c r="BI55" s="236"/>
      <c r="BJ55" s="96"/>
      <c r="BK55" s="232"/>
      <c r="BL55" s="237">
        <f t="shared" si="33"/>
        <v>1</v>
      </c>
      <c r="BM55" s="275" t="s">
        <v>142</v>
      </c>
      <c r="BN55" s="518" t="s">
        <v>146</v>
      </c>
      <c r="BO55" s="499">
        <v>44376</v>
      </c>
      <c r="BP55" s="514" t="s">
        <v>658</v>
      </c>
      <c r="BQ55" s="318" t="s">
        <v>142</v>
      </c>
      <c r="BR55" s="528" t="s">
        <v>146</v>
      </c>
      <c r="BS55" s="516" t="str">
        <f t="shared" si="34"/>
        <v>Inefectiva</v>
      </c>
      <c r="BT55" s="500" t="s">
        <v>504</v>
      </c>
      <c r="BU55" s="518" t="s">
        <v>244</v>
      </c>
      <c r="BV55" s="277"/>
    </row>
    <row r="56" spans="1:74" s="11" customFormat="1" ht="46.5" customHeight="1">
      <c r="A56" s="98" t="s">
        <v>189</v>
      </c>
      <c r="B56" s="99">
        <v>43728</v>
      </c>
      <c r="C56" s="93" t="s">
        <v>407</v>
      </c>
      <c r="D56" s="98" t="s">
        <v>670</v>
      </c>
      <c r="E56" s="523" t="s">
        <v>671</v>
      </c>
      <c r="F56" s="247"/>
      <c r="G56" s="98" t="s">
        <v>672</v>
      </c>
      <c r="H56" s="523" t="s">
        <v>673</v>
      </c>
      <c r="I56" s="98">
        <v>3</v>
      </c>
      <c r="J56" s="523" t="s">
        <v>674</v>
      </c>
      <c r="K56" s="98" t="s">
        <v>168</v>
      </c>
      <c r="L56" s="98" t="s">
        <v>675</v>
      </c>
      <c r="M56" s="98" t="s">
        <v>676</v>
      </c>
      <c r="N56" s="93">
        <v>1</v>
      </c>
      <c r="O56" s="98" t="s">
        <v>676</v>
      </c>
      <c r="P56" s="98" t="s">
        <v>672</v>
      </c>
      <c r="Q56" s="270" t="s">
        <v>672</v>
      </c>
      <c r="R56" s="287">
        <v>43770</v>
      </c>
      <c r="S56" s="543">
        <v>44094</v>
      </c>
      <c r="T56" s="92">
        <v>0</v>
      </c>
      <c r="U56" s="498">
        <f t="shared" si="35"/>
        <v>44094</v>
      </c>
      <c r="V56" s="228">
        <v>43816</v>
      </c>
      <c r="W56" s="553" t="s">
        <v>677</v>
      </c>
      <c r="X56" s="534">
        <v>1</v>
      </c>
      <c r="Y56" s="508" t="str">
        <f t="shared" ref="Y56:Y81" si="36">IF(X56="","Sin Avance",IF(X56&gt;95%,"Destacado",IF(X56&gt;=80%,"Satisfactorio","No Satisfactorio")))</f>
        <v>Destacado</v>
      </c>
      <c r="Z56" s="328">
        <v>43826</v>
      </c>
      <c r="AA56" s="91" t="s">
        <v>678</v>
      </c>
      <c r="AB56" s="518" t="s">
        <v>379</v>
      </c>
      <c r="AC56" s="231"/>
      <c r="AD56" s="94"/>
      <c r="AE56" s="95"/>
      <c r="AF56" s="508" t="str">
        <f t="shared" ref="AF56:AF81" si="37">IF(AE56="","Sin Avance",IF(AE56&gt;95%,"Destacado",IF(AE56&gt;=80%,"Satisfactorio","No Satisfactorio")))</f>
        <v>Sin Avance</v>
      </c>
      <c r="AG56" s="325"/>
      <c r="AH56" s="94"/>
      <c r="AI56" s="255"/>
      <c r="AJ56" s="279"/>
      <c r="AK56" s="273"/>
      <c r="AL56" s="95"/>
      <c r="AM56" s="508" t="str">
        <f t="shared" ref="AM56:AM81" si="38">IF(AL56="","Sin Avance",IF(AL56&gt;95%,"Destacado",IF(AL56&gt;=80%,"Satisfactorio","No Satisfactorio")))</f>
        <v>Sin Avance</v>
      </c>
      <c r="AN56" s="279"/>
      <c r="AO56" s="273"/>
      <c r="AP56" s="274"/>
      <c r="AQ56" s="275"/>
      <c r="AR56" s="235"/>
      <c r="AS56" s="233"/>
      <c r="AT56" s="508" t="str">
        <f t="shared" ref="AT56:AT81" si="39">IF(AS56="","Sin Avance",IF(AS56&gt;95%,"Destacado",IF(AS56&gt;=80%,"Satisfactorio","No Satisfactorio")))</f>
        <v>Sin Avance</v>
      </c>
      <c r="AU56" s="228"/>
      <c r="AV56" s="273"/>
      <c r="AW56" s="274"/>
      <c r="AX56" s="231"/>
      <c r="AY56" s="232"/>
      <c r="AZ56" s="233"/>
      <c r="BA56" s="508" t="str">
        <f t="shared" ref="BA56:BA81" si="40">IF(AZ56="","Sin Avance",IF(AZ56&gt;95%,"Destacado",IF(AZ56&gt;=80%,"Satisfactorio","No Satisfactorio")))</f>
        <v>Sin Avance</v>
      </c>
      <c r="BB56" s="325"/>
      <c r="BC56" s="229"/>
      <c r="BD56" s="229"/>
      <c r="BE56" s="492"/>
      <c r="BF56" s="235"/>
      <c r="BG56" s="493"/>
      <c r="BH56" s="508" t="str">
        <f t="shared" ref="BH56:BH81" si="41">IF(BG56="","Sin Avance",IF(BG56&gt;95%,"Destacado",IF(BG56&gt;=80%,"Satisfactorio","No Satisfactorio")))</f>
        <v>Sin Avance</v>
      </c>
      <c r="BI56" s="236"/>
      <c r="BJ56" s="96"/>
      <c r="BK56" s="232"/>
      <c r="BL56" s="237">
        <f t="shared" ref="BL56:BL81" si="42">IF(E56="","",IF(OR(X56=100%,AE56=100%,AL56=100%,AS56=100%,AZ56=100%,BG56=100%),100%,IF(V56="","Sin Avance",MAX(X56,AE56,AL56,AS56,AZ56,BG56))))</f>
        <v>1</v>
      </c>
      <c r="BM56" s="275" t="s">
        <v>142</v>
      </c>
      <c r="BN56" s="518" t="s">
        <v>146</v>
      </c>
      <c r="BO56" s="499">
        <v>44376</v>
      </c>
      <c r="BP56" s="514" t="s">
        <v>679</v>
      </c>
      <c r="BQ56" s="318" t="s">
        <v>142</v>
      </c>
      <c r="BR56" s="528" t="s">
        <v>146</v>
      </c>
      <c r="BS56" s="516" t="str">
        <f t="shared" ref="BS56:BS115" si="43">IF(OR(BL56="Sin Avance",BL56&lt;100%),"En Ejecución",IF(AND(BQ56="SI",BR56="si"),"Cerrada",IF(AND(BQ56="SI",BR56="NO"),"Inefectiva",IF(BQ56="SI","Eficaz",IF(BQ56="NO","Ineficaz","")))))</f>
        <v>Inefectiva</v>
      </c>
      <c r="BT56" s="500" t="s">
        <v>504</v>
      </c>
      <c r="BU56" s="518" t="s">
        <v>244</v>
      </c>
      <c r="BV56" s="277"/>
    </row>
    <row r="57" spans="1:74" s="11" customFormat="1" ht="45" customHeight="1">
      <c r="A57" s="98" t="s">
        <v>189</v>
      </c>
      <c r="B57" s="99">
        <v>43728</v>
      </c>
      <c r="C57" s="93" t="s">
        <v>680</v>
      </c>
      <c r="D57" s="98" t="s">
        <v>670</v>
      </c>
      <c r="E57" s="523" t="s">
        <v>681</v>
      </c>
      <c r="F57" s="247"/>
      <c r="G57" s="98" t="s">
        <v>682</v>
      </c>
      <c r="H57" s="523" t="s">
        <v>683</v>
      </c>
      <c r="I57" s="98">
        <v>1</v>
      </c>
      <c r="J57" s="523" t="s">
        <v>684</v>
      </c>
      <c r="K57" s="98" t="s">
        <v>168</v>
      </c>
      <c r="L57" s="98" t="s">
        <v>685</v>
      </c>
      <c r="M57" s="98" t="s">
        <v>686</v>
      </c>
      <c r="N57" s="93">
        <v>1</v>
      </c>
      <c r="O57" s="98" t="s">
        <v>686</v>
      </c>
      <c r="P57" s="98" t="s">
        <v>682</v>
      </c>
      <c r="Q57" s="270" t="s">
        <v>682</v>
      </c>
      <c r="R57" s="27">
        <v>43753</v>
      </c>
      <c r="S57" s="543">
        <v>44094</v>
      </c>
      <c r="T57" s="25">
        <v>122</v>
      </c>
      <c r="U57" s="498">
        <f t="shared" si="35"/>
        <v>44216</v>
      </c>
      <c r="V57" s="228">
        <v>44070</v>
      </c>
      <c r="W57" s="91" t="s">
        <v>687</v>
      </c>
      <c r="X57" s="534">
        <v>0.85</v>
      </c>
      <c r="Y57" s="508" t="str">
        <f t="shared" si="36"/>
        <v>Satisfactorio</v>
      </c>
      <c r="Z57" s="272">
        <v>44083</v>
      </c>
      <c r="AA57" s="514" t="s">
        <v>688</v>
      </c>
      <c r="AB57" s="518" t="s">
        <v>689</v>
      </c>
      <c r="AC57" s="321">
        <v>44187</v>
      </c>
      <c r="AD57" s="554" t="s">
        <v>690</v>
      </c>
      <c r="AE57" s="534">
        <v>0.95</v>
      </c>
      <c r="AF57" s="508" t="str">
        <f t="shared" si="37"/>
        <v>Satisfactorio</v>
      </c>
      <c r="AG57" s="272">
        <v>44215</v>
      </c>
      <c r="AH57" s="514" t="s">
        <v>691</v>
      </c>
      <c r="AI57" s="518" t="s">
        <v>574</v>
      </c>
      <c r="AJ57" s="499">
        <v>44218</v>
      </c>
      <c r="AK57" s="514" t="s">
        <v>692</v>
      </c>
      <c r="AL57" s="507">
        <v>1</v>
      </c>
      <c r="AM57" s="508" t="str">
        <f t="shared" si="38"/>
        <v>Destacado</v>
      </c>
      <c r="AN57" s="272">
        <v>44218</v>
      </c>
      <c r="AO57" s="514" t="s">
        <v>693</v>
      </c>
      <c r="AP57" s="518" t="s">
        <v>574</v>
      </c>
      <c r="AQ57" s="275"/>
      <c r="AR57" s="235"/>
      <c r="AS57" s="233"/>
      <c r="AT57" s="508" t="str">
        <f t="shared" si="39"/>
        <v>Sin Avance</v>
      </c>
      <c r="AU57" s="228"/>
      <c r="AV57" s="273"/>
      <c r="AW57" s="274"/>
      <c r="AX57" s="231"/>
      <c r="AY57" s="232"/>
      <c r="AZ57" s="233"/>
      <c r="BA57" s="508" t="str">
        <f t="shared" si="40"/>
        <v>Sin Avance</v>
      </c>
      <c r="BB57" s="325"/>
      <c r="BC57" s="229"/>
      <c r="BD57" s="229"/>
      <c r="BE57" s="492"/>
      <c r="BF57" s="235"/>
      <c r="BG57" s="493"/>
      <c r="BH57" s="508" t="str">
        <f t="shared" si="41"/>
        <v>Sin Avance</v>
      </c>
      <c r="BI57" s="236"/>
      <c r="BJ57" s="96"/>
      <c r="BK57" s="232"/>
      <c r="BL57" s="237">
        <f t="shared" si="42"/>
        <v>1</v>
      </c>
      <c r="BM57" s="275" t="s">
        <v>142</v>
      </c>
      <c r="BN57" s="518" t="s">
        <v>146</v>
      </c>
      <c r="BO57" s="499">
        <v>44376</v>
      </c>
      <c r="BP57" s="514" t="s">
        <v>694</v>
      </c>
      <c r="BQ57" s="318" t="s">
        <v>142</v>
      </c>
      <c r="BR57" s="528" t="s">
        <v>146</v>
      </c>
      <c r="BS57" s="516" t="str">
        <f t="shared" si="43"/>
        <v>Inefectiva</v>
      </c>
      <c r="BT57" s="500" t="s">
        <v>504</v>
      </c>
      <c r="BU57" s="518" t="s">
        <v>244</v>
      </c>
      <c r="BV57" s="277"/>
    </row>
    <row r="58" spans="1:74" s="11" customFormat="1" ht="45" customHeight="1">
      <c r="A58" s="98" t="s">
        <v>189</v>
      </c>
      <c r="B58" s="99">
        <v>43728</v>
      </c>
      <c r="C58" s="93" t="s">
        <v>680</v>
      </c>
      <c r="D58" s="98" t="s">
        <v>670</v>
      </c>
      <c r="E58" s="523" t="s">
        <v>681</v>
      </c>
      <c r="F58" s="247"/>
      <c r="G58" s="98" t="s">
        <v>682</v>
      </c>
      <c r="H58" s="523" t="s">
        <v>683</v>
      </c>
      <c r="I58" s="98">
        <v>2</v>
      </c>
      <c r="J58" s="523" t="s">
        <v>695</v>
      </c>
      <c r="K58" s="98" t="s">
        <v>168</v>
      </c>
      <c r="L58" s="98" t="s">
        <v>696</v>
      </c>
      <c r="M58" s="98" t="s">
        <v>697</v>
      </c>
      <c r="N58" s="93">
        <v>1</v>
      </c>
      <c r="O58" s="98" t="s">
        <v>697</v>
      </c>
      <c r="P58" s="98" t="s">
        <v>682</v>
      </c>
      <c r="Q58" s="270" t="s">
        <v>682</v>
      </c>
      <c r="R58" s="27">
        <v>43753</v>
      </c>
      <c r="S58" s="543">
        <v>44094</v>
      </c>
      <c r="T58" s="25">
        <v>122</v>
      </c>
      <c r="U58" s="498">
        <f t="shared" si="35"/>
        <v>44216</v>
      </c>
      <c r="V58" s="228">
        <v>44070</v>
      </c>
      <c r="W58" s="91" t="s">
        <v>698</v>
      </c>
      <c r="X58" s="534">
        <v>0.85</v>
      </c>
      <c r="Y58" s="508" t="str">
        <f t="shared" si="36"/>
        <v>Satisfactorio</v>
      </c>
      <c r="Z58" s="272">
        <v>44083</v>
      </c>
      <c r="AA58" s="514" t="s">
        <v>699</v>
      </c>
      <c r="AB58" s="518" t="s">
        <v>689</v>
      </c>
      <c r="AC58" s="321">
        <v>44187</v>
      </c>
      <c r="AD58" s="554" t="s">
        <v>700</v>
      </c>
      <c r="AE58" s="534">
        <v>0.95</v>
      </c>
      <c r="AF58" s="508" t="str">
        <f t="shared" si="37"/>
        <v>Satisfactorio</v>
      </c>
      <c r="AG58" s="272">
        <v>44215</v>
      </c>
      <c r="AH58" s="514" t="s">
        <v>701</v>
      </c>
      <c r="AI58" s="518" t="s">
        <v>574</v>
      </c>
      <c r="AJ58" s="499">
        <v>44218</v>
      </c>
      <c r="AK58" s="514" t="s">
        <v>702</v>
      </c>
      <c r="AL58" s="507">
        <v>1</v>
      </c>
      <c r="AM58" s="508" t="str">
        <f t="shared" si="38"/>
        <v>Destacado</v>
      </c>
      <c r="AN58" s="272">
        <v>44218</v>
      </c>
      <c r="AO58" s="514" t="s">
        <v>703</v>
      </c>
      <c r="AP58" s="518" t="s">
        <v>448</v>
      </c>
      <c r="AQ58" s="275"/>
      <c r="AR58" s="235"/>
      <c r="AS58" s="233"/>
      <c r="AT58" s="508" t="str">
        <f t="shared" si="39"/>
        <v>Sin Avance</v>
      </c>
      <c r="AU58" s="228"/>
      <c r="AV58" s="273"/>
      <c r="AW58" s="274"/>
      <c r="AX58" s="231"/>
      <c r="AY58" s="232"/>
      <c r="AZ58" s="233"/>
      <c r="BA58" s="508" t="str">
        <f t="shared" si="40"/>
        <v>Sin Avance</v>
      </c>
      <c r="BB58" s="325"/>
      <c r="BC58" s="229"/>
      <c r="BD58" s="229"/>
      <c r="BE58" s="492"/>
      <c r="BF58" s="235"/>
      <c r="BG58" s="493"/>
      <c r="BH58" s="508" t="str">
        <f t="shared" si="41"/>
        <v>Sin Avance</v>
      </c>
      <c r="BI58" s="236"/>
      <c r="BJ58" s="96"/>
      <c r="BK58" s="232"/>
      <c r="BL58" s="237">
        <f t="shared" si="42"/>
        <v>1</v>
      </c>
      <c r="BM58" s="275" t="s">
        <v>142</v>
      </c>
      <c r="BN58" s="518" t="s">
        <v>146</v>
      </c>
      <c r="BO58" s="499">
        <v>44376</v>
      </c>
      <c r="BP58" s="514" t="s">
        <v>694</v>
      </c>
      <c r="BQ58" s="318" t="s">
        <v>142</v>
      </c>
      <c r="BR58" s="528" t="s">
        <v>146</v>
      </c>
      <c r="BS58" s="516" t="str">
        <f t="shared" si="43"/>
        <v>Inefectiva</v>
      </c>
      <c r="BT58" s="500" t="s">
        <v>504</v>
      </c>
      <c r="BU58" s="518" t="s">
        <v>244</v>
      </c>
      <c r="BV58" s="277"/>
    </row>
    <row r="59" spans="1:74" s="11" customFormat="1" ht="45" customHeight="1">
      <c r="A59" s="98" t="s">
        <v>189</v>
      </c>
      <c r="B59" s="99">
        <v>43728</v>
      </c>
      <c r="C59" s="93" t="s">
        <v>704</v>
      </c>
      <c r="D59" s="98" t="s">
        <v>670</v>
      </c>
      <c r="E59" s="523" t="s">
        <v>705</v>
      </c>
      <c r="F59" s="247"/>
      <c r="G59" s="98" t="s">
        <v>682</v>
      </c>
      <c r="H59" s="523" t="s">
        <v>683</v>
      </c>
      <c r="I59" s="98">
        <v>1</v>
      </c>
      <c r="J59" s="523" t="s">
        <v>684</v>
      </c>
      <c r="K59" s="98" t="s">
        <v>168</v>
      </c>
      <c r="L59" s="98" t="s">
        <v>685</v>
      </c>
      <c r="M59" s="98" t="s">
        <v>686</v>
      </c>
      <c r="N59" s="93">
        <v>1</v>
      </c>
      <c r="O59" s="98" t="s">
        <v>686</v>
      </c>
      <c r="P59" s="98" t="s">
        <v>682</v>
      </c>
      <c r="Q59" s="270" t="s">
        <v>682</v>
      </c>
      <c r="R59" s="287">
        <v>43753</v>
      </c>
      <c r="S59" s="543">
        <v>44094</v>
      </c>
      <c r="T59" s="92">
        <v>122</v>
      </c>
      <c r="U59" s="498">
        <f t="shared" si="35"/>
        <v>44216</v>
      </c>
      <c r="V59" s="228">
        <v>44070</v>
      </c>
      <c r="W59" s="91" t="s">
        <v>698</v>
      </c>
      <c r="X59" s="534">
        <v>0.85</v>
      </c>
      <c r="Y59" s="508" t="str">
        <f t="shared" si="36"/>
        <v>Satisfactorio</v>
      </c>
      <c r="Z59" s="272">
        <v>44083</v>
      </c>
      <c r="AA59" s="514" t="s">
        <v>688</v>
      </c>
      <c r="AB59" s="518" t="s">
        <v>689</v>
      </c>
      <c r="AC59" s="321">
        <v>44187</v>
      </c>
      <c r="AD59" s="91" t="s">
        <v>706</v>
      </c>
      <c r="AE59" s="534">
        <v>0.95</v>
      </c>
      <c r="AF59" s="508" t="str">
        <f t="shared" si="37"/>
        <v>Satisfactorio</v>
      </c>
      <c r="AG59" s="272">
        <v>44215</v>
      </c>
      <c r="AH59" s="514" t="s">
        <v>691</v>
      </c>
      <c r="AI59" s="518" t="s">
        <v>574</v>
      </c>
      <c r="AJ59" s="323">
        <v>44218</v>
      </c>
      <c r="AK59" s="514" t="s">
        <v>692</v>
      </c>
      <c r="AL59" s="507">
        <v>1</v>
      </c>
      <c r="AM59" s="508" t="str">
        <f t="shared" si="38"/>
        <v>Destacado</v>
      </c>
      <c r="AN59" s="272">
        <v>44218</v>
      </c>
      <c r="AO59" s="514" t="s">
        <v>693</v>
      </c>
      <c r="AP59" s="518" t="s">
        <v>574</v>
      </c>
      <c r="AQ59" s="275"/>
      <c r="AR59" s="235"/>
      <c r="AS59" s="233"/>
      <c r="AT59" s="508" t="str">
        <f t="shared" si="39"/>
        <v>Sin Avance</v>
      </c>
      <c r="AU59" s="228"/>
      <c r="AV59" s="273"/>
      <c r="AW59" s="274"/>
      <c r="AX59" s="231"/>
      <c r="AY59" s="232"/>
      <c r="AZ59" s="233"/>
      <c r="BA59" s="508" t="str">
        <f t="shared" si="40"/>
        <v>Sin Avance</v>
      </c>
      <c r="BB59" s="325"/>
      <c r="BC59" s="229"/>
      <c r="BD59" s="229"/>
      <c r="BE59" s="492"/>
      <c r="BF59" s="235"/>
      <c r="BG59" s="493"/>
      <c r="BH59" s="508" t="str">
        <f t="shared" si="41"/>
        <v>Sin Avance</v>
      </c>
      <c r="BI59" s="236"/>
      <c r="BJ59" s="96"/>
      <c r="BK59" s="232"/>
      <c r="BL59" s="237">
        <f t="shared" si="42"/>
        <v>1</v>
      </c>
      <c r="BM59" s="275" t="s">
        <v>142</v>
      </c>
      <c r="BN59" s="518" t="s">
        <v>146</v>
      </c>
      <c r="BO59" s="499">
        <v>44376</v>
      </c>
      <c r="BP59" s="514" t="s">
        <v>694</v>
      </c>
      <c r="BQ59" s="318" t="s">
        <v>142</v>
      </c>
      <c r="BR59" s="528" t="s">
        <v>146</v>
      </c>
      <c r="BS59" s="516" t="str">
        <f t="shared" si="43"/>
        <v>Inefectiva</v>
      </c>
      <c r="BT59" s="500" t="s">
        <v>504</v>
      </c>
      <c r="BU59" s="518" t="s">
        <v>244</v>
      </c>
      <c r="BV59" s="277"/>
    </row>
    <row r="60" spans="1:74" s="11" customFormat="1" ht="45" customHeight="1">
      <c r="A60" s="98" t="s">
        <v>189</v>
      </c>
      <c r="B60" s="99">
        <v>43728</v>
      </c>
      <c r="C60" s="93" t="s">
        <v>704</v>
      </c>
      <c r="D60" s="98" t="s">
        <v>670</v>
      </c>
      <c r="E60" s="523" t="s">
        <v>707</v>
      </c>
      <c r="F60" s="247"/>
      <c r="G60" s="98" t="s">
        <v>682</v>
      </c>
      <c r="H60" s="523" t="s">
        <v>683</v>
      </c>
      <c r="I60" s="98">
        <v>2</v>
      </c>
      <c r="J60" s="523" t="s">
        <v>695</v>
      </c>
      <c r="K60" s="98" t="s">
        <v>168</v>
      </c>
      <c r="L60" s="98" t="s">
        <v>696</v>
      </c>
      <c r="M60" s="98" t="s">
        <v>697</v>
      </c>
      <c r="N60" s="93">
        <v>1</v>
      </c>
      <c r="O60" s="98" t="s">
        <v>697</v>
      </c>
      <c r="P60" s="69" t="s">
        <v>682</v>
      </c>
      <c r="Q60" s="139" t="s">
        <v>682</v>
      </c>
      <c r="R60" s="162">
        <v>43753</v>
      </c>
      <c r="S60" s="163">
        <v>44094</v>
      </c>
      <c r="T60" s="103">
        <v>122</v>
      </c>
      <c r="U60" s="132">
        <f t="shared" si="35"/>
        <v>44216</v>
      </c>
      <c r="V60" s="228">
        <v>44070</v>
      </c>
      <c r="W60" s="91" t="s">
        <v>698</v>
      </c>
      <c r="X60" s="534">
        <v>0.85</v>
      </c>
      <c r="Y60" s="508" t="str">
        <f t="shared" si="36"/>
        <v>Satisfactorio</v>
      </c>
      <c r="Z60" s="272">
        <v>44083</v>
      </c>
      <c r="AA60" s="514" t="s">
        <v>708</v>
      </c>
      <c r="AB60" s="518" t="s">
        <v>689</v>
      </c>
      <c r="AC60" s="321">
        <v>44187</v>
      </c>
      <c r="AD60" s="91" t="s">
        <v>700</v>
      </c>
      <c r="AE60" s="534">
        <v>0.95</v>
      </c>
      <c r="AF60" s="508" t="str">
        <f t="shared" si="37"/>
        <v>Satisfactorio</v>
      </c>
      <c r="AG60" s="272">
        <v>44215</v>
      </c>
      <c r="AH60" s="514" t="s">
        <v>701</v>
      </c>
      <c r="AI60" s="518" t="s">
        <v>574</v>
      </c>
      <c r="AJ60" s="323">
        <v>44218</v>
      </c>
      <c r="AK60" s="514" t="s">
        <v>702</v>
      </c>
      <c r="AL60" s="507">
        <v>1</v>
      </c>
      <c r="AM60" s="508" t="str">
        <f t="shared" si="38"/>
        <v>Destacado</v>
      </c>
      <c r="AN60" s="272">
        <v>44218</v>
      </c>
      <c r="AO60" s="514" t="s">
        <v>703</v>
      </c>
      <c r="AP60" s="518" t="s">
        <v>448</v>
      </c>
      <c r="AQ60" s="275"/>
      <c r="AR60" s="235"/>
      <c r="AS60" s="233"/>
      <c r="AT60" s="508" t="str">
        <f t="shared" si="39"/>
        <v>Sin Avance</v>
      </c>
      <c r="AU60" s="228"/>
      <c r="AV60" s="273"/>
      <c r="AW60" s="274"/>
      <c r="AX60" s="231"/>
      <c r="AY60" s="232"/>
      <c r="AZ60" s="233"/>
      <c r="BA60" s="508" t="str">
        <f t="shared" si="40"/>
        <v>Sin Avance</v>
      </c>
      <c r="BB60" s="325"/>
      <c r="BC60" s="229"/>
      <c r="BD60" s="229"/>
      <c r="BE60" s="492"/>
      <c r="BF60" s="235"/>
      <c r="BG60" s="493"/>
      <c r="BH60" s="508" t="str">
        <f t="shared" si="41"/>
        <v>Sin Avance</v>
      </c>
      <c r="BI60" s="236"/>
      <c r="BJ60" s="96"/>
      <c r="BK60" s="232"/>
      <c r="BL60" s="237">
        <f t="shared" si="42"/>
        <v>1</v>
      </c>
      <c r="BM60" s="275" t="s">
        <v>142</v>
      </c>
      <c r="BN60" s="518" t="s">
        <v>146</v>
      </c>
      <c r="BO60" s="499">
        <v>44376</v>
      </c>
      <c r="BP60" s="514" t="s">
        <v>694</v>
      </c>
      <c r="BQ60" s="318" t="s">
        <v>142</v>
      </c>
      <c r="BR60" s="528" t="s">
        <v>146</v>
      </c>
      <c r="BS60" s="516" t="str">
        <f t="shared" si="43"/>
        <v>Inefectiva</v>
      </c>
      <c r="BT60" s="500" t="s">
        <v>504</v>
      </c>
      <c r="BU60" s="518" t="s">
        <v>244</v>
      </c>
      <c r="BV60" s="277"/>
    </row>
    <row r="61" spans="1:74" s="11" customFormat="1" ht="45" customHeight="1">
      <c r="A61" s="98" t="s">
        <v>189</v>
      </c>
      <c r="B61" s="99">
        <v>43728</v>
      </c>
      <c r="C61" s="93" t="s">
        <v>638</v>
      </c>
      <c r="D61" s="98" t="s">
        <v>670</v>
      </c>
      <c r="E61" s="523" t="s">
        <v>709</v>
      </c>
      <c r="F61" s="247"/>
      <c r="G61" s="98" t="s">
        <v>682</v>
      </c>
      <c r="H61" s="523" t="s">
        <v>710</v>
      </c>
      <c r="I61" s="98">
        <v>2</v>
      </c>
      <c r="J61" s="523" t="s">
        <v>711</v>
      </c>
      <c r="K61" s="98" t="s">
        <v>168</v>
      </c>
      <c r="L61" s="98" t="s">
        <v>712</v>
      </c>
      <c r="M61" s="98" t="s">
        <v>713</v>
      </c>
      <c r="N61" s="93">
        <v>1</v>
      </c>
      <c r="O61" s="98" t="s">
        <v>713</v>
      </c>
      <c r="P61" s="98" t="s">
        <v>682</v>
      </c>
      <c r="Q61" s="270" t="s">
        <v>682</v>
      </c>
      <c r="R61" s="287">
        <v>43770</v>
      </c>
      <c r="S61" s="543">
        <v>44094</v>
      </c>
      <c r="T61" s="92">
        <v>0</v>
      </c>
      <c r="U61" s="498">
        <f t="shared" si="35"/>
        <v>44094</v>
      </c>
      <c r="V61" s="228">
        <v>43784</v>
      </c>
      <c r="W61" s="554" t="s">
        <v>714</v>
      </c>
      <c r="X61" s="534">
        <v>0.85</v>
      </c>
      <c r="Y61" s="508" t="str">
        <f t="shared" si="36"/>
        <v>Satisfactorio</v>
      </c>
      <c r="Z61" s="328">
        <v>43826</v>
      </c>
      <c r="AA61" s="91" t="s">
        <v>715</v>
      </c>
      <c r="AB61" s="527" t="s">
        <v>716</v>
      </c>
      <c r="AC61" s="323">
        <v>43826</v>
      </c>
      <c r="AD61" s="555" t="s">
        <v>717</v>
      </c>
      <c r="AE61" s="539">
        <v>1</v>
      </c>
      <c r="AF61" s="508" t="str">
        <f t="shared" si="37"/>
        <v>Destacado</v>
      </c>
      <c r="AG61" s="328">
        <v>43826</v>
      </c>
      <c r="AH61" s="91" t="s">
        <v>718</v>
      </c>
      <c r="AI61" s="518" t="s">
        <v>716</v>
      </c>
      <c r="AJ61" s="514"/>
      <c r="AK61" s="273"/>
      <c r="AL61" s="95"/>
      <c r="AM61" s="508" t="str">
        <f t="shared" si="38"/>
        <v>Sin Avance</v>
      </c>
      <c r="AN61" s="279"/>
      <c r="AO61" s="273"/>
      <c r="AP61" s="274"/>
      <c r="AQ61" s="275"/>
      <c r="AR61" s="235"/>
      <c r="AS61" s="233"/>
      <c r="AT61" s="508" t="str">
        <f t="shared" si="39"/>
        <v>Sin Avance</v>
      </c>
      <c r="AU61" s="228"/>
      <c r="AV61" s="273"/>
      <c r="AW61" s="274"/>
      <c r="AX61" s="231"/>
      <c r="AY61" s="232"/>
      <c r="AZ61" s="233"/>
      <c r="BA61" s="508" t="str">
        <f t="shared" si="40"/>
        <v>Sin Avance</v>
      </c>
      <c r="BB61" s="325"/>
      <c r="BC61" s="229"/>
      <c r="BD61" s="229"/>
      <c r="BE61" s="492"/>
      <c r="BF61" s="235"/>
      <c r="BG61" s="493"/>
      <c r="BH61" s="508" t="str">
        <f t="shared" si="41"/>
        <v>Sin Avance</v>
      </c>
      <c r="BI61" s="236"/>
      <c r="BJ61" s="96"/>
      <c r="BK61" s="232"/>
      <c r="BL61" s="237">
        <f t="shared" si="42"/>
        <v>1</v>
      </c>
      <c r="BM61" s="275" t="s">
        <v>142</v>
      </c>
      <c r="BN61" s="518" t="s">
        <v>146</v>
      </c>
      <c r="BO61" s="499">
        <v>44376</v>
      </c>
      <c r="BP61" s="514" t="s">
        <v>503</v>
      </c>
      <c r="BQ61" s="318" t="s">
        <v>142</v>
      </c>
      <c r="BR61" s="528" t="s">
        <v>146</v>
      </c>
      <c r="BS61" s="516" t="str">
        <f t="shared" si="43"/>
        <v>Inefectiva</v>
      </c>
      <c r="BT61" s="500" t="s">
        <v>504</v>
      </c>
      <c r="BU61" s="518" t="s">
        <v>244</v>
      </c>
      <c r="BV61" s="277"/>
    </row>
    <row r="62" spans="1:74" s="11" customFormat="1" ht="45" customHeight="1">
      <c r="A62" s="98" t="s">
        <v>189</v>
      </c>
      <c r="B62" s="99">
        <v>43728</v>
      </c>
      <c r="C62" s="93" t="s">
        <v>719</v>
      </c>
      <c r="D62" s="98" t="s">
        <v>670</v>
      </c>
      <c r="E62" s="523" t="s">
        <v>720</v>
      </c>
      <c r="F62" s="247"/>
      <c r="G62" s="98" t="s">
        <v>682</v>
      </c>
      <c r="H62" s="523" t="s">
        <v>721</v>
      </c>
      <c r="I62" s="98">
        <v>1</v>
      </c>
      <c r="J62" s="523" t="s">
        <v>722</v>
      </c>
      <c r="K62" s="98" t="s">
        <v>168</v>
      </c>
      <c r="L62" s="98" t="s">
        <v>723</v>
      </c>
      <c r="M62" s="98" t="s">
        <v>724</v>
      </c>
      <c r="N62" s="93">
        <v>1</v>
      </c>
      <c r="O62" s="98" t="s">
        <v>724</v>
      </c>
      <c r="P62" s="98" t="s">
        <v>682</v>
      </c>
      <c r="Q62" s="270" t="s">
        <v>682</v>
      </c>
      <c r="R62" s="287">
        <v>43741</v>
      </c>
      <c r="S62" s="543">
        <v>44094</v>
      </c>
      <c r="T62" s="92">
        <v>122</v>
      </c>
      <c r="U62" s="498">
        <f t="shared" si="35"/>
        <v>44216</v>
      </c>
      <c r="V62" s="228">
        <v>43784</v>
      </c>
      <c r="W62" s="554" t="s">
        <v>725</v>
      </c>
      <c r="X62" s="534">
        <v>0.5</v>
      </c>
      <c r="Y62" s="508" t="str">
        <f t="shared" si="36"/>
        <v>No Satisfactorio</v>
      </c>
      <c r="Z62" s="328">
        <v>43826</v>
      </c>
      <c r="AA62" s="91" t="s">
        <v>726</v>
      </c>
      <c r="AB62" s="518" t="s">
        <v>379</v>
      </c>
      <c r="AC62" s="323">
        <v>43826</v>
      </c>
      <c r="AD62" s="555" t="s">
        <v>727</v>
      </c>
      <c r="AE62" s="507">
        <v>0.9</v>
      </c>
      <c r="AF62" s="508" t="str">
        <f t="shared" si="37"/>
        <v>Satisfactorio</v>
      </c>
      <c r="AG62" s="328">
        <v>43826</v>
      </c>
      <c r="AH62" s="91" t="s">
        <v>728</v>
      </c>
      <c r="AI62" s="518" t="s">
        <v>379</v>
      </c>
      <c r="AJ62" s="556">
        <v>44141</v>
      </c>
      <c r="AK62" s="557" t="s">
        <v>729</v>
      </c>
      <c r="AL62" s="558">
        <v>1</v>
      </c>
      <c r="AM62" s="508" t="str">
        <f t="shared" si="38"/>
        <v>Destacado</v>
      </c>
      <c r="AN62" s="272">
        <v>44160</v>
      </c>
      <c r="AO62" s="514" t="s">
        <v>730</v>
      </c>
      <c r="AP62" s="518" t="s">
        <v>731</v>
      </c>
      <c r="AQ62" s="275"/>
      <c r="AR62" s="235"/>
      <c r="AS62" s="233"/>
      <c r="AT62" s="508" t="str">
        <f t="shared" si="39"/>
        <v>Sin Avance</v>
      </c>
      <c r="AU62" s="228"/>
      <c r="AV62" s="273"/>
      <c r="AW62" s="274"/>
      <c r="AX62" s="231"/>
      <c r="AY62" s="232"/>
      <c r="AZ62" s="233"/>
      <c r="BA62" s="508" t="str">
        <f t="shared" si="40"/>
        <v>Sin Avance</v>
      </c>
      <c r="BB62" s="325"/>
      <c r="BC62" s="229"/>
      <c r="BD62" s="229"/>
      <c r="BE62" s="492"/>
      <c r="BF62" s="235"/>
      <c r="BG62" s="493"/>
      <c r="BH62" s="508" t="str">
        <f t="shared" si="41"/>
        <v>Sin Avance</v>
      </c>
      <c r="BI62" s="236"/>
      <c r="BJ62" s="96"/>
      <c r="BK62" s="232"/>
      <c r="BL62" s="237">
        <f t="shared" si="42"/>
        <v>1</v>
      </c>
      <c r="BM62" s="275" t="s">
        <v>142</v>
      </c>
      <c r="BN62" s="518" t="s">
        <v>146</v>
      </c>
      <c r="BO62" s="499">
        <v>44376</v>
      </c>
      <c r="BP62" s="514" t="s">
        <v>503</v>
      </c>
      <c r="BQ62" s="318" t="s">
        <v>142</v>
      </c>
      <c r="BR62" s="528" t="s">
        <v>146</v>
      </c>
      <c r="BS62" s="516" t="str">
        <f t="shared" si="43"/>
        <v>Inefectiva</v>
      </c>
      <c r="BT62" s="500" t="s">
        <v>504</v>
      </c>
      <c r="BU62" s="518" t="s">
        <v>244</v>
      </c>
      <c r="BV62" s="277"/>
    </row>
    <row r="63" spans="1:74" s="11" customFormat="1" ht="45" customHeight="1">
      <c r="A63" s="98" t="s">
        <v>189</v>
      </c>
      <c r="B63" s="99">
        <v>43728</v>
      </c>
      <c r="C63" s="93" t="s">
        <v>719</v>
      </c>
      <c r="D63" s="98" t="s">
        <v>670</v>
      </c>
      <c r="E63" s="523" t="s">
        <v>720</v>
      </c>
      <c r="F63" s="247"/>
      <c r="G63" s="98" t="s">
        <v>682</v>
      </c>
      <c r="H63" s="523" t="s">
        <v>721</v>
      </c>
      <c r="I63" s="98">
        <v>2</v>
      </c>
      <c r="J63" s="523" t="s">
        <v>711</v>
      </c>
      <c r="K63" s="98" t="s">
        <v>168</v>
      </c>
      <c r="L63" s="98" t="s">
        <v>732</v>
      </c>
      <c r="M63" s="98" t="s">
        <v>713</v>
      </c>
      <c r="N63" s="93">
        <v>1</v>
      </c>
      <c r="O63" s="98" t="s">
        <v>713</v>
      </c>
      <c r="P63" s="98" t="s">
        <v>682</v>
      </c>
      <c r="Q63" s="270" t="s">
        <v>682</v>
      </c>
      <c r="R63" s="287">
        <v>43770</v>
      </c>
      <c r="S63" s="543">
        <v>44094</v>
      </c>
      <c r="T63" s="92">
        <v>0</v>
      </c>
      <c r="U63" s="498">
        <f t="shared" si="35"/>
        <v>44094</v>
      </c>
      <c r="V63" s="228">
        <v>43784</v>
      </c>
      <c r="W63" s="554" t="s">
        <v>714</v>
      </c>
      <c r="X63" s="534">
        <v>0.85</v>
      </c>
      <c r="Y63" s="508" t="str">
        <f t="shared" si="36"/>
        <v>Satisfactorio</v>
      </c>
      <c r="Z63" s="328">
        <v>43826</v>
      </c>
      <c r="AA63" s="91" t="s">
        <v>715</v>
      </c>
      <c r="AB63" s="527" t="s">
        <v>716</v>
      </c>
      <c r="AC63" s="323">
        <v>43826</v>
      </c>
      <c r="AD63" s="555" t="s">
        <v>717</v>
      </c>
      <c r="AE63" s="539">
        <v>1</v>
      </c>
      <c r="AF63" s="508" t="str">
        <f t="shared" si="37"/>
        <v>Destacado</v>
      </c>
      <c r="AG63" s="328">
        <v>43826</v>
      </c>
      <c r="AH63" s="91" t="s">
        <v>718</v>
      </c>
      <c r="AI63" s="518" t="s">
        <v>716</v>
      </c>
      <c r="AJ63" s="514"/>
      <c r="AK63" s="273"/>
      <c r="AL63" s="95"/>
      <c r="AM63" s="508" t="str">
        <f t="shared" si="38"/>
        <v>Sin Avance</v>
      </c>
      <c r="AN63" s="279"/>
      <c r="AO63" s="273"/>
      <c r="AP63" s="274"/>
      <c r="AQ63" s="275"/>
      <c r="AR63" s="235"/>
      <c r="AS63" s="233"/>
      <c r="AT63" s="508" t="str">
        <f t="shared" si="39"/>
        <v>Sin Avance</v>
      </c>
      <c r="AU63" s="228"/>
      <c r="AV63" s="273"/>
      <c r="AW63" s="274"/>
      <c r="AX63" s="231"/>
      <c r="AY63" s="232"/>
      <c r="AZ63" s="233"/>
      <c r="BA63" s="508" t="str">
        <f t="shared" si="40"/>
        <v>Sin Avance</v>
      </c>
      <c r="BB63" s="325"/>
      <c r="BC63" s="229"/>
      <c r="BD63" s="229"/>
      <c r="BE63" s="492"/>
      <c r="BF63" s="235"/>
      <c r="BG63" s="493"/>
      <c r="BH63" s="508" t="str">
        <f t="shared" si="41"/>
        <v>Sin Avance</v>
      </c>
      <c r="BI63" s="236"/>
      <c r="BJ63" s="96"/>
      <c r="BK63" s="232"/>
      <c r="BL63" s="237">
        <f t="shared" si="42"/>
        <v>1</v>
      </c>
      <c r="BM63" s="275" t="s">
        <v>142</v>
      </c>
      <c r="BN63" s="518" t="s">
        <v>146</v>
      </c>
      <c r="BO63" s="499">
        <v>44376</v>
      </c>
      <c r="BP63" s="514" t="s">
        <v>503</v>
      </c>
      <c r="BQ63" s="318" t="s">
        <v>142</v>
      </c>
      <c r="BR63" s="528" t="s">
        <v>146</v>
      </c>
      <c r="BS63" s="516" t="str">
        <f t="shared" si="43"/>
        <v>Inefectiva</v>
      </c>
      <c r="BT63" s="500" t="s">
        <v>504</v>
      </c>
      <c r="BU63" s="518" t="s">
        <v>244</v>
      </c>
      <c r="BV63" s="277"/>
    </row>
    <row r="64" spans="1:74" s="184" customFormat="1" ht="41.1" customHeight="1">
      <c r="A64" s="247" t="s">
        <v>161</v>
      </c>
      <c r="B64" s="308">
        <v>43957</v>
      </c>
      <c r="C64" s="249" t="s">
        <v>733</v>
      </c>
      <c r="D64" s="249" t="s">
        <v>734</v>
      </c>
      <c r="E64" s="247" t="s">
        <v>735</v>
      </c>
      <c r="F64" s="247"/>
      <c r="G64" s="247" t="s">
        <v>736</v>
      </c>
      <c r="H64" s="247" t="s">
        <v>737</v>
      </c>
      <c r="I64" s="247">
        <v>1</v>
      </c>
      <c r="J64" s="247" t="s">
        <v>738</v>
      </c>
      <c r="K64" s="247" t="s">
        <v>168</v>
      </c>
      <c r="L64" s="247"/>
      <c r="M64" s="247" t="s">
        <v>739</v>
      </c>
      <c r="N64" s="186">
        <v>1</v>
      </c>
      <c r="O64" s="247" t="s">
        <v>740</v>
      </c>
      <c r="P64" s="248" t="s">
        <v>233</v>
      </c>
      <c r="Q64" s="248" t="s">
        <v>233</v>
      </c>
      <c r="R64" s="529">
        <v>44013</v>
      </c>
      <c r="S64" s="521">
        <v>44346</v>
      </c>
      <c r="T64" s="253">
        <v>215</v>
      </c>
      <c r="U64" s="185">
        <f>S64+T64</f>
        <v>44561</v>
      </c>
      <c r="V64" s="228">
        <v>44134</v>
      </c>
      <c r="W64" s="559" t="s">
        <v>741</v>
      </c>
      <c r="X64" s="534">
        <v>0.2</v>
      </c>
      <c r="Y64" s="230" t="str">
        <f t="shared" si="36"/>
        <v>No Satisfactorio</v>
      </c>
      <c r="Z64" s="321">
        <v>44140</v>
      </c>
      <c r="AA64" s="560" t="s">
        <v>742</v>
      </c>
      <c r="AB64" s="315" t="s">
        <v>743</v>
      </c>
      <c r="AC64" s="228">
        <v>44229</v>
      </c>
      <c r="AD64" s="545" t="s">
        <v>744</v>
      </c>
      <c r="AE64" s="95">
        <v>0.5</v>
      </c>
      <c r="AF64" s="230" t="str">
        <f t="shared" si="37"/>
        <v>No Satisfactorio</v>
      </c>
      <c r="AG64" s="234">
        <v>44258</v>
      </c>
      <c r="AH64" s="559" t="s">
        <v>745</v>
      </c>
      <c r="AI64" s="255" t="s">
        <v>746</v>
      </c>
      <c r="AJ64" s="228"/>
      <c r="AK64" s="273"/>
      <c r="AL64" s="95"/>
      <c r="AM64" s="230" t="str">
        <f t="shared" si="38"/>
        <v>Sin Avance</v>
      </c>
      <c r="AN64" s="279"/>
      <c r="AO64" s="273"/>
      <c r="AP64" s="274"/>
      <c r="AQ64" s="275"/>
      <c r="AR64" s="235"/>
      <c r="AS64" s="233"/>
      <c r="AT64" s="230" t="str">
        <f t="shared" si="39"/>
        <v>Sin Avance</v>
      </c>
      <c r="AU64" s="228"/>
      <c r="AV64" s="273"/>
      <c r="AW64" s="274"/>
      <c r="AX64" s="231"/>
      <c r="AY64" s="232"/>
      <c r="AZ64" s="233"/>
      <c r="BA64" s="230" t="str">
        <f t="shared" si="40"/>
        <v>Sin Avance</v>
      </c>
      <c r="BB64" s="325"/>
      <c r="BC64" s="229"/>
      <c r="BD64" s="229"/>
      <c r="BE64" s="492"/>
      <c r="BF64" s="235"/>
      <c r="BG64" s="493"/>
      <c r="BH64" s="230" t="str">
        <f t="shared" si="41"/>
        <v>Sin Avance</v>
      </c>
      <c r="BI64" s="236"/>
      <c r="BJ64" s="96"/>
      <c r="BK64" s="232"/>
      <c r="BL64" s="237">
        <f t="shared" si="42"/>
        <v>0.5</v>
      </c>
      <c r="BM64" s="275"/>
      <c r="BN64" s="15"/>
      <c r="BO64" s="325"/>
      <c r="BP64" s="273"/>
      <c r="BQ64" s="236"/>
      <c r="BR64" s="96"/>
      <c r="BS64" s="240" t="str">
        <f t="shared" si="43"/>
        <v>En Ejecución</v>
      </c>
      <c r="BT64" s="94"/>
      <c r="BU64" s="274"/>
      <c r="BV64" s="97"/>
    </row>
    <row r="65" spans="1:74" s="184" customFormat="1" ht="41.1" customHeight="1">
      <c r="A65" s="247" t="s">
        <v>161</v>
      </c>
      <c r="B65" s="308">
        <v>43957</v>
      </c>
      <c r="C65" s="249" t="s">
        <v>747</v>
      </c>
      <c r="D65" s="247" t="s">
        <v>734</v>
      </c>
      <c r="E65" s="247" t="s">
        <v>748</v>
      </c>
      <c r="F65" s="247"/>
      <c r="G65" s="247" t="s">
        <v>749</v>
      </c>
      <c r="H65" s="247" t="s">
        <v>750</v>
      </c>
      <c r="I65" s="247">
        <v>2</v>
      </c>
      <c r="J65" s="247" t="s">
        <v>751</v>
      </c>
      <c r="K65" s="247" t="s">
        <v>211</v>
      </c>
      <c r="L65" s="247"/>
      <c r="M65" s="247" t="s">
        <v>752</v>
      </c>
      <c r="N65" s="97">
        <v>1</v>
      </c>
      <c r="O65" s="247" t="s">
        <v>752</v>
      </c>
      <c r="P65" s="248" t="s">
        <v>753</v>
      </c>
      <c r="Q65" s="248" t="s">
        <v>753</v>
      </c>
      <c r="R65" s="561">
        <v>44105</v>
      </c>
      <c r="S65" s="99">
        <v>44332</v>
      </c>
      <c r="T65" s="253">
        <v>76</v>
      </c>
      <c r="U65" s="185">
        <f>S65+T65</f>
        <v>44408</v>
      </c>
      <c r="V65" s="228"/>
      <c r="W65" s="94"/>
      <c r="X65" s="95"/>
      <c r="Y65" s="230" t="str">
        <f t="shared" si="36"/>
        <v>Sin Avance</v>
      </c>
      <c r="Z65" s="228">
        <v>44316</v>
      </c>
      <c r="AA65" s="562" t="s">
        <v>754</v>
      </c>
      <c r="AB65" s="563" t="s">
        <v>755</v>
      </c>
      <c r="AC65" s="564">
        <v>44393</v>
      </c>
      <c r="AD65" s="96" t="s">
        <v>756</v>
      </c>
      <c r="AE65" s="565">
        <v>1</v>
      </c>
      <c r="AF65" s="230" t="str">
        <f t="shared" si="37"/>
        <v>Destacado</v>
      </c>
      <c r="AG65" s="228">
        <v>44396</v>
      </c>
      <c r="AH65" s="94" t="s">
        <v>757</v>
      </c>
      <c r="AI65" s="23" t="s">
        <v>758</v>
      </c>
      <c r="AJ65" s="231"/>
      <c r="AK65" s="273"/>
      <c r="AL65" s="95"/>
      <c r="AM65" s="230" t="str">
        <f t="shared" si="38"/>
        <v>Sin Avance</v>
      </c>
      <c r="AN65" s="228">
        <v>44446</v>
      </c>
      <c r="AO65" s="94" t="s">
        <v>759</v>
      </c>
      <c r="AP65" s="230" t="s">
        <v>760</v>
      </c>
      <c r="AQ65" s="275"/>
      <c r="AR65" s="235"/>
      <c r="AS65" s="233"/>
      <c r="AT65" s="230" t="str">
        <f t="shared" si="39"/>
        <v>Sin Avance</v>
      </c>
      <c r="AU65" s="228"/>
      <c r="AV65" s="273"/>
      <c r="AW65" s="274"/>
      <c r="AX65" s="231"/>
      <c r="AY65" s="232"/>
      <c r="AZ65" s="233"/>
      <c r="BA65" s="230" t="str">
        <f t="shared" si="40"/>
        <v>Sin Avance</v>
      </c>
      <c r="BB65" s="325"/>
      <c r="BC65" s="229"/>
      <c r="BD65" s="229"/>
      <c r="BE65" s="492"/>
      <c r="BF65" s="235"/>
      <c r="BG65" s="493"/>
      <c r="BH65" s="230" t="str">
        <f t="shared" si="41"/>
        <v>Sin Avance</v>
      </c>
      <c r="BI65" s="236"/>
      <c r="BJ65" s="96"/>
      <c r="BK65" s="232"/>
      <c r="BL65" s="237">
        <f t="shared" si="42"/>
        <v>1</v>
      </c>
      <c r="BM65" s="275" t="s">
        <v>142</v>
      </c>
      <c r="BN65" s="274" t="s">
        <v>146</v>
      </c>
      <c r="BO65" s="325"/>
      <c r="BP65" s="94" t="s">
        <v>761</v>
      </c>
      <c r="BQ65" s="236" t="s">
        <v>142</v>
      </c>
      <c r="BR65" s="96" t="s">
        <v>146</v>
      </c>
      <c r="BS65" s="240" t="str">
        <f t="shared" si="43"/>
        <v>Inefectiva</v>
      </c>
      <c r="BT65" s="96"/>
      <c r="BU65" s="94" t="s">
        <v>762</v>
      </c>
      <c r="BV65" s="97"/>
    </row>
    <row r="66" spans="1:74" s="187" customFormat="1" ht="45" customHeight="1">
      <c r="A66" s="566" t="s">
        <v>161</v>
      </c>
      <c r="B66" s="567">
        <v>43957</v>
      </c>
      <c r="C66" s="247" t="s">
        <v>747</v>
      </c>
      <c r="D66" s="247" t="s">
        <v>734</v>
      </c>
      <c r="E66" s="247" t="s">
        <v>763</v>
      </c>
      <c r="F66" s="247"/>
      <c r="G66" s="247" t="s">
        <v>764</v>
      </c>
      <c r="H66" s="247" t="s">
        <v>750</v>
      </c>
      <c r="I66" s="247">
        <v>2</v>
      </c>
      <c r="J66" s="247" t="s">
        <v>751</v>
      </c>
      <c r="K66" s="247" t="s">
        <v>211</v>
      </c>
      <c r="L66" s="247"/>
      <c r="M66" s="247" t="s">
        <v>752</v>
      </c>
      <c r="N66" s="568">
        <v>1</v>
      </c>
      <c r="O66" s="247" t="s">
        <v>752</v>
      </c>
      <c r="P66" s="248" t="s">
        <v>765</v>
      </c>
      <c r="Q66" s="248" t="s">
        <v>765</v>
      </c>
      <c r="R66" s="569">
        <v>44105</v>
      </c>
      <c r="S66" s="570">
        <v>44348</v>
      </c>
      <c r="T66" s="571">
        <v>60</v>
      </c>
      <c r="U66" s="185">
        <f t="shared" ref="U66:U81" si="44">S66+T66</f>
        <v>44408</v>
      </c>
      <c r="V66" s="228"/>
      <c r="W66" s="94"/>
      <c r="X66" s="572"/>
      <c r="Y66" s="230" t="str">
        <f t="shared" si="36"/>
        <v>Sin Avance</v>
      </c>
      <c r="Z66" s="573">
        <v>44316</v>
      </c>
      <c r="AA66" s="574" t="s">
        <v>754</v>
      </c>
      <c r="AB66" s="575" t="s">
        <v>755</v>
      </c>
      <c r="AC66" s="573">
        <v>44390</v>
      </c>
      <c r="AD66" s="505" t="s">
        <v>766</v>
      </c>
      <c r="AE66" s="572">
        <v>1</v>
      </c>
      <c r="AF66" s="230" t="str">
        <f t="shared" si="37"/>
        <v>Destacado</v>
      </c>
      <c r="AG66" s="573">
        <v>44380</v>
      </c>
      <c r="AH66" s="505" t="s">
        <v>767</v>
      </c>
      <c r="AI66" s="505" t="s">
        <v>746</v>
      </c>
      <c r="AJ66" s="228">
        <v>44439</v>
      </c>
      <c r="AK66" s="232" t="s">
        <v>768</v>
      </c>
      <c r="AL66" s="95">
        <v>1</v>
      </c>
      <c r="AM66" s="230" t="str">
        <f t="shared" si="38"/>
        <v>Destacado</v>
      </c>
      <c r="AN66" s="228">
        <v>44439</v>
      </c>
      <c r="AO66" s="505" t="s">
        <v>769</v>
      </c>
      <c r="AP66" s="395" t="s">
        <v>746</v>
      </c>
      <c r="AQ66" s="275"/>
      <c r="AR66" s="235"/>
      <c r="AS66" s="233"/>
      <c r="AT66" s="230" t="str">
        <f t="shared" si="39"/>
        <v>Sin Avance</v>
      </c>
      <c r="AU66" s="228"/>
      <c r="AV66" s="273"/>
      <c r="AW66" s="274"/>
      <c r="AX66" s="231"/>
      <c r="AY66" s="232"/>
      <c r="AZ66" s="233"/>
      <c r="BA66" s="230" t="str">
        <f t="shared" si="40"/>
        <v>Sin Avance</v>
      </c>
      <c r="BB66" s="325"/>
      <c r="BC66" s="229"/>
      <c r="BD66" s="229"/>
      <c r="BE66" s="492"/>
      <c r="BF66" s="235"/>
      <c r="BG66" s="493"/>
      <c r="BH66" s="230" t="str">
        <f t="shared" si="41"/>
        <v>Sin Avance</v>
      </c>
      <c r="BI66" s="236"/>
      <c r="BJ66" s="96"/>
      <c r="BK66" s="232"/>
      <c r="BL66" s="237">
        <f t="shared" si="42"/>
        <v>1</v>
      </c>
      <c r="BM66" s="241" t="s">
        <v>142</v>
      </c>
      <c r="BN66" s="576" t="s">
        <v>142</v>
      </c>
      <c r="BO66" s="239"/>
      <c r="BP66" s="505" t="s">
        <v>769</v>
      </c>
      <c r="BQ66" s="242" t="s">
        <v>142</v>
      </c>
      <c r="BR66" s="577" t="s">
        <v>146</v>
      </c>
      <c r="BS66" s="240" t="str">
        <f t="shared" si="43"/>
        <v>Inefectiva</v>
      </c>
      <c r="BT66" s="577"/>
      <c r="BU66" s="578" t="s">
        <v>746</v>
      </c>
      <c r="BV66" s="505"/>
    </row>
    <row r="67" spans="1:74" s="187" customFormat="1" ht="45" customHeight="1">
      <c r="A67" s="566" t="s">
        <v>161</v>
      </c>
      <c r="B67" s="567">
        <v>43957</v>
      </c>
      <c r="C67" s="247" t="s">
        <v>747</v>
      </c>
      <c r="D67" s="247" t="s">
        <v>734</v>
      </c>
      <c r="E67" s="247" t="s">
        <v>770</v>
      </c>
      <c r="F67" s="247"/>
      <c r="G67" s="247" t="s">
        <v>764</v>
      </c>
      <c r="H67" s="247" t="s">
        <v>750</v>
      </c>
      <c r="I67" s="247">
        <v>2</v>
      </c>
      <c r="J67" s="579" t="s">
        <v>751</v>
      </c>
      <c r="K67" s="247" t="s">
        <v>211</v>
      </c>
      <c r="L67" s="247"/>
      <c r="M67" s="247" t="s">
        <v>752</v>
      </c>
      <c r="N67" s="568">
        <v>1</v>
      </c>
      <c r="O67" s="247" t="s">
        <v>752</v>
      </c>
      <c r="P67" s="248" t="s">
        <v>771</v>
      </c>
      <c r="Q67" s="248" t="s">
        <v>771</v>
      </c>
      <c r="R67" s="569">
        <v>44105</v>
      </c>
      <c r="S67" s="570">
        <v>44352</v>
      </c>
      <c r="T67" s="571">
        <v>56</v>
      </c>
      <c r="U67" s="185">
        <f t="shared" si="44"/>
        <v>44408</v>
      </c>
      <c r="V67" s="228">
        <v>44167</v>
      </c>
      <c r="W67" s="505" t="s">
        <v>772</v>
      </c>
      <c r="X67" s="572">
        <v>0.1</v>
      </c>
      <c r="Y67" s="230" t="str">
        <f t="shared" si="36"/>
        <v>No Satisfactorio</v>
      </c>
      <c r="Z67" s="239">
        <v>44168</v>
      </c>
      <c r="AA67" s="574" t="s">
        <v>773</v>
      </c>
      <c r="AB67" s="575" t="s">
        <v>755</v>
      </c>
      <c r="AC67" s="573">
        <v>44315</v>
      </c>
      <c r="AD67" s="505" t="s">
        <v>774</v>
      </c>
      <c r="AE67" s="572">
        <v>0.15</v>
      </c>
      <c r="AF67" s="230" t="str">
        <f t="shared" si="37"/>
        <v>No Satisfactorio</v>
      </c>
      <c r="AG67" s="573">
        <v>44316</v>
      </c>
      <c r="AH67" s="574" t="s">
        <v>754</v>
      </c>
      <c r="AI67" s="575" t="s">
        <v>755</v>
      </c>
      <c r="AJ67" s="573">
        <v>44378</v>
      </c>
      <c r="AK67" s="505" t="s">
        <v>775</v>
      </c>
      <c r="AL67" s="572">
        <v>1</v>
      </c>
      <c r="AM67" s="230" t="str">
        <f t="shared" si="38"/>
        <v>Destacado</v>
      </c>
      <c r="AN67" s="573">
        <v>44404</v>
      </c>
      <c r="AO67" s="505" t="s">
        <v>776</v>
      </c>
      <c r="AP67" s="580" t="s">
        <v>755</v>
      </c>
      <c r="AQ67" s="275"/>
      <c r="AR67" s="235"/>
      <c r="AS67" s="233"/>
      <c r="AT67" s="230" t="str">
        <f t="shared" si="39"/>
        <v>Sin Avance</v>
      </c>
      <c r="AU67" s="581">
        <v>44440</v>
      </c>
      <c r="AV67" s="96" t="s">
        <v>777</v>
      </c>
      <c r="AW67" s="563" t="s">
        <v>755</v>
      </c>
      <c r="AX67" s="231"/>
      <c r="AY67" s="232"/>
      <c r="AZ67" s="95"/>
      <c r="BA67" s="230" t="str">
        <f t="shared" si="40"/>
        <v>Sin Avance</v>
      </c>
      <c r="BB67" s="325"/>
      <c r="BC67" s="94"/>
      <c r="BD67" s="94"/>
      <c r="BE67" s="492"/>
      <c r="BF67" s="235"/>
      <c r="BG67" s="493"/>
      <c r="BH67" s="230" t="str">
        <f t="shared" si="41"/>
        <v>Sin Avance</v>
      </c>
      <c r="BI67" s="236"/>
      <c r="BJ67" s="96"/>
      <c r="BK67" s="232"/>
      <c r="BL67" s="237">
        <f t="shared" si="42"/>
        <v>1</v>
      </c>
      <c r="BM67" s="241" t="s">
        <v>142</v>
      </c>
      <c r="BN67" s="576" t="s">
        <v>142</v>
      </c>
      <c r="BO67" s="582"/>
      <c r="BP67" s="96" t="s">
        <v>778</v>
      </c>
      <c r="BQ67" s="242" t="s">
        <v>142</v>
      </c>
      <c r="BR67" s="577" t="s">
        <v>146</v>
      </c>
      <c r="BS67" s="240" t="str">
        <f t="shared" si="43"/>
        <v>Inefectiva</v>
      </c>
      <c r="BT67" s="577"/>
      <c r="BU67" s="580" t="s">
        <v>755</v>
      </c>
      <c r="BV67" s="568"/>
    </row>
    <row r="68" spans="1:74" s="184" customFormat="1" ht="45" customHeight="1">
      <c r="A68" s="247" t="s">
        <v>161</v>
      </c>
      <c r="B68" s="308">
        <v>43957</v>
      </c>
      <c r="C68" s="249" t="s">
        <v>747</v>
      </c>
      <c r="D68" s="247" t="s">
        <v>734</v>
      </c>
      <c r="E68" s="247" t="s">
        <v>770</v>
      </c>
      <c r="F68" s="247"/>
      <c r="G68" s="247" t="s">
        <v>764</v>
      </c>
      <c r="H68" s="247" t="s">
        <v>750</v>
      </c>
      <c r="I68" s="247">
        <v>2</v>
      </c>
      <c r="J68" s="247" t="s">
        <v>751</v>
      </c>
      <c r="K68" s="247" t="s">
        <v>211</v>
      </c>
      <c r="L68" s="247"/>
      <c r="M68" s="247" t="s">
        <v>752</v>
      </c>
      <c r="N68" s="97">
        <v>1</v>
      </c>
      <c r="O68" s="247" t="s">
        <v>752</v>
      </c>
      <c r="P68" s="248" t="s">
        <v>779</v>
      </c>
      <c r="Q68" s="248" t="s">
        <v>779</v>
      </c>
      <c r="R68" s="296">
        <v>44105</v>
      </c>
      <c r="S68" s="296">
        <v>44352</v>
      </c>
      <c r="T68" s="253">
        <v>56</v>
      </c>
      <c r="U68" s="185">
        <f t="shared" si="44"/>
        <v>44408</v>
      </c>
      <c r="V68" s="228">
        <v>44314</v>
      </c>
      <c r="W68" s="505" t="s">
        <v>780</v>
      </c>
      <c r="X68" s="572">
        <v>0</v>
      </c>
      <c r="Y68" s="230" t="str">
        <f t="shared" si="36"/>
        <v>No Satisfactorio</v>
      </c>
      <c r="Z68" s="228">
        <v>44316</v>
      </c>
      <c r="AA68" s="562" t="s">
        <v>754</v>
      </c>
      <c r="AB68" s="563" t="s">
        <v>755</v>
      </c>
      <c r="AC68" s="573">
        <v>44400</v>
      </c>
      <c r="AD68" s="505" t="s">
        <v>781</v>
      </c>
      <c r="AE68" s="572">
        <v>1</v>
      </c>
      <c r="AF68" s="230" t="str">
        <f t="shared" si="37"/>
        <v>Destacado</v>
      </c>
      <c r="AG68" s="228">
        <v>44407</v>
      </c>
      <c r="AH68" s="94" t="s">
        <v>782</v>
      </c>
      <c r="AI68" s="94" t="s">
        <v>783</v>
      </c>
      <c r="AJ68" s="231"/>
      <c r="AK68" s="273"/>
      <c r="AL68" s="95"/>
      <c r="AM68" s="230" t="str">
        <f t="shared" si="38"/>
        <v>Sin Avance</v>
      </c>
      <c r="AN68" s="228">
        <v>44441</v>
      </c>
      <c r="AO68" s="94" t="s">
        <v>784</v>
      </c>
      <c r="AP68" s="94" t="s">
        <v>783</v>
      </c>
      <c r="AQ68" s="275"/>
      <c r="AR68" s="235"/>
      <c r="AS68" s="233"/>
      <c r="AT68" s="230" t="str">
        <f t="shared" si="39"/>
        <v>Sin Avance</v>
      </c>
      <c r="AU68" s="228"/>
      <c r="AV68" s="273"/>
      <c r="AW68" s="274"/>
      <c r="AX68" s="231"/>
      <c r="AY68" s="232"/>
      <c r="AZ68" s="233"/>
      <c r="BA68" s="230" t="str">
        <f t="shared" si="40"/>
        <v>Sin Avance</v>
      </c>
      <c r="BB68" s="325"/>
      <c r="BC68" s="229"/>
      <c r="BD68" s="229"/>
      <c r="BE68" s="492"/>
      <c r="BF68" s="235"/>
      <c r="BG68" s="493"/>
      <c r="BH68" s="230" t="str">
        <f t="shared" si="41"/>
        <v>Sin Avance</v>
      </c>
      <c r="BI68" s="236"/>
      <c r="BJ68" s="96"/>
      <c r="BK68" s="232"/>
      <c r="BL68" s="237">
        <f t="shared" si="42"/>
        <v>1</v>
      </c>
      <c r="BM68" s="275" t="s">
        <v>142</v>
      </c>
      <c r="BN68" s="274" t="s">
        <v>142</v>
      </c>
      <c r="BO68" s="234">
        <v>44441</v>
      </c>
      <c r="BP68" s="94" t="s">
        <v>784</v>
      </c>
      <c r="BQ68" s="236" t="s">
        <v>142</v>
      </c>
      <c r="BR68" s="96" t="s">
        <v>146</v>
      </c>
      <c r="BS68" s="240" t="str">
        <f t="shared" si="43"/>
        <v>Inefectiva</v>
      </c>
      <c r="BT68" s="96"/>
      <c r="BU68" s="94" t="s">
        <v>783</v>
      </c>
      <c r="BV68" s="97"/>
    </row>
    <row r="69" spans="1:74" s="187" customFormat="1" ht="48.75" customHeight="1">
      <c r="A69" s="566" t="s">
        <v>161</v>
      </c>
      <c r="B69" s="567">
        <v>43957</v>
      </c>
      <c r="C69" s="247" t="s">
        <v>747</v>
      </c>
      <c r="D69" s="568" t="s">
        <v>734</v>
      </c>
      <c r="E69" s="568" t="s">
        <v>770</v>
      </c>
      <c r="F69" s="247"/>
      <c r="G69" s="568" t="s">
        <v>764</v>
      </c>
      <c r="H69" s="568" t="s">
        <v>750</v>
      </c>
      <c r="I69" s="568">
        <v>2</v>
      </c>
      <c r="J69" s="568" t="s">
        <v>751</v>
      </c>
      <c r="K69" s="247" t="s">
        <v>211</v>
      </c>
      <c r="L69" s="247"/>
      <c r="M69" s="568" t="s">
        <v>752</v>
      </c>
      <c r="N69" s="568">
        <v>1</v>
      </c>
      <c r="O69" s="568" t="s">
        <v>752</v>
      </c>
      <c r="P69" s="248" t="s">
        <v>785</v>
      </c>
      <c r="Q69" s="248" t="s">
        <v>785</v>
      </c>
      <c r="R69" s="569">
        <v>44105</v>
      </c>
      <c r="S69" s="570">
        <v>44348</v>
      </c>
      <c r="T69" s="583">
        <v>60</v>
      </c>
      <c r="U69" s="185">
        <f t="shared" si="44"/>
        <v>44408</v>
      </c>
      <c r="V69" s="228"/>
      <c r="W69" s="94"/>
      <c r="X69" s="95"/>
      <c r="Y69" s="230" t="str">
        <f t="shared" si="36"/>
        <v>Sin Avance</v>
      </c>
      <c r="Z69" s="239">
        <v>44316</v>
      </c>
      <c r="AA69" s="505" t="s">
        <v>754</v>
      </c>
      <c r="AB69" s="505" t="s">
        <v>755</v>
      </c>
      <c r="AC69" s="239">
        <v>44337</v>
      </c>
      <c r="AD69" s="505" t="s">
        <v>786</v>
      </c>
      <c r="AE69" s="572"/>
      <c r="AF69" s="230" t="str">
        <f t="shared" si="37"/>
        <v>Sin Avance</v>
      </c>
      <c r="AG69" s="573">
        <v>44343</v>
      </c>
      <c r="AH69" s="505" t="s">
        <v>787</v>
      </c>
      <c r="AI69" s="505" t="s">
        <v>788</v>
      </c>
      <c r="AJ69" s="573">
        <v>44396</v>
      </c>
      <c r="AK69" s="505" t="s">
        <v>786</v>
      </c>
      <c r="AL69" s="572">
        <v>1</v>
      </c>
      <c r="AM69" s="230" t="str">
        <f t="shared" si="38"/>
        <v>Destacado</v>
      </c>
      <c r="AN69" s="573">
        <v>44406</v>
      </c>
      <c r="AO69" s="505" t="s">
        <v>789</v>
      </c>
      <c r="AP69" s="395" t="s">
        <v>340</v>
      </c>
      <c r="AQ69" s="275"/>
      <c r="AR69" s="235"/>
      <c r="AS69" s="233"/>
      <c r="AT69" s="230" t="str">
        <f t="shared" si="39"/>
        <v>Sin Avance</v>
      </c>
      <c r="AU69" s="228">
        <v>44442</v>
      </c>
      <c r="AV69" s="94" t="s">
        <v>790</v>
      </c>
      <c r="AW69" s="508" t="s">
        <v>340</v>
      </c>
      <c r="AX69" s="231"/>
      <c r="AY69" s="232"/>
      <c r="AZ69" s="95"/>
      <c r="BA69" s="508" t="str">
        <f t="shared" si="40"/>
        <v>Sin Avance</v>
      </c>
      <c r="BB69" s="234"/>
      <c r="BC69" s="94"/>
      <c r="BD69" s="94"/>
      <c r="BE69" s="492"/>
      <c r="BF69" s="512"/>
      <c r="BG69" s="493"/>
      <c r="BH69" s="508" t="str">
        <f t="shared" si="41"/>
        <v>Sin Avance</v>
      </c>
      <c r="BI69" s="236"/>
      <c r="BJ69" s="96"/>
      <c r="BK69" s="232"/>
      <c r="BL69" s="513">
        <f t="shared" si="42"/>
        <v>1</v>
      </c>
      <c r="BM69" s="238" t="s">
        <v>791</v>
      </c>
      <c r="BN69" s="584" t="s">
        <v>791</v>
      </c>
      <c r="BO69" s="239">
        <v>44442</v>
      </c>
      <c r="BP69" s="505"/>
      <c r="BQ69" s="577" t="s">
        <v>791</v>
      </c>
      <c r="BR69" s="577" t="s">
        <v>146</v>
      </c>
      <c r="BS69" s="516" t="str">
        <f t="shared" si="43"/>
        <v>Inefectiva</v>
      </c>
      <c r="BT69" s="577"/>
      <c r="BU69" s="580" t="s">
        <v>340</v>
      </c>
      <c r="BV69" s="568"/>
    </row>
    <row r="70" spans="1:74" s="187" customFormat="1" ht="45" customHeight="1">
      <c r="A70" s="566" t="s">
        <v>161</v>
      </c>
      <c r="B70" s="567">
        <v>43957</v>
      </c>
      <c r="C70" s="247" t="s">
        <v>747</v>
      </c>
      <c r="D70" s="247" t="s">
        <v>734</v>
      </c>
      <c r="E70" s="247" t="s">
        <v>770</v>
      </c>
      <c r="F70" s="247"/>
      <c r="G70" s="247" t="s">
        <v>764</v>
      </c>
      <c r="H70" s="247" t="s">
        <v>750</v>
      </c>
      <c r="I70" s="247">
        <v>2</v>
      </c>
      <c r="J70" s="247" t="s">
        <v>751</v>
      </c>
      <c r="K70" s="247" t="s">
        <v>211</v>
      </c>
      <c r="L70" s="247"/>
      <c r="M70" s="247" t="s">
        <v>752</v>
      </c>
      <c r="N70" s="568">
        <v>1</v>
      </c>
      <c r="O70" s="247" t="s">
        <v>752</v>
      </c>
      <c r="P70" s="248" t="s">
        <v>792</v>
      </c>
      <c r="Q70" s="248" t="s">
        <v>792</v>
      </c>
      <c r="R70" s="585">
        <v>44105</v>
      </c>
      <c r="S70" s="586">
        <v>44352</v>
      </c>
      <c r="T70" s="571">
        <v>56</v>
      </c>
      <c r="U70" s="185">
        <f t="shared" si="44"/>
        <v>44408</v>
      </c>
      <c r="V70" s="228"/>
      <c r="W70" s="94"/>
      <c r="X70" s="572"/>
      <c r="Y70" s="230" t="str">
        <f t="shared" si="36"/>
        <v>Sin Avance</v>
      </c>
      <c r="Z70" s="573">
        <v>44316</v>
      </c>
      <c r="AA70" s="574" t="s">
        <v>754</v>
      </c>
      <c r="AB70" s="575" t="s">
        <v>755</v>
      </c>
      <c r="AC70" s="573">
        <v>44403</v>
      </c>
      <c r="AD70" s="505" t="s">
        <v>793</v>
      </c>
      <c r="AE70" s="572">
        <v>1</v>
      </c>
      <c r="AF70" s="230" t="str">
        <f t="shared" si="37"/>
        <v>Destacado</v>
      </c>
      <c r="AG70" s="573">
        <v>44380</v>
      </c>
      <c r="AH70" s="505" t="s">
        <v>794</v>
      </c>
      <c r="AI70" s="505" t="s">
        <v>746</v>
      </c>
      <c r="AJ70" s="228">
        <v>44438</v>
      </c>
      <c r="AK70" s="232" t="s">
        <v>795</v>
      </c>
      <c r="AL70" s="95">
        <v>1</v>
      </c>
      <c r="AM70" s="230" t="str">
        <f t="shared" si="38"/>
        <v>Destacado</v>
      </c>
      <c r="AN70" s="228">
        <v>44438</v>
      </c>
      <c r="AO70" s="505" t="s">
        <v>796</v>
      </c>
      <c r="AP70" s="395" t="s">
        <v>746</v>
      </c>
      <c r="AQ70" s="275"/>
      <c r="AR70" s="235"/>
      <c r="AS70" s="233"/>
      <c r="AT70" s="230" t="str">
        <f t="shared" si="39"/>
        <v>Sin Avance</v>
      </c>
      <c r="AU70" s="228"/>
      <c r="AV70" s="273"/>
      <c r="AW70" s="274"/>
      <c r="AX70" s="231"/>
      <c r="AY70" s="232"/>
      <c r="AZ70" s="233"/>
      <c r="BA70" s="230" t="str">
        <f t="shared" si="40"/>
        <v>Sin Avance</v>
      </c>
      <c r="BB70" s="325"/>
      <c r="BC70" s="229"/>
      <c r="BD70" s="229"/>
      <c r="BE70" s="492"/>
      <c r="BF70" s="235"/>
      <c r="BG70" s="493"/>
      <c r="BH70" s="230" t="str">
        <f t="shared" si="41"/>
        <v>Sin Avance</v>
      </c>
      <c r="BI70" s="236"/>
      <c r="BJ70" s="96"/>
      <c r="BK70" s="232"/>
      <c r="BL70" s="237">
        <f t="shared" si="42"/>
        <v>1</v>
      </c>
      <c r="BM70" s="241" t="s">
        <v>142</v>
      </c>
      <c r="BN70" s="576" t="s">
        <v>142</v>
      </c>
      <c r="BO70" s="239"/>
      <c r="BP70" s="505" t="s">
        <v>796</v>
      </c>
      <c r="BQ70" s="242" t="s">
        <v>142</v>
      </c>
      <c r="BR70" s="577" t="s">
        <v>146</v>
      </c>
      <c r="BS70" s="240" t="str">
        <f t="shared" si="43"/>
        <v>Inefectiva</v>
      </c>
      <c r="BT70" s="577"/>
      <c r="BU70" s="578" t="s">
        <v>746</v>
      </c>
      <c r="BV70" s="568"/>
    </row>
    <row r="71" spans="1:74" s="184" customFormat="1" ht="45" customHeight="1">
      <c r="A71" s="247" t="s">
        <v>161</v>
      </c>
      <c r="B71" s="308">
        <v>43957</v>
      </c>
      <c r="C71" s="249" t="s">
        <v>747</v>
      </c>
      <c r="D71" s="247" t="s">
        <v>734</v>
      </c>
      <c r="E71" s="247" t="s">
        <v>770</v>
      </c>
      <c r="F71" s="247"/>
      <c r="G71" s="247" t="s">
        <v>764</v>
      </c>
      <c r="H71" s="247" t="s">
        <v>750</v>
      </c>
      <c r="I71" s="247">
        <v>2</v>
      </c>
      <c r="J71" s="579" t="s">
        <v>751</v>
      </c>
      <c r="K71" s="247" t="s">
        <v>211</v>
      </c>
      <c r="L71" s="247"/>
      <c r="M71" s="247" t="s">
        <v>752</v>
      </c>
      <c r="N71" s="97">
        <v>1</v>
      </c>
      <c r="O71" s="247" t="s">
        <v>752</v>
      </c>
      <c r="P71" s="248" t="s">
        <v>797</v>
      </c>
      <c r="Q71" s="248" t="s">
        <v>797</v>
      </c>
      <c r="R71" s="296">
        <v>44105</v>
      </c>
      <c r="S71" s="298">
        <v>44347</v>
      </c>
      <c r="T71" s="253">
        <v>61</v>
      </c>
      <c r="U71" s="185">
        <f t="shared" si="44"/>
        <v>44408</v>
      </c>
      <c r="V71" s="228">
        <v>44316</v>
      </c>
      <c r="W71" s="559" t="s">
        <v>798</v>
      </c>
      <c r="X71" s="95">
        <v>0.5</v>
      </c>
      <c r="Y71" s="230" t="str">
        <f t="shared" si="36"/>
        <v>No Satisfactorio</v>
      </c>
      <c r="Z71" s="228">
        <v>44316</v>
      </c>
      <c r="AA71" s="94" t="s">
        <v>799</v>
      </c>
      <c r="AB71" s="114" t="s">
        <v>800</v>
      </c>
      <c r="AC71" s="231"/>
      <c r="AD71" s="94"/>
      <c r="AE71" s="94"/>
      <c r="AF71" s="230" t="str">
        <f t="shared" si="37"/>
        <v>Sin Avance</v>
      </c>
      <c r="AG71" s="228">
        <v>44316</v>
      </c>
      <c r="AH71" s="562" t="s">
        <v>754</v>
      </c>
      <c r="AI71" s="563" t="s">
        <v>755</v>
      </c>
      <c r="AJ71" s="228">
        <v>44372</v>
      </c>
      <c r="AK71" s="559" t="s">
        <v>801</v>
      </c>
      <c r="AL71" s="95">
        <v>1</v>
      </c>
      <c r="AM71" s="230" t="str">
        <f t="shared" si="38"/>
        <v>Destacado</v>
      </c>
      <c r="AN71" s="228">
        <v>44440</v>
      </c>
      <c r="AO71" s="96" t="s">
        <v>802</v>
      </c>
      <c r="AP71" s="563" t="s">
        <v>755</v>
      </c>
      <c r="AQ71" s="275"/>
      <c r="AR71" s="235"/>
      <c r="AS71" s="233"/>
      <c r="AT71" s="230" t="str">
        <f t="shared" si="39"/>
        <v>Sin Avance</v>
      </c>
      <c r="AU71" s="228"/>
      <c r="AV71" s="273"/>
      <c r="AW71" s="274"/>
      <c r="AX71" s="231"/>
      <c r="AY71" s="232"/>
      <c r="AZ71" s="233"/>
      <c r="BA71" s="230" t="str">
        <f t="shared" si="40"/>
        <v>Sin Avance</v>
      </c>
      <c r="BB71" s="325"/>
      <c r="BC71" s="229"/>
      <c r="BD71" s="229"/>
      <c r="BE71" s="492"/>
      <c r="BF71" s="235"/>
      <c r="BG71" s="493"/>
      <c r="BH71" s="230" t="str">
        <f t="shared" si="41"/>
        <v>Sin Avance</v>
      </c>
      <c r="BI71" s="236"/>
      <c r="BJ71" s="96"/>
      <c r="BK71" s="232"/>
      <c r="BL71" s="237">
        <f t="shared" si="42"/>
        <v>1</v>
      </c>
      <c r="BM71" s="275" t="s">
        <v>803</v>
      </c>
      <c r="BN71" s="274" t="s">
        <v>803</v>
      </c>
      <c r="BO71" s="325"/>
      <c r="BP71" s="96" t="s">
        <v>778</v>
      </c>
      <c r="BQ71" s="236" t="s">
        <v>142</v>
      </c>
      <c r="BR71" s="96" t="s">
        <v>146</v>
      </c>
      <c r="BS71" s="240" t="str">
        <f t="shared" si="43"/>
        <v>Inefectiva</v>
      </c>
      <c r="BT71" s="96"/>
      <c r="BU71" s="563" t="s">
        <v>755</v>
      </c>
      <c r="BV71" s="97"/>
    </row>
    <row r="72" spans="1:74" s="187" customFormat="1" ht="45" customHeight="1" thickBot="1">
      <c r="A72" s="566" t="s">
        <v>161</v>
      </c>
      <c r="B72" s="567">
        <v>43957</v>
      </c>
      <c r="C72" s="247" t="s">
        <v>747</v>
      </c>
      <c r="D72" s="247" t="s">
        <v>734</v>
      </c>
      <c r="E72" s="247" t="s">
        <v>770</v>
      </c>
      <c r="F72" s="247"/>
      <c r="G72" s="247" t="s">
        <v>764</v>
      </c>
      <c r="H72" s="247" t="s">
        <v>750</v>
      </c>
      <c r="I72" s="247">
        <v>2</v>
      </c>
      <c r="J72" s="247" t="s">
        <v>751</v>
      </c>
      <c r="K72" s="247" t="s">
        <v>211</v>
      </c>
      <c r="L72" s="247"/>
      <c r="M72" s="247" t="s">
        <v>752</v>
      </c>
      <c r="N72" s="568">
        <v>1</v>
      </c>
      <c r="O72" s="247" t="s">
        <v>752</v>
      </c>
      <c r="P72" s="248" t="s">
        <v>804</v>
      </c>
      <c r="Q72" s="248" t="s">
        <v>804</v>
      </c>
      <c r="R72" s="585">
        <v>44228</v>
      </c>
      <c r="S72" s="586">
        <v>44349</v>
      </c>
      <c r="T72" s="571">
        <v>59</v>
      </c>
      <c r="U72" s="185">
        <f t="shared" si="44"/>
        <v>44408</v>
      </c>
      <c r="V72" s="228">
        <v>44398</v>
      </c>
      <c r="W72" s="550" t="s">
        <v>805</v>
      </c>
      <c r="X72" s="572">
        <v>0.9</v>
      </c>
      <c r="Y72" s="230" t="str">
        <f t="shared" si="36"/>
        <v>Satisfactorio</v>
      </c>
      <c r="Z72" s="573">
        <v>44316</v>
      </c>
      <c r="AA72" s="574" t="s">
        <v>754</v>
      </c>
      <c r="AB72" s="575" t="s">
        <v>755</v>
      </c>
      <c r="AC72" s="573">
        <v>44405</v>
      </c>
      <c r="AD72" s="587" t="s">
        <v>806</v>
      </c>
      <c r="AE72" s="572">
        <v>1</v>
      </c>
      <c r="AF72" s="230" t="str">
        <f t="shared" si="37"/>
        <v>Destacado</v>
      </c>
      <c r="AG72" s="239">
        <v>44399</v>
      </c>
      <c r="AH72" s="505" t="s">
        <v>807</v>
      </c>
      <c r="AI72" s="505" t="s">
        <v>808</v>
      </c>
      <c r="AJ72" s="228"/>
      <c r="AK72" s="273"/>
      <c r="AL72" s="95"/>
      <c r="AM72" s="230" t="str">
        <f t="shared" si="38"/>
        <v>Sin Avance</v>
      </c>
      <c r="AN72" s="279"/>
      <c r="AO72" s="273"/>
      <c r="AP72" s="274"/>
      <c r="AQ72" s="275"/>
      <c r="AR72" s="235"/>
      <c r="AS72" s="233"/>
      <c r="AT72" s="230" t="str">
        <f t="shared" si="39"/>
        <v>Sin Avance</v>
      </c>
      <c r="AU72" s="228"/>
      <c r="AV72" s="273"/>
      <c r="AW72" s="274"/>
      <c r="AX72" s="231"/>
      <c r="AY72" s="232"/>
      <c r="AZ72" s="233"/>
      <c r="BA72" s="230" t="str">
        <f t="shared" si="40"/>
        <v>Sin Avance</v>
      </c>
      <c r="BB72" s="325"/>
      <c r="BC72" s="229"/>
      <c r="BD72" s="229"/>
      <c r="BE72" s="492"/>
      <c r="BF72" s="235"/>
      <c r="BG72" s="493"/>
      <c r="BH72" s="230" t="str">
        <f t="shared" si="41"/>
        <v>Sin Avance</v>
      </c>
      <c r="BI72" s="236"/>
      <c r="BJ72" s="96"/>
      <c r="BK72" s="232"/>
      <c r="BL72" s="237">
        <f t="shared" si="42"/>
        <v>1</v>
      </c>
      <c r="BM72" s="241" t="s">
        <v>142</v>
      </c>
      <c r="BN72" s="576" t="s">
        <v>142</v>
      </c>
      <c r="BO72" s="581">
        <v>44447</v>
      </c>
      <c r="BP72" s="21" t="s">
        <v>809</v>
      </c>
      <c r="BQ72" s="242" t="s">
        <v>142</v>
      </c>
      <c r="BR72" s="577" t="s">
        <v>146</v>
      </c>
      <c r="BS72" s="240" t="str">
        <f t="shared" si="43"/>
        <v>Inefectiva</v>
      </c>
      <c r="BT72" s="577" t="s">
        <v>810</v>
      </c>
      <c r="BU72" s="32" t="s">
        <v>811</v>
      </c>
      <c r="BV72" s="588"/>
    </row>
    <row r="73" spans="1:74" s="184" customFormat="1" ht="41.1" customHeight="1" thickBot="1">
      <c r="A73" s="247" t="s">
        <v>161</v>
      </c>
      <c r="B73" s="308">
        <v>43957</v>
      </c>
      <c r="C73" s="249" t="s">
        <v>747</v>
      </c>
      <c r="D73" s="247" t="s">
        <v>734</v>
      </c>
      <c r="E73" s="247" t="s">
        <v>770</v>
      </c>
      <c r="F73" s="247"/>
      <c r="G73" s="247" t="s">
        <v>749</v>
      </c>
      <c r="H73" s="247" t="s">
        <v>750</v>
      </c>
      <c r="I73" s="247">
        <v>2</v>
      </c>
      <c r="J73" s="247" t="s">
        <v>751</v>
      </c>
      <c r="K73" s="247" t="s">
        <v>211</v>
      </c>
      <c r="L73" s="247"/>
      <c r="M73" s="247" t="s">
        <v>752</v>
      </c>
      <c r="N73" s="97">
        <v>1</v>
      </c>
      <c r="O73" s="247" t="s">
        <v>752</v>
      </c>
      <c r="P73" s="248" t="s">
        <v>812</v>
      </c>
      <c r="Q73" s="248" t="s">
        <v>812</v>
      </c>
      <c r="R73" s="524">
        <v>44014</v>
      </c>
      <c r="S73" s="99">
        <v>44314</v>
      </c>
      <c r="T73" s="253">
        <v>94</v>
      </c>
      <c r="U73" s="185">
        <f t="shared" si="44"/>
        <v>44408</v>
      </c>
      <c r="V73" s="228"/>
      <c r="W73" s="94"/>
      <c r="X73" s="95"/>
      <c r="Y73" s="230" t="str">
        <f t="shared" si="36"/>
        <v>Sin Avance</v>
      </c>
      <c r="Z73" s="228">
        <v>44316</v>
      </c>
      <c r="AA73" s="562" t="s">
        <v>754</v>
      </c>
      <c r="AB73" s="563" t="s">
        <v>755</v>
      </c>
      <c r="AC73" s="228">
        <v>44404</v>
      </c>
      <c r="AD73" s="94" t="s">
        <v>813</v>
      </c>
      <c r="AE73" s="95">
        <v>1</v>
      </c>
      <c r="AF73" s="230" t="str">
        <f t="shared" si="37"/>
        <v>Destacado</v>
      </c>
      <c r="AG73" s="234">
        <v>44405</v>
      </c>
      <c r="AH73" s="94" t="s">
        <v>814</v>
      </c>
      <c r="AI73" s="20" t="s">
        <v>815</v>
      </c>
      <c r="AJ73" s="228"/>
      <c r="AK73" s="273"/>
      <c r="AL73" s="95"/>
      <c r="AM73" s="230" t="str">
        <f t="shared" si="38"/>
        <v>Sin Avance</v>
      </c>
      <c r="AN73" s="279"/>
      <c r="AO73" s="273"/>
      <c r="AP73" s="274"/>
      <c r="AQ73" s="275"/>
      <c r="AR73" s="235"/>
      <c r="AS73" s="233"/>
      <c r="AT73" s="230" t="str">
        <f t="shared" si="39"/>
        <v>Sin Avance</v>
      </c>
      <c r="AU73" s="228"/>
      <c r="AV73" s="273"/>
      <c r="AW73" s="274"/>
      <c r="AX73" s="231"/>
      <c r="AY73" s="232"/>
      <c r="AZ73" s="233"/>
      <c r="BA73" s="230" t="str">
        <f t="shared" si="40"/>
        <v>Sin Avance</v>
      </c>
      <c r="BB73" s="325"/>
      <c r="BC73" s="229"/>
      <c r="BD73" s="229"/>
      <c r="BE73" s="492"/>
      <c r="BF73" s="235"/>
      <c r="BG73" s="493"/>
      <c r="BH73" s="230" t="str">
        <f t="shared" si="41"/>
        <v>Sin Avance</v>
      </c>
      <c r="BI73" s="236"/>
      <c r="BJ73" s="96"/>
      <c r="BK73" s="232"/>
      <c r="BL73" s="237">
        <f t="shared" si="42"/>
        <v>1</v>
      </c>
      <c r="BM73" s="275" t="s">
        <v>142</v>
      </c>
      <c r="BN73" s="274" t="s">
        <v>142</v>
      </c>
      <c r="BO73" s="254">
        <v>44447</v>
      </c>
      <c r="BP73" s="21" t="s">
        <v>816</v>
      </c>
      <c r="BQ73" s="236" t="s">
        <v>142</v>
      </c>
      <c r="BR73" s="96" t="s">
        <v>146</v>
      </c>
      <c r="BS73" s="240" t="str">
        <f t="shared" si="43"/>
        <v>Inefectiva</v>
      </c>
      <c r="BT73" s="96"/>
      <c r="BU73" s="22" t="s">
        <v>815</v>
      </c>
      <c r="BV73" s="277"/>
    </row>
    <row r="74" spans="1:74" s="184" customFormat="1" ht="45" customHeight="1">
      <c r="A74" s="247" t="s">
        <v>161</v>
      </c>
      <c r="B74" s="308">
        <v>43957</v>
      </c>
      <c r="C74" s="249" t="s">
        <v>747</v>
      </c>
      <c r="D74" s="247" t="s">
        <v>734</v>
      </c>
      <c r="E74" s="247" t="s">
        <v>770</v>
      </c>
      <c r="F74" s="247"/>
      <c r="G74" s="247" t="s">
        <v>764</v>
      </c>
      <c r="H74" s="247" t="s">
        <v>750</v>
      </c>
      <c r="I74" s="247">
        <v>2</v>
      </c>
      <c r="J74" s="247" t="s">
        <v>751</v>
      </c>
      <c r="K74" s="247" t="s">
        <v>211</v>
      </c>
      <c r="L74" s="247"/>
      <c r="M74" s="247" t="s">
        <v>752</v>
      </c>
      <c r="N74" s="97">
        <v>1</v>
      </c>
      <c r="O74" s="247" t="s">
        <v>752</v>
      </c>
      <c r="P74" s="248" t="s">
        <v>817</v>
      </c>
      <c r="Q74" s="248" t="s">
        <v>817</v>
      </c>
      <c r="R74" s="296">
        <v>44105</v>
      </c>
      <c r="S74" s="296">
        <v>44347</v>
      </c>
      <c r="T74" s="253">
        <v>61</v>
      </c>
      <c r="U74" s="185">
        <f t="shared" si="44"/>
        <v>44408</v>
      </c>
      <c r="V74" s="228"/>
      <c r="W74" s="94"/>
      <c r="X74" s="95"/>
      <c r="Y74" s="230" t="str">
        <f t="shared" si="36"/>
        <v>Sin Avance</v>
      </c>
      <c r="Z74" s="228">
        <v>44316</v>
      </c>
      <c r="AA74" s="562" t="s">
        <v>754</v>
      </c>
      <c r="AB74" s="563" t="s">
        <v>755</v>
      </c>
      <c r="AC74" s="589">
        <v>44393</v>
      </c>
      <c r="AD74" s="33" t="s">
        <v>818</v>
      </c>
      <c r="AE74" s="95">
        <v>1</v>
      </c>
      <c r="AF74" s="230" t="str">
        <f t="shared" si="37"/>
        <v>Destacado</v>
      </c>
      <c r="AG74" s="228">
        <v>44407</v>
      </c>
      <c r="AH74" s="94" t="s">
        <v>819</v>
      </c>
      <c r="AI74" s="94" t="s">
        <v>783</v>
      </c>
      <c r="AJ74" s="231"/>
      <c r="AK74" s="273"/>
      <c r="AL74" s="95"/>
      <c r="AM74" s="230" t="str">
        <f t="shared" si="38"/>
        <v>Sin Avance</v>
      </c>
      <c r="AN74" s="228">
        <v>44441</v>
      </c>
      <c r="AO74" s="94" t="s">
        <v>784</v>
      </c>
      <c r="AP74" s="94" t="s">
        <v>783</v>
      </c>
      <c r="AQ74" s="275"/>
      <c r="AR74" s="235"/>
      <c r="AS74" s="233"/>
      <c r="AT74" s="230" t="str">
        <f t="shared" si="39"/>
        <v>Sin Avance</v>
      </c>
      <c r="AU74" s="228"/>
      <c r="AV74" s="273"/>
      <c r="AW74" s="274"/>
      <c r="AX74" s="231"/>
      <c r="AY74" s="232"/>
      <c r="AZ74" s="233"/>
      <c r="BA74" s="230" t="str">
        <f t="shared" si="40"/>
        <v>Sin Avance</v>
      </c>
      <c r="BB74" s="325"/>
      <c r="BC74" s="229"/>
      <c r="BD74" s="229"/>
      <c r="BE74" s="492"/>
      <c r="BF74" s="235"/>
      <c r="BG74" s="493"/>
      <c r="BH74" s="230" t="str">
        <f t="shared" si="41"/>
        <v>Sin Avance</v>
      </c>
      <c r="BI74" s="236"/>
      <c r="BJ74" s="96"/>
      <c r="BK74" s="232"/>
      <c r="BL74" s="237">
        <f t="shared" si="42"/>
        <v>1</v>
      </c>
      <c r="BM74" s="275" t="s">
        <v>142</v>
      </c>
      <c r="BN74" s="274" t="s">
        <v>142</v>
      </c>
      <c r="BO74" s="234">
        <v>44441</v>
      </c>
      <c r="BP74" s="94" t="s">
        <v>784</v>
      </c>
      <c r="BQ74" s="236" t="s">
        <v>142</v>
      </c>
      <c r="BR74" s="96" t="s">
        <v>146</v>
      </c>
      <c r="BS74" s="240" t="str">
        <f t="shared" si="43"/>
        <v>Inefectiva</v>
      </c>
      <c r="BT74" s="96"/>
      <c r="BU74" s="94" t="s">
        <v>783</v>
      </c>
      <c r="BV74" s="97"/>
    </row>
    <row r="75" spans="1:74" s="184" customFormat="1" ht="41.1" customHeight="1">
      <c r="A75" s="247" t="s">
        <v>161</v>
      </c>
      <c r="B75" s="308">
        <v>43957</v>
      </c>
      <c r="C75" s="249" t="s">
        <v>747</v>
      </c>
      <c r="D75" s="247" t="s">
        <v>734</v>
      </c>
      <c r="E75" s="247" t="s">
        <v>770</v>
      </c>
      <c r="F75" s="247"/>
      <c r="G75" s="247" t="s">
        <v>749</v>
      </c>
      <c r="H75" s="247" t="s">
        <v>750</v>
      </c>
      <c r="I75" s="247">
        <v>2</v>
      </c>
      <c r="J75" s="247" t="s">
        <v>751</v>
      </c>
      <c r="K75" s="247" t="s">
        <v>211</v>
      </c>
      <c r="L75" s="247"/>
      <c r="M75" s="247" t="s">
        <v>752</v>
      </c>
      <c r="N75" s="97">
        <v>1</v>
      </c>
      <c r="O75" s="247" t="s">
        <v>752</v>
      </c>
      <c r="P75" s="248" t="s">
        <v>820</v>
      </c>
      <c r="Q75" s="248" t="s">
        <v>820</v>
      </c>
      <c r="R75" s="561">
        <v>44105</v>
      </c>
      <c r="S75" s="99">
        <v>44352</v>
      </c>
      <c r="T75" s="253">
        <v>56</v>
      </c>
      <c r="U75" s="185">
        <f t="shared" si="44"/>
        <v>44408</v>
      </c>
      <c r="V75" s="228">
        <v>44350</v>
      </c>
      <c r="W75" s="94" t="s">
        <v>821</v>
      </c>
      <c r="X75" s="95"/>
      <c r="Y75" s="230" t="str">
        <f t="shared" si="36"/>
        <v>Sin Avance</v>
      </c>
      <c r="Z75" s="228">
        <v>44316</v>
      </c>
      <c r="AA75" s="562" t="s">
        <v>754</v>
      </c>
      <c r="AB75" s="563" t="s">
        <v>755</v>
      </c>
      <c r="AC75" s="573">
        <v>44393</v>
      </c>
      <c r="AD75" s="590" t="s">
        <v>822</v>
      </c>
      <c r="AE75" s="572">
        <v>1</v>
      </c>
      <c r="AF75" s="230" t="str">
        <f t="shared" si="37"/>
        <v>Destacado</v>
      </c>
      <c r="AG75" s="573">
        <v>44411</v>
      </c>
      <c r="AH75" s="577" t="s">
        <v>823</v>
      </c>
      <c r="AI75" s="505" t="s">
        <v>824</v>
      </c>
      <c r="AJ75" s="231"/>
      <c r="AK75" s="273"/>
      <c r="AL75" s="95"/>
      <c r="AM75" s="230" t="str">
        <f t="shared" si="38"/>
        <v>Sin Avance</v>
      </c>
      <c r="AN75" s="228">
        <v>44439</v>
      </c>
      <c r="AO75" s="34" t="s">
        <v>825</v>
      </c>
      <c r="AP75" s="255" t="s">
        <v>826</v>
      </c>
      <c r="AQ75" s="275"/>
      <c r="AR75" s="235"/>
      <c r="AS75" s="233"/>
      <c r="AT75" s="230" t="str">
        <f t="shared" si="39"/>
        <v>Sin Avance</v>
      </c>
      <c r="AU75" s="228"/>
      <c r="AV75" s="273"/>
      <c r="AW75" s="274"/>
      <c r="AX75" s="231"/>
      <c r="AY75" s="232"/>
      <c r="AZ75" s="233"/>
      <c r="BA75" s="230" t="str">
        <f t="shared" si="40"/>
        <v>Sin Avance</v>
      </c>
      <c r="BB75" s="325"/>
      <c r="BC75" s="229"/>
      <c r="BD75" s="229"/>
      <c r="BE75" s="492"/>
      <c r="BF75" s="235"/>
      <c r="BG75" s="493"/>
      <c r="BH75" s="230" t="str">
        <f t="shared" si="41"/>
        <v>Sin Avance</v>
      </c>
      <c r="BI75" s="236"/>
      <c r="BJ75" s="96"/>
      <c r="BK75" s="232"/>
      <c r="BL75" s="237">
        <f t="shared" si="42"/>
        <v>1</v>
      </c>
      <c r="BM75" s="275" t="s">
        <v>142</v>
      </c>
      <c r="BN75" s="274" t="s">
        <v>142</v>
      </c>
      <c r="BO75" s="325"/>
      <c r="BP75" s="34" t="s">
        <v>825</v>
      </c>
      <c r="BQ75" s="236" t="s">
        <v>142</v>
      </c>
      <c r="BR75" s="96" t="s">
        <v>146</v>
      </c>
      <c r="BS75" s="240" t="str">
        <f t="shared" si="43"/>
        <v>Inefectiva</v>
      </c>
      <c r="BT75" s="96"/>
      <c r="BU75" s="255" t="s">
        <v>826</v>
      </c>
      <c r="BV75" s="97"/>
    </row>
    <row r="76" spans="1:74" s="184" customFormat="1" ht="41.1" customHeight="1">
      <c r="A76" s="247" t="s">
        <v>161</v>
      </c>
      <c r="B76" s="308">
        <v>43957</v>
      </c>
      <c r="C76" s="249" t="s">
        <v>747</v>
      </c>
      <c r="D76" s="247" t="s">
        <v>734</v>
      </c>
      <c r="E76" s="247" t="s">
        <v>770</v>
      </c>
      <c r="F76" s="247"/>
      <c r="G76" s="247" t="s">
        <v>749</v>
      </c>
      <c r="H76" s="247" t="s">
        <v>750</v>
      </c>
      <c r="I76" s="247">
        <v>2</v>
      </c>
      <c r="J76" s="247" t="s">
        <v>751</v>
      </c>
      <c r="K76" s="247" t="s">
        <v>211</v>
      </c>
      <c r="L76" s="247"/>
      <c r="M76" s="247" t="s">
        <v>752</v>
      </c>
      <c r="N76" s="97">
        <v>1</v>
      </c>
      <c r="O76" s="247" t="s">
        <v>752</v>
      </c>
      <c r="P76" s="248" t="s">
        <v>827</v>
      </c>
      <c r="Q76" s="248" t="s">
        <v>827</v>
      </c>
      <c r="R76" s="296">
        <v>44013</v>
      </c>
      <c r="S76" s="298">
        <v>44346</v>
      </c>
      <c r="T76" s="253">
        <v>62</v>
      </c>
      <c r="U76" s="185">
        <f t="shared" si="44"/>
        <v>44408</v>
      </c>
      <c r="V76" s="228">
        <v>44135</v>
      </c>
      <c r="W76" s="94" t="s">
        <v>828</v>
      </c>
      <c r="X76" s="95">
        <v>0</v>
      </c>
      <c r="Y76" s="230" t="str">
        <f t="shared" si="36"/>
        <v>No Satisfactorio</v>
      </c>
      <c r="Z76" s="234">
        <v>44138</v>
      </c>
      <c r="AA76" s="255" t="s">
        <v>829</v>
      </c>
      <c r="AB76" s="255" t="s">
        <v>830</v>
      </c>
      <c r="AC76" s="564">
        <v>44272</v>
      </c>
      <c r="AD76" s="94" t="s">
        <v>831</v>
      </c>
      <c r="AE76" s="95">
        <v>0</v>
      </c>
      <c r="AF76" s="230" t="str">
        <f t="shared" si="37"/>
        <v>No Satisfactorio</v>
      </c>
      <c r="AG76" s="234">
        <v>44314</v>
      </c>
      <c r="AH76" s="255" t="s">
        <v>832</v>
      </c>
      <c r="AI76" s="94" t="s">
        <v>826</v>
      </c>
      <c r="AJ76" s="228">
        <v>44319</v>
      </c>
      <c r="AK76" s="506" t="s">
        <v>833</v>
      </c>
      <c r="AL76" s="95"/>
      <c r="AM76" s="230" t="str">
        <f t="shared" si="38"/>
        <v>Sin Avance</v>
      </c>
      <c r="AN76" s="228">
        <v>44316</v>
      </c>
      <c r="AO76" s="562" t="s">
        <v>754</v>
      </c>
      <c r="AP76" s="591" t="s">
        <v>755</v>
      </c>
      <c r="AQ76" s="254">
        <v>44407</v>
      </c>
      <c r="AR76" s="592" t="s">
        <v>834</v>
      </c>
      <c r="AS76" s="95">
        <v>1</v>
      </c>
      <c r="AT76" s="230" t="str">
        <f t="shared" si="39"/>
        <v>Destacado</v>
      </c>
      <c r="AU76" s="254">
        <v>44412</v>
      </c>
      <c r="AV76" s="506" t="s">
        <v>835</v>
      </c>
      <c r="AW76" s="94" t="s">
        <v>826</v>
      </c>
      <c r="AX76" s="231"/>
      <c r="AY76" s="232"/>
      <c r="AZ76" s="95"/>
      <c r="BA76" s="230" t="str">
        <f t="shared" si="40"/>
        <v>Sin Avance</v>
      </c>
      <c r="BB76" s="234">
        <v>44441</v>
      </c>
      <c r="BC76" s="34" t="s">
        <v>836</v>
      </c>
      <c r="BD76" s="94" t="s">
        <v>826</v>
      </c>
      <c r="BE76" s="492"/>
      <c r="BF76" s="235"/>
      <c r="BG76" s="493"/>
      <c r="BH76" s="230" t="str">
        <f t="shared" si="41"/>
        <v>Sin Avance</v>
      </c>
      <c r="BI76" s="236"/>
      <c r="BJ76" s="96"/>
      <c r="BK76" s="232"/>
      <c r="BL76" s="237">
        <f t="shared" si="42"/>
        <v>1</v>
      </c>
      <c r="BM76" s="275" t="s">
        <v>142</v>
      </c>
      <c r="BN76" s="274" t="s">
        <v>146</v>
      </c>
      <c r="BO76" s="325"/>
      <c r="BP76" s="34" t="s">
        <v>836</v>
      </c>
      <c r="BQ76" s="236" t="s">
        <v>142</v>
      </c>
      <c r="BR76" s="96" t="s">
        <v>146</v>
      </c>
      <c r="BS76" s="240" t="str">
        <f t="shared" si="43"/>
        <v>Inefectiva</v>
      </c>
      <c r="BT76" s="96"/>
      <c r="BU76" s="255" t="s">
        <v>826</v>
      </c>
      <c r="BV76" s="290"/>
    </row>
    <row r="77" spans="1:74" s="187" customFormat="1" ht="45" customHeight="1">
      <c r="A77" s="566" t="s">
        <v>161</v>
      </c>
      <c r="B77" s="567">
        <v>43957</v>
      </c>
      <c r="C77" s="247" t="s">
        <v>747</v>
      </c>
      <c r="D77" s="247" t="s">
        <v>734</v>
      </c>
      <c r="E77" s="247" t="s">
        <v>770</v>
      </c>
      <c r="F77" s="247"/>
      <c r="G77" s="247" t="s">
        <v>764</v>
      </c>
      <c r="H77" s="247" t="s">
        <v>750</v>
      </c>
      <c r="I77" s="247">
        <v>2</v>
      </c>
      <c r="J77" s="247" t="s">
        <v>751</v>
      </c>
      <c r="K77" s="247" t="s">
        <v>211</v>
      </c>
      <c r="L77" s="247"/>
      <c r="M77" s="247" t="s">
        <v>752</v>
      </c>
      <c r="N77" s="568">
        <v>1</v>
      </c>
      <c r="O77" s="247" t="s">
        <v>752</v>
      </c>
      <c r="P77" s="248" t="s">
        <v>837</v>
      </c>
      <c r="Q77" s="248" t="s">
        <v>837</v>
      </c>
      <c r="R77" s="569">
        <v>44105</v>
      </c>
      <c r="S77" s="570">
        <v>44352</v>
      </c>
      <c r="T77" s="571">
        <v>56</v>
      </c>
      <c r="U77" s="185">
        <f t="shared" si="44"/>
        <v>44408</v>
      </c>
      <c r="V77" s="228">
        <v>44071</v>
      </c>
      <c r="W77" s="505" t="s">
        <v>838</v>
      </c>
      <c r="X77" s="572">
        <v>0</v>
      </c>
      <c r="Y77" s="230" t="str">
        <f t="shared" si="36"/>
        <v>No Satisfactorio</v>
      </c>
      <c r="Z77" s="239">
        <v>44109</v>
      </c>
      <c r="AA77" s="395" t="s">
        <v>839</v>
      </c>
      <c r="AB77" s="505" t="s">
        <v>840</v>
      </c>
      <c r="AC77" s="228"/>
      <c r="AD77" s="94"/>
      <c r="AE77" s="95"/>
      <c r="AF77" s="230" t="str">
        <f t="shared" si="37"/>
        <v>Sin Avance</v>
      </c>
      <c r="AG77" s="573">
        <v>44316</v>
      </c>
      <c r="AH77" s="574" t="s">
        <v>754</v>
      </c>
      <c r="AI77" s="575" t="s">
        <v>755</v>
      </c>
      <c r="AJ77" s="573">
        <v>44404</v>
      </c>
      <c r="AK77" s="505" t="s">
        <v>841</v>
      </c>
      <c r="AL77" s="572">
        <v>1</v>
      </c>
      <c r="AM77" s="230" t="str">
        <f t="shared" si="38"/>
        <v>Destacado</v>
      </c>
      <c r="AN77" s="573">
        <v>44406</v>
      </c>
      <c r="AO77" s="505" t="s">
        <v>842</v>
      </c>
      <c r="AP77" s="580" t="s">
        <v>340</v>
      </c>
      <c r="AQ77" s="275"/>
      <c r="AR77" s="235"/>
      <c r="AS77" s="233"/>
      <c r="AT77" s="230" t="str">
        <f t="shared" si="39"/>
        <v>Sin Avance</v>
      </c>
      <c r="AU77" s="228">
        <v>44442</v>
      </c>
      <c r="AV77" s="94" t="s">
        <v>843</v>
      </c>
      <c r="AW77" s="508" t="s">
        <v>340</v>
      </c>
      <c r="AX77" s="231"/>
      <c r="AY77" s="232"/>
      <c r="AZ77" s="95"/>
      <c r="BA77" s="508" t="str">
        <f t="shared" si="40"/>
        <v>Sin Avance</v>
      </c>
      <c r="BB77" s="234"/>
      <c r="BC77" s="94"/>
      <c r="BD77" s="94"/>
      <c r="BE77" s="492"/>
      <c r="BF77" s="512"/>
      <c r="BG77" s="493"/>
      <c r="BH77" s="508" t="str">
        <f t="shared" si="41"/>
        <v>Sin Avance</v>
      </c>
      <c r="BI77" s="236"/>
      <c r="BJ77" s="96"/>
      <c r="BK77" s="232"/>
      <c r="BL77" s="513">
        <f t="shared" si="42"/>
        <v>1</v>
      </c>
      <c r="BM77" s="241" t="s">
        <v>791</v>
      </c>
      <c r="BN77" s="576" t="s">
        <v>791</v>
      </c>
      <c r="BO77" s="239">
        <v>44442</v>
      </c>
      <c r="BP77" s="505"/>
      <c r="BQ77" s="242" t="s">
        <v>791</v>
      </c>
      <c r="BR77" s="577" t="s">
        <v>146</v>
      </c>
      <c r="BS77" s="516" t="str">
        <f t="shared" si="43"/>
        <v>Inefectiva</v>
      </c>
      <c r="BT77" s="577"/>
      <c r="BU77" s="580" t="s">
        <v>340</v>
      </c>
      <c r="BV77" s="568"/>
    </row>
    <row r="78" spans="1:74" s="187" customFormat="1" ht="39.75" customHeight="1">
      <c r="A78" s="247" t="s">
        <v>161</v>
      </c>
      <c r="B78" s="567">
        <v>43957</v>
      </c>
      <c r="C78" s="247" t="s">
        <v>747</v>
      </c>
      <c r="D78" s="247" t="s">
        <v>734</v>
      </c>
      <c r="E78" s="247" t="s">
        <v>770</v>
      </c>
      <c r="F78" s="247"/>
      <c r="G78" s="247" t="s">
        <v>764</v>
      </c>
      <c r="H78" s="247" t="s">
        <v>750</v>
      </c>
      <c r="I78" s="247">
        <v>2</v>
      </c>
      <c r="J78" s="247" t="s">
        <v>751</v>
      </c>
      <c r="K78" s="247" t="s">
        <v>211</v>
      </c>
      <c r="L78" s="247"/>
      <c r="M78" s="247" t="s">
        <v>752</v>
      </c>
      <c r="N78" s="568">
        <v>1</v>
      </c>
      <c r="O78" s="247" t="s">
        <v>752</v>
      </c>
      <c r="P78" s="248" t="s">
        <v>844</v>
      </c>
      <c r="Q78" s="248" t="s">
        <v>844</v>
      </c>
      <c r="R78" s="569">
        <v>44013</v>
      </c>
      <c r="S78" s="570">
        <v>44352</v>
      </c>
      <c r="T78" s="571">
        <v>56</v>
      </c>
      <c r="U78" s="185">
        <f t="shared" si="44"/>
        <v>44408</v>
      </c>
      <c r="V78" s="228"/>
      <c r="W78" s="94"/>
      <c r="X78" s="572"/>
      <c r="Y78" s="230" t="str">
        <f t="shared" si="36"/>
        <v>Sin Avance</v>
      </c>
      <c r="Z78" s="573">
        <v>44316</v>
      </c>
      <c r="AA78" s="574" t="s">
        <v>754</v>
      </c>
      <c r="AB78" s="593" t="s">
        <v>755</v>
      </c>
      <c r="AC78" s="573">
        <v>44406</v>
      </c>
      <c r="AD78" s="505" t="s">
        <v>845</v>
      </c>
      <c r="AE78" s="572">
        <v>1</v>
      </c>
      <c r="AF78" s="230" t="str">
        <f t="shared" si="37"/>
        <v>Destacado</v>
      </c>
      <c r="AG78" s="228">
        <v>44411</v>
      </c>
      <c r="AH78" s="577" t="s">
        <v>846</v>
      </c>
      <c r="AI78" s="505" t="s">
        <v>847</v>
      </c>
      <c r="AJ78" s="573"/>
      <c r="AK78" s="273"/>
      <c r="AL78" s="95"/>
      <c r="AM78" s="230" t="str">
        <f t="shared" si="38"/>
        <v>Sin Avance</v>
      </c>
      <c r="AN78" s="573">
        <v>44441</v>
      </c>
      <c r="AO78" s="96" t="s">
        <v>848</v>
      </c>
      <c r="AP78" s="505" t="s">
        <v>847</v>
      </c>
      <c r="AQ78" s="275"/>
      <c r="AR78" s="235"/>
      <c r="AS78" s="233"/>
      <c r="AT78" s="230" t="str">
        <f t="shared" si="39"/>
        <v>Sin Avance</v>
      </c>
      <c r="AU78" s="228"/>
      <c r="AV78" s="273"/>
      <c r="AW78" s="274"/>
      <c r="AX78" s="231"/>
      <c r="AY78" s="232"/>
      <c r="AZ78" s="233"/>
      <c r="BA78" s="230" t="str">
        <f t="shared" si="40"/>
        <v>Sin Avance</v>
      </c>
      <c r="BB78" s="325"/>
      <c r="BC78" s="229"/>
      <c r="BD78" s="229"/>
      <c r="BE78" s="492"/>
      <c r="BF78" s="235"/>
      <c r="BG78" s="493"/>
      <c r="BH78" s="230" t="str">
        <f t="shared" si="41"/>
        <v>Sin Avance</v>
      </c>
      <c r="BI78" s="236"/>
      <c r="BJ78" s="96"/>
      <c r="BK78" s="232"/>
      <c r="BL78" s="237">
        <f t="shared" si="42"/>
        <v>1</v>
      </c>
      <c r="BM78" s="241" t="s">
        <v>142</v>
      </c>
      <c r="BN78" s="576"/>
      <c r="BO78" s="239">
        <v>44441</v>
      </c>
      <c r="BP78" s="96" t="s">
        <v>849</v>
      </c>
      <c r="BQ78" s="242" t="s">
        <v>142</v>
      </c>
      <c r="BR78" s="577" t="s">
        <v>146</v>
      </c>
      <c r="BS78" s="240" t="str">
        <f t="shared" si="43"/>
        <v>Inefectiva</v>
      </c>
      <c r="BT78" s="577"/>
      <c r="BU78" s="505" t="s">
        <v>847</v>
      </c>
      <c r="BV78" s="568"/>
    </row>
    <row r="79" spans="1:74" s="184" customFormat="1" ht="41.1" customHeight="1">
      <c r="A79" s="249" t="s">
        <v>161</v>
      </c>
      <c r="B79" s="308">
        <v>43957</v>
      </c>
      <c r="C79" s="249" t="s">
        <v>747</v>
      </c>
      <c r="D79" s="249" t="s">
        <v>734</v>
      </c>
      <c r="E79" s="249" t="s">
        <v>770</v>
      </c>
      <c r="F79" s="247"/>
      <c r="G79" s="249" t="s">
        <v>749</v>
      </c>
      <c r="H79" s="249" t="s">
        <v>750</v>
      </c>
      <c r="I79" s="249">
        <v>2</v>
      </c>
      <c r="J79" s="249" t="s">
        <v>751</v>
      </c>
      <c r="K79" s="247" t="s">
        <v>211</v>
      </c>
      <c r="L79" s="247"/>
      <c r="M79" s="249" t="s">
        <v>752</v>
      </c>
      <c r="N79" s="97">
        <v>1</v>
      </c>
      <c r="O79" s="249" t="s">
        <v>752</v>
      </c>
      <c r="P79" s="248" t="s">
        <v>850</v>
      </c>
      <c r="Q79" s="248" t="s">
        <v>850</v>
      </c>
      <c r="R79" s="561">
        <v>44105</v>
      </c>
      <c r="S79" s="99">
        <v>44347</v>
      </c>
      <c r="T79" s="253">
        <v>61</v>
      </c>
      <c r="U79" s="185">
        <f t="shared" si="44"/>
        <v>44408</v>
      </c>
      <c r="V79" s="254"/>
      <c r="W79" s="273"/>
      <c r="X79" s="94"/>
      <c r="Y79" s="230" t="str">
        <f t="shared" si="36"/>
        <v>Sin Avance</v>
      </c>
      <c r="Z79" s="228">
        <v>44316</v>
      </c>
      <c r="AA79" s="594" t="s">
        <v>754</v>
      </c>
      <c r="AB79" s="595" t="s">
        <v>755</v>
      </c>
      <c r="AC79" s="228">
        <v>44396</v>
      </c>
      <c r="AD79" s="96" t="s">
        <v>851</v>
      </c>
      <c r="AE79" s="565">
        <v>1</v>
      </c>
      <c r="AF79" s="230" t="str">
        <f t="shared" si="37"/>
        <v>Destacado</v>
      </c>
      <c r="AG79" s="228">
        <v>44396</v>
      </c>
      <c r="AH79" s="94" t="s">
        <v>852</v>
      </c>
      <c r="AI79" s="94" t="s">
        <v>853</v>
      </c>
      <c r="AJ79" s="231"/>
      <c r="AK79" s="273"/>
      <c r="AL79" s="94"/>
      <c r="AM79" s="230" t="str">
        <f t="shared" si="38"/>
        <v>Sin Avance</v>
      </c>
      <c r="AN79" s="228">
        <v>44446</v>
      </c>
      <c r="AO79" s="94" t="s">
        <v>854</v>
      </c>
      <c r="AP79" s="230" t="s">
        <v>762</v>
      </c>
      <c r="AQ79" s="275"/>
      <c r="AR79" s="235"/>
      <c r="AS79" s="233"/>
      <c r="AT79" s="230" t="str">
        <f t="shared" si="39"/>
        <v>Sin Avance</v>
      </c>
      <c r="AU79" s="228"/>
      <c r="AV79" s="273"/>
      <c r="AW79" s="274"/>
      <c r="AX79" s="231"/>
      <c r="AY79" s="232"/>
      <c r="AZ79" s="233"/>
      <c r="BA79" s="230" t="str">
        <f t="shared" si="40"/>
        <v>Sin Avance</v>
      </c>
      <c r="BB79" s="325"/>
      <c r="BC79" s="229"/>
      <c r="BD79" s="229"/>
      <c r="BE79" s="492"/>
      <c r="BF79" s="235"/>
      <c r="BG79" s="493"/>
      <c r="BH79" s="230" t="str">
        <f t="shared" si="41"/>
        <v>Sin Avance</v>
      </c>
      <c r="BI79" s="236"/>
      <c r="BJ79" s="96"/>
      <c r="BK79" s="232"/>
      <c r="BL79" s="237">
        <f t="shared" si="42"/>
        <v>1</v>
      </c>
      <c r="BM79" s="275" t="s">
        <v>142</v>
      </c>
      <c r="BN79" s="274" t="s">
        <v>146</v>
      </c>
      <c r="BO79" s="234"/>
      <c r="BP79" s="94" t="s">
        <v>855</v>
      </c>
      <c r="BQ79" s="236" t="s">
        <v>142</v>
      </c>
      <c r="BR79" s="96" t="s">
        <v>146</v>
      </c>
      <c r="BS79" s="240" t="str">
        <f t="shared" si="43"/>
        <v>Inefectiva</v>
      </c>
      <c r="BT79" s="96"/>
      <c r="BU79" s="94" t="s">
        <v>856</v>
      </c>
      <c r="BV79" s="97"/>
    </row>
    <row r="80" spans="1:74" s="184" customFormat="1" ht="52.5" customHeight="1">
      <c r="A80" s="247" t="s">
        <v>161</v>
      </c>
      <c r="B80" s="308">
        <v>43957</v>
      </c>
      <c r="C80" s="249" t="s">
        <v>747</v>
      </c>
      <c r="D80" s="247" t="s">
        <v>734</v>
      </c>
      <c r="E80" s="247" t="s">
        <v>770</v>
      </c>
      <c r="F80" s="247"/>
      <c r="G80" s="247" t="s">
        <v>764</v>
      </c>
      <c r="H80" s="247" t="s">
        <v>750</v>
      </c>
      <c r="I80" s="247">
        <v>2</v>
      </c>
      <c r="J80" s="247" t="s">
        <v>751</v>
      </c>
      <c r="K80" s="247" t="s">
        <v>211</v>
      </c>
      <c r="L80" s="247"/>
      <c r="M80" s="247" t="s">
        <v>752</v>
      </c>
      <c r="N80" s="97">
        <v>1</v>
      </c>
      <c r="O80" s="247" t="s">
        <v>752</v>
      </c>
      <c r="P80" s="248" t="s">
        <v>857</v>
      </c>
      <c r="Q80" s="248" t="s">
        <v>857</v>
      </c>
      <c r="R80" s="561">
        <v>44105</v>
      </c>
      <c r="S80" s="99">
        <v>44352</v>
      </c>
      <c r="T80" s="253">
        <v>56</v>
      </c>
      <c r="U80" s="185">
        <f t="shared" si="44"/>
        <v>44408</v>
      </c>
      <c r="V80" s="228"/>
      <c r="W80" s="94"/>
      <c r="X80" s="95"/>
      <c r="Y80" s="230" t="str">
        <f t="shared" si="36"/>
        <v>Sin Avance</v>
      </c>
      <c r="Z80" s="228">
        <v>44316</v>
      </c>
      <c r="AA80" s="562" t="s">
        <v>754</v>
      </c>
      <c r="AB80" s="596" t="s">
        <v>755</v>
      </c>
      <c r="AC80" s="272">
        <v>44406</v>
      </c>
      <c r="AD80" s="94" t="s">
        <v>858</v>
      </c>
      <c r="AE80" s="95">
        <v>1</v>
      </c>
      <c r="AF80" s="230" t="str">
        <f t="shared" si="37"/>
        <v>Destacado</v>
      </c>
      <c r="AG80" s="272">
        <v>44411</v>
      </c>
      <c r="AH80" s="96" t="s">
        <v>859</v>
      </c>
      <c r="AI80" s="94" t="s">
        <v>847</v>
      </c>
      <c r="AJ80" s="231"/>
      <c r="AK80" s="273"/>
      <c r="AL80" s="95"/>
      <c r="AM80" s="230" t="str">
        <f t="shared" si="38"/>
        <v>Sin Avance</v>
      </c>
      <c r="AN80" s="228">
        <v>44441</v>
      </c>
      <c r="AO80" s="96" t="s">
        <v>860</v>
      </c>
      <c r="AP80" s="230" t="s">
        <v>847</v>
      </c>
      <c r="AQ80" s="275"/>
      <c r="AR80" s="235"/>
      <c r="AS80" s="233"/>
      <c r="AT80" s="230" t="str">
        <f t="shared" si="39"/>
        <v>Sin Avance</v>
      </c>
      <c r="AU80" s="228"/>
      <c r="AV80" s="273"/>
      <c r="AW80" s="274"/>
      <c r="AX80" s="231"/>
      <c r="AY80" s="232"/>
      <c r="AZ80" s="233"/>
      <c r="BA80" s="230" t="str">
        <f t="shared" si="40"/>
        <v>Sin Avance</v>
      </c>
      <c r="BB80" s="325"/>
      <c r="BC80" s="229"/>
      <c r="BD80" s="229"/>
      <c r="BE80" s="492"/>
      <c r="BF80" s="235"/>
      <c r="BG80" s="493"/>
      <c r="BH80" s="230" t="str">
        <f t="shared" si="41"/>
        <v>Sin Avance</v>
      </c>
      <c r="BI80" s="236"/>
      <c r="BJ80" s="96"/>
      <c r="BK80" s="232"/>
      <c r="BL80" s="237">
        <f t="shared" si="42"/>
        <v>1</v>
      </c>
      <c r="BM80" s="275" t="s">
        <v>142</v>
      </c>
      <c r="BN80" s="274" t="s">
        <v>142</v>
      </c>
      <c r="BO80" s="234">
        <v>44441</v>
      </c>
      <c r="BP80" s="96" t="s">
        <v>861</v>
      </c>
      <c r="BQ80" s="236" t="s">
        <v>142</v>
      </c>
      <c r="BR80" s="96" t="s">
        <v>146</v>
      </c>
      <c r="BS80" s="240" t="str">
        <f t="shared" si="43"/>
        <v>Inefectiva</v>
      </c>
      <c r="BT80" s="96"/>
      <c r="BU80" s="230" t="s">
        <v>847</v>
      </c>
      <c r="BV80" s="97"/>
    </row>
    <row r="81" spans="1:74" s="184" customFormat="1" ht="41.1" customHeight="1">
      <c r="A81" s="247" t="s">
        <v>161</v>
      </c>
      <c r="B81" s="308">
        <v>43957</v>
      </c>
      <c r="C81" s="249" t="s">
        <v>747</v>
      </c>
      <c r="D81" s="247" t="s">
        <v>734</v>
      </c>
      <c r="E81" s="247" t="s">
        <v>770</v>
      </c>
      <c r="F81" s="247"/>
      <c r="G81" s="247" t="s">
        <v>764</v>
      </c>
      <c r="H81" s="247" t="s">
        <v>862</v>
      </c>
      <c r="I81" s="247">
        <v>3</v>
      </c>
      <c r="J81" s="247" t="s">
        <v>863</v>
      </c>
      <c r="K81" s="247" t="s">
        <v>168</v>
      </c>
      <c r="L81" s="247"/>
      <c r="M81" s="247" t="s">
        <v>864</v>
      </c>
      <c r="N81" s="502">
        <v>1</v>
      </c>
      <c r="O81" s="247" t="s">
        <v>865</v>
      </c>
      <c r="P81" s="248" t="s">
        <v>233</v>
      </c>
      <c r="Q81" s="248" t="s">
        <v>233</v>
      </c>
      <c r="R81" s="529">
        <v>44013</v>
      </c>
      <c r="S81" s="99">
        <v>44352</v>
      </c>
      <c r="T81" s="253"/>
      <c r="U81" s="185">
        <f t="shared" si="44"/>
        <v>44352</v>
      </c>
      <c r="V81" s="228">
        <v>44134</v>
      </c>
      <c r="W81" s="96" t="s">
        <v>866</v>
      </c>
      <c r="X81" s="534">
        <v>0.13</v>
      </c>
      <c r="Y81" s="230" t="str">
        <f t="shared" si="36"/>
        <v>No Satisfactorio</v>
      </c>
      <c r="Z81" s="321">
        <v>44140</v>
      </c>
      <c r="AA81" s="560" t="s">
        <v>867</v>
      </c>
      <c r="AB81" s="597" t="s">
        <v>743</v>
      </c>
      <c r="AC81" s="234">
        <v>44229</v>
      </c>
      <c r="AD81" s="545" t="s">
        <v>868</v>
      </c>
      <c r="AE81" s="95">
        <v>0.3</v>
      </c>
      <c r="AF81" s="230" t="str">
        <f t="shared" si="37"/>
        <v>No Satisfactorio</v>
      </c>
      <c r="AG81" s="228">
        <v>44258</v>
      </c>
      <c r="AH81" s="94" t="s">
        <v>869</v>
      </c>
      <c r="AI81" s="230" t="s">
        <v>746</v>
      </c>
      <c r="AJ81" s="313">
        <v>44370</v>
      </c>
      <c r="AK81" s="545" t="s">
        <v>870</v>
      </c>
      <c r="AL81" s="598">
        <v>1</v>
      </c>
      <c r="AM81" s="230" t="str">
        <f t="shared" si="38"/>
        <v>Destacado</v>
      </c>
      <c r="AN81" s="228">
        <v>44383</v>
      </c>
      <c r="AO81" s="545" t="s">
        <v>871</v>
      </c>
      <c r="AP81" s="255" t="s">
        <v>746</v>
      </c>
      <c r="AQ81" s="275"/>
      <c r="AR81" s="235"/>
      <c r="AS81" s="233"/>
      <c r="AT81" s="230" t="str">
        <f t="shared" si="39"/>
        <v>Sin Avance</v>
      </c>
      <c r="AU81" s="228"/>
      <c r="AV81" s="273"/>
      <c r="AW81" s="274"/>
      <c r="AX81" s="231"/>
      <c r="AY81" s="232"/>
      <c r="AZ81" s="233"/>
      <c r="BA81" s="230" t="str">
        <f t="shared" si="40"/>
        <v>Sin Avance</v>
      </c>
      <c r="BB81" s="325"/>
      <c r="BC81" s="229"/>
      <c r="BD81" s="229"/>
      <c r="BE81" s="492"/>
      <c r="BF81" s="235"/>
      <c r="BG81" s="493"/>
      <c r="BH81" s="230" t="str">
        <f t="shared" si="41"/>
        <v>Sin Avance</v>
      </c>
      <c r="BI81" s="236"/>
      <c r="BJ81" s="96"/>
      <c r="BK81" s="232"/>
      <c r="BL81" s="237">
        <f t="shared" si="42"/>
        <v>1</v>
      </c>
      <c r="BM81" s="275" t="s">
        <v>142</v>
      </c>
      <c r="BN81" s="274" t="s">
        <v>142</v>
      </c>
      <c r="BO81" s="325"/>
      <c r="BP81" s="273"/>
      <c r="BQ81" s="236" t="s">
        <v>142</v>
      </c>
      <c r="BR81" s="96"/>
      <c r="BS81" s="240" t="str">
        <f t="shared" si="43"/>
        <v>Eficaz</v>
      </c>
      <c r="BT81" s="96"/>
      <c r="BU81" s="274"/>
      <c r="BV81" s="97"/>
    </row>
    <row r="82" spans="1:74" s="11" customFormat="1" ht="41.1" customHeight="1">
      <c r="A82" s="98" t="s">
        <v>189</v>
      </c>
      <c r="B82" s="99">
        <v>44001</v>
      </c>
      <c r="C82" s="97" t="s">
        <v>872</v>
      </c>
      <c r="D82" s="98" t="s">
        <v>873</v>
      </c>
      <c r="E82" s="523" t="s">
        <v>874</v>
      </c>
      <c r="F82" s="247"/>
      <c r="G82" s="98" t="s">
        <v>875</v>
      </c>
      <c r="H82" s="523" t="s">
        <v>876</v>
      </c>
      <c r="I82" s="98">
        <v>1</v>
      </c>
      <c r="J82" s="523" t="s">
        <v>877</v>
      </c>
      <c r="K82" s="98" t="s">
        <v>168</v>
      </c>
      <c r="L82" s="98" t="s">
        <v>878</v>
      </c>
      <c r="M82" s="98" t="s">
        <v>879</v>
      </c>
      <c r="N82" s="97">
        <v>1</v>
      </c>
      <c r="O82" s="98" t="s">
        <v>879</v>
      </c>
      <c r="P82" s="98" t="s">
        <v>875</v>
      </c>
      <c r="Q82" s="270" t="s">
        <v>875</v>
      </c>
      <c r="R82" s="282">
        <v>44013</v>
      </c>
      <c r="S82" s="538">
        <v>44285</v>
      </c>
      <c r="T82" s="92">
        <v>0</v>
      </c>
      <c r="U82" s="537">
        <f t="shared" ref="U82:U134" si="45">S82+T82</f>
        <v>44285</v>
      </c>
      <c r="V82" s="228">
        <v>44264</v>
      </c>
      <c r="W82" s="94" t="s">
        <v>880</v>
      </c>
      <c r="X82" s="95">
        <v>1</v>
      </c>
      <c r="Y82" s="508" t="str">
        <f t="shared" ref="Y82:Y83" si="46">IF(X82="","Sin Avance",IF(X82&gt;95%,"Destacado",IF(X82&gt;=80%,"Satisfactorio","No Satisfactorio")))</f>
        <v>Destacado</v>
      </c>
      <c r="Z82" s="228">
        <v>44302</v>
      </c>
      <c r="AA82" s="94" t="s">
        <v>881</v>
      </c>
      <c r="AB82" s="508" t="s">
        <v>689</v>
      </c>
      <c r="AC82" s="228"/>
      <c r="AD82" s="94"/>
      <c r="AE82" s="95"/>
      <c r="AF82" s="508" t="str">
        <f t="shared" ref="AF82:AF145" si="47">IF(AE82="","Sin Avance",IF(AE82&gt;95%,"Destacado",IF(AE82&gt;=80%,"Satisfactorio","No Satisfactorio")))</f>
        <v>Sin Avance</v>
      </c>
      <c r="AG82" s="234"/>
      <c r="AH82" s="94"/>
      <c r="AI82" s="255"/>
      <c r="AJ82" s="228"/>
      <c r="AK82" s="273"/>
      <c r="AL82" s="95"/>
      <c r="AM82" s="508" t="str">
        <f t="shared" ref="AM82:AM145" si="48">IF(AL82="","Sin Avance",IF(AL82&gt;95%,"Destacado",IF(AL82&gt;=80%,"Satisfactorio","No Satisfactorio")))</f>
        <v>Sin Avance</v>
      </c>
      <c r="AN82" s="279"/>
      <c r="AO82" s="273"/>
      <c r="AP82" s="274"/>
      <c r="AQ82" s="275"/>
      <c r="AR82" s="235"/>
      <c r="AS82" s="233"/>
      <c r="AT82" s="508" t="str">
        <f t="shared" ref="AT82:AT145" si="49">IF(AS82="","Sin Avance",IF(AS82&gt;95%,"Destacado",IF(AS82&gt;=80%,"Satisfactorio","No Satisfactorio")))</f>
        <v>Sin Avance</v>
      </c>
      <c r="AU82" s="228"/>
      <c r="AV82" s="273"/>
      <c r="AW82" s="274"/>
      <c r="AX82" s="231"/>
      <c r="AY82" s="232"/>
      <c r="AZ82" s="233"/>
      <c r="BA82" s="508" t="str">
        <f t="shared" ref="BA82:BA145" si="50">IF(AZ82="","Sin Avance",IF(AZ82&gt;95%,"Destacado",IF(AZ82&gt;=80%,"Satisfactorio","No Satisfactorio")))</f>
        <v>Sin Avance</v>
      </c>
      <c r="BB82" s="325"/>
      <c r="BC82" s="229"/>
      <c r="BD82" s="229"/>
      <c r="BE82" s="492"/>
      <c r="BF82" s="235"/>
      <c r="BG82" s="493"/>
      <c r="BH82" s="508" t="str">
        <f t="shared" ref="BH82:BH145" si="51">IF(BG82="","Sin Avance",IF(BG82&gt;95%,"Destacado",IF(BG82&gt;=80%,"Satisfactorio","No Satisfactorio")))</f>
        <v>Sin Avance</v>
      </c>
      <c r="BI82" s="236"/>
      <c r="BJ82" s="96"/>
      <c r="BK82" s="232"/>
      <c r="BL82" s="237">
        <f t="shared" ref="BL82:BL87" si="52">IF(E82="","",IF(OR(X82=100%,AE82=100%,AL82=100%,AS82=100%,AZ82=100%,BG82=100%),100%,IF(V82="","Sin Avance",MAX(X82,AE82,AL82,AS82,AZ82,BG82))))</f>
        <v>1</v>
      </c>
      <c r="BM82" s="275"/>
      <c r="BN82" s="15"/>
      <c r="BO82" s="94"/>
      <c r="BP82" s="514"/>
      <c r="BQ82" s="236"/>
      <c r="BR82" s="96"/>
      <c r="BS82" s="240" t="str">
        <f t="shared" si="43"/>
        <v/>
      </c>
      <c r="BT82" s="94"/>
      <c r="BU82" s="518"/>
      <c r="BV82" s="277"/>
    </row>
    <row r="83" spans="1:74" s="11" customFormat="1" ht="45" customHeight="1">
      <c r="A83" s="599" t="s">
        <v>189</v>
      </c>
      <c r="B83" s="99">
        <v>44001</v>
      </c>
      <c r="C83" s="97" t="s">
        <v>882</v>
      </c>
      <c r="D83" s="599" t="s">
        <v>873</v>
      </c>
      <c r="E83" s="600" t="s">
        <v>883</v>
      </c>
      <c r="F83" s="247"/>
      <c r="G83" s="599" t="s">
        <v>884</v>
      </c>
      <c r="H83" s="600" t="s">
        <v>885</v>
      </c>
      <c r="I83" s="599">
        <v>1</v>
      </c>
      <c r="J83" s="600" t="s">
        <v>886</v>
      </c>
      <c r="K83" s="98" t="s">
        <v>168</v>
      </c>
      <c r="L83" s="599" t="s">
        <v>887</v>
      </c>
      <c r="M83" s="599" t="s">
        <v>888</v>
      </c>
      <c r="N83" s="97">
        <v>1</v>
      </c>
      <c r="O83" s="599" t="s">
        <v>888</v>
      </c>
      <c r="P83" s="599" t="s">
        <v>884</v>
      </c>
      <c r="Q83" s="278" t="s">
        <v>884</v>
      </c>
      <c r="R83" s="280">
        <v>44013</v>
      </c>
      <c r="S83" s="601">
        <v>44369</v>
      </c>
      <c r="T83" s="92">
        <v>0</v>
      </c>
      <c r="U83" s="498">
        <f t="shared" si="45"/>
        <v>44369</v>
      </c>
      <c r="V83" s="234">
        <v>44364</v>
      </c>
      <c r="W83" s="96" t="s">
        <v>889</v>
      </c>
      <c r="X83" s="94">
        <v>1</v>
      </c>
      <c r="Y83" s="508" t="str">
        <f t="shared" si="46"/>
        <v>Destacado</v>
      </c>
      <c r="Z83" s="228">
        <v>44432</v>
      </c>
      <c r="AA83" s="94" t="s">
        <v>890</v>
      </c>
      <c r="AB83" s="508" t="s">
        <v>689</v>
      </c>
      <c r="AC83" s="325"/>
      <c r="AD83" s="94"/>
      <c r="AE83" s="94"/>
      <c r="AF83" s="508" t="str">
        <f t="shared" si="47"/>
        <v>Sin Avance</v>
      </c>
      <c r="AG83" s="231"/>
      <c r="AH83" s="94"/>
      <c r="AI83" s="508"/>
      <c r="AJ83" s="325"/>
      <c r="AK83" s="273"/>
      <c r="AL83" s="94"/>
      <c r="AM83" s="508" t="str">
        <f t="shared" si="48"/>
        <v>Sin Avance</v>
      </c>
      <c r="AN83" s="279"/>
      <c r="AO83" s="273"/>
      <c r="AP83" s="274"/>
      <c r="AQ83" s="275"/>
      <c r="AR83" s="235"/>
      <c r="AS83" s="233"/>
      <c r="AT83" s="508" t="str">
        <f t="shared" si="49"/>
        <v>Sin Avance</v>
      </c>
      <c r="AU83" s="228"/>
      <c r="AV83" s="273"/>
      <c r="AW83" s="274"/>
      <c r="AX83" s="231"/>
      <c r="AY83" s="232"/>
      <c r="AZ83" s="233"/>
      <c r="BA83" s="508" t="str">
        <f t="shared" si="50"/>
        <v>Sin Avance</v>
      </c>
      <c r="BB83" s="325"/>
      <c r="BC83" s="229"/>
      <c r="BD83" s="229"/>
      <c r="BE83" s="492"/>
      <c r="BF83" s="235"/>
      <c r="BG83" s="493"/>
      <c r="BH83" s="508" t="str">
        <f t="shared" si="51"/>
        <v>Sin Avance</v>
      </c>
      <c r="BI83" s="236"/>
      <c r="BJ83" s="96"/>
      <c r="BK83" s="232"/>
      <c r="BL83" s="237">
        <f t="shared" si="52"/>
        <v>1</v>
      </c>
      <c r="BM83" s="326"/>
      <c r="BN83" s="602"/>
      <c r="BO83" s="94"/>
      <c r="BP83" s="94"/>
      <c r="BQ83" s="236"/>
      <c r="BR83" s="96"/>
      <c r="BS83" s="240" t="str">
        <f t="shared" si="43"/>
        <v/>
      </c>
      <c r="BT83" s="96"/>
      <c r="BU83" s="508"/>
      <c r="BV83" s="277"/>
    </row>
    <row r="84" spans="1:74" s="11" customFormat="1" ht="45" customHeight="1">
      <c r="A84" s="599" t="s">
        <v>189</v>
      </c>
      <c r="B84" s="99">
        <v>44001</v>
      </c>
      <c r="C84" s="97" t="s">
        <v>891</v>
      </c>
      <c r="D84" s="599" t="s">
        <v>873</v>
      </c>
      <c r="E84" s="600" t="s">
        <v>892</v>
      </c>
      <c r="F84" s="247"/>
      <c r="G84" s="599" t="s">
        <v>893</v>
      </c>
      <c r="H84" s="600" t="s">
        <v>894</v>
      </c>
      <c r="I84" s="599">
        <v>1</v>
      </c>
      <c r="J84" s="600" t="s">
        <v>895</v>
      </c>
      <c r="K84" s="98" t="s">
        <v>168</v>
      </c>
      <c r="L84" s="599" t="s">
        <v>896</v>
      </c>
      <c r="M84" s="599" t="s">
        <v>897</v>
      </c>
      <c r="N84" s="97">
        <v>1</v>
      </c>
      <c r="O84" s="599" t="s">
        <v>897</v>
      </c>
      <c r="P84" s="599" t="s">
        <v>893</v>
      </c>
      <c r="Q84" s="278" t="s">
        <v>893</v>
      </c>
      <c r="R84" s="280">
        <v>44013</v>
      </c>
      <c r="S84" s="601">
        <v>44365</v>
      </c>
      <c r="T84" s="92">
        <v>0</v>
      </c>
      <c r="U84" s="498">
        <f t="shared" si="45"/>
        <v>44365</v>
      </c>
      <c r="V84" s="228">
        <v>44365</v>
      </c>
      <c r="W84" s="96" t="s">
        <v>898</v>
      </c>
      <c r="X84" s="95">
        <v>1</v>
      </c>
      <c r="Y84" s="508" t="str">
        <f t="shared" ref="Y84:Y147" si="53">IF(X84="","Sin Avance",IF(X84&gt;95%,"Destacado",IF(X84&gt;=80%,"Satisfactorio","No Satisfactorio")))</f>
        <v>Destacado</v>
      </c>
      <c r="Z84" s="228">
        <v>44432</v>
      </c>
      <c r="AA84" s="255" t="s">
        <v>899</v>
      </c>
      <c r="AB84" s="508" t="s">
        <v>689</v>
      </c>
      <c r="AC84" s="325"/>
      <c r="AD84" s="94"/>
      <c r="AE84" s="94"/>
      <c r="AF84" s="508" t="str">
        <f t="shared" si="47"/>
        <v>Sin Avance</v>
      </c>
      <c r="AG84" s="231"/>
      <c r="AH84" s="94"/>
      <c r="AI84" s="508"/>
      <c r="AJ84" s="325"/>
      <c r="AK84" s="273"/>
      <c r="AL84" s="94"/>
      <c r="AM84" s="508" t="str">
        <f t="shared" si="48"/>
        <v>Sin Avance</v>
      </c>
      <c r="AN84" s="279"/>
      <c r="AO84" s="273"/>
      <c r="AP84" s="274"/>
      <c r="AQ84" s="275"/>
      <c r="AR84" s="235"/>
      <c r="AS84" s="233"/>
      <c r="AT84" s="508" t="str">
        <f t="shared" si="49"/>
        <v>Sin Avance</v>
      </c>
      <c r="AU84" s="228"/>
      <c r="AV84" s="273"/>
      <c r="AW84" s="274"/>
      <c r="AX84" s="231"/>
      <c r="AY84" s="232"/>
      <c r="AZ84" s="233"/>
      <c r="BA84" s="508" t="str">
        <f t="shared" si="50"/>
        <v>Sin Avance</v>
      </c>
      <c r="BB84" s="325"/>
      <c r="BC84" s="229"/>
      <c r="BD84" s="229"/>
      <c r="BE84" s="492"/>
      <c r="BF84" s="235"/>
      <c r="BG84" s="493"/>
      <c r="BH84" s="508" t="str">
        <f t="shared" si="51"/>
        <v>Sin Avance</v>
      </c>
      <c r="BI84" s="236"/>
      <c r="BJ84" s="96"/>
      <c r="BK84" s="232"/>
      <c r="BL84" s="237">
        <f t="shared" si="52"/>
        <v>1</v>
      </c>
      <c r="BM84" s="326"/>
      <c r="BN84" s="602"/>
      <c r="BO84" s="94"/>
      <c r="BP84" s="94"/>
      <c r="BQ84" s="236"/>
      <c r="BR84" s="96"/>
      <c r="BS84" s="240" t="str">
        <f t="shared" si="43"/>
        <v/>
      </c>
      <c r="BT84" s="96"/>
      <c r="BU84" s="508"/>
      <c r="BV84" s="277"/>
    </row>
    <row r="85" spans="1:74" s="11" customFormat="1" ht="41.1" customHeight="1">
      <c r="A85" s="98" t="s">
        <v>189</v>
      </c>
      <c r="B85" s="99">
        <v>44001</v>
      </c>
      <c r="C85" s="97" t="s">
        <v>900</v>
      </c>
      <c r="D85" s="98" t="s">
        <v>873</v>
      </c>
      <c r="E85" s="523" t="s">
        <v>901</v>
      </c>
      <c r="F85" s="247"/>
      <c r="G85" s="98" t="s">
        <v>902</v>
      </c>
      <c r="H85" s="523" t="s">
        <v>903</v>
      </c>
      <c r="I85" s="98">
        <v>1</v>
      </c>
      <c r="J85" s="523" t="s">
        <v>904</v>
      </c>
      <c r="K85" s="98" t="s">
        <v>168</v>
      </c>
      <c r="L85" s="98" t="s">
        <v>905</v>
      </c>
      <c r="M85" s="98" t="s">
        <v>906</v>
      </c>
      <c r="N85" s="97">
        <v>1</v>
      </c>
      <c r="O85" s="98" t="s">
        <v>906</v>
      </c>
      <c r="P85" s="248" t="s">
        <v>172</v>
      </c>
      <c r="Q85" s="248" t="s">
        <v>172</v>
      </c>
      <c r="R85" s="282">
        <v>44001</v>
      </c>
      <c r="S85" s="538">
        <v>44365</v>
      </c>
      <c r="T85" s="92">
        <v>0</v>
      </c>
      <c r="U85" s="537">
        <f t="shared" si="45"/>
        <v>44365</v>
      </c>
      <c r="V85" s="228">
        <v>44145</v>
      </c>
      <c r="W85" s="94" t="s">
        <v>907</v>
      </c>
      <c r="X85" s="95">
        <v>1</v>
      </c>
      <c r="Y85" s="508" t="str">
        <f t="shared" si="53"/>
        <v>Destacado</v>
      </c>
      <c r="Z85" s="228">
        <v>44252</v>
      </c>
      <c r="AA85" s="94" t="s">
        <v>908</v>
      </c>
      <c r="AB85" s="508" t="s">
        <v>448</v>
      </c>
      <c r="AC85" s="228"/>
      <c r="AD85" s="94"/>
      <c r="AE85" s="95"/>
      <c r="AF85" s="508" t="str">
        <f t="shared" si="47"/>
        <v>Sin Avance</v>
      </c>
      <c r="AG85" s="234"/>
      <c r="AH85" s="94"/>
      <c r="AI85" s="255"/>
      <c r="AJ85" s="228"/>
      <c r="AK85" s="273"/>
      <c r="AL85" s="95"/>
      <c r="AM85" s="508" t="str">
        <f t="shared" si="48"/>
        <v>Sin Avance</v>
      </c>
      <c r="AN85" s="279"/>
      <c r="AO85" s="273"/>
      <c r="AP85" s="274"/>
      <c r="AQ85" s="275"/>
      <c r="AR85" s="235"/>
      <c r="AS85" s="233"/>
      <c r="AT85" s="508" t="str">
        <f t="shared" si="49"/>
        <v>Sin Avance</v>
      </c>
      <c r="AU85" s="228"/>
      <c r="AV85" s="273"/>
      <c r="AW85" s="274"/>
      <c r="AX85" s="231"/>
      <c r="AY85" s="232"/>
      <c r="AZ85" s="233"/>
      <c r="BA85" s="508" t="str">
        <f t="shared" si="50"/>
        <v>Sin Avance</v>
      </c>
      <c r="BB85" s="325"/>
      <c r="BC85" s="229"/>
      <c r="BD85" s="229"/>
      <c r="BE85" s="492"/>
      <c r="BF85" s="235"/>
      <c r="BG85" s="493"/>
      <c r="BH85" s="508" t="str">
        <f t="shared" si="51"/>
        <v>Sin Avance</v>
      </c>
      <c r="BI85" s="236"/>
      <c r="BJ85" s="96"/>
      <c r="BK85" s="232"/>
      <c r="BL85" s="237">
        <f t="shared" si="52"/>
        <v>1</v>
      </c>
      <c r="BM85" s="275"/>
      <c r="BN85" s="15"/>
      <c r="BO85" s="94"/>
      <c r="BP85" s="514"/>
      <c r="BQ85" s="236"/>
      <c r="BR85" s="96"/>
      <c r="BS85" s="240" t="str">
        <f t="shared" si="43"/>
        <v/>
      </c>
      <c r="BT85" s="94"/>
      <c r="BU85" s="518"/>
      <c r="BV85" s="277"/>
    </row>
    <row r="86" spans="1:74" s="245" customFormat="1" ht="45" customHeight="1">
      <c r="A86" s="599" t="s">
        <v>189</v>
      </c>
      <c r="B86" s="99">
        <v>44001</v>
      </c>
      <c r="C86" s="97" t="s">
        <v>909</v>
      </c>
      <c r="D86" s="599" t="s">
        <v>873</v>
      </c>
      <c r="E86" s="600" t="s">
        <v>910</v>
      </c>
      <c r="F86" s="98" t="s">
        <v>154</v>
      </c>
      <c r="G86" s="599" t="s">
        <v>911</v>
      </c>
      <c r="H86" s="600" t="s">
        <v>912</v>
      </c>
      <c r="I86" s="599">
        <v>1</v>
      </c>
      <c r="J86" s="600" t="s">
        <v>913</v>
      </c>
      <c r="K86" s="98" t="s">
        <v>168</v>
      </c>
      <c r="L86" s="599" t="s">
        <v>914</v>
      </c>
      <c r="M86" s="599" t="s">
        <v>915</v>
      </c>
      <c r="N86" s="97">
        <v>1</v>
      </c>
      <c r="O86" s="599" t="s">
        <v>915</v>
      </c>
      <c r="P86" s="248" t="s">
        <v>911</v>
      </c>
      <c r="Q86" s="248" t="s">
        <v>911</v>
      </c>
      <c r="R86" s="280">
        <v>44005</v>
      </c>
      <c r="S86" s="601">
        <v>44369</v>
      </c>
      <c r="T86" s="92">
        <v>0</v>
      </c>
      <c r="U86" s="498">
        <f t="shared" si="45"/>
        <v>44369</v>
      </c>
      <c r="V86" s="228">
        <v>44351</v>
      </c>
      <c r="W86" s="94" t="s">
        <v>916</v>
      </c>
      <c r="X86" s="95">
        <v>1</v>
      </c>
      <c r="Y86" s="508" t="str">
        <f t="shared" si="53"/>
        <v>Destacado</v>
      </c>
      <c r="Z86" s="228">
        <v>44425</v>
      </c>
      <c r="AA86" s="255" t="s">
        <v>917</v>
      </c>
      <c r="AB86" s="508" t="s">
        <v>448</v>
      </c>
      <c r="AC86" s="234">
        <v>44532</v>
      </c>
      <c r="AD86" s="94" t="s">
        <v>918</v>
      </c>
      <c r="AE86" s="95">
        <v>1</v>
      </c>
      <c r="AF86" s="508" t="str">
        <f t="shared" si="47"/>
        <v>Destacado</v>
      </c>
      <c r="AG86" s="228">
        <v>44547</v>
      </c>
      <c r="AH86" s="255" t="s">
        <v>919</v>
      </c>
      <c r="AI86" s="508" t="s">
        <v>920</v>
      </c>
      <c r="AJ86" s="325"/>
      <c r="AK86" s="273"/>
      <c r="AL86" s="94"/>
      <c r="AM86" s="508" t="str">
        <f t="shared" si="48"/>
        <v>Sin Avance</v>
      </c>
      <c r="AN86" s="279"/>
      <c r="AO86" s="273"/>
      <c r="AP86" s="274"/>
      <c r="AQ86" s="275"/>
      <c r="AR86" s="235"/>
      <c r="AS86" s="233"/>
      <c r="AT86" s="508" t="str">
        <f t="shared" si="49"/>
        <v>Sin Avance</v>
      </c>
      <c r="AU86" s="228"/>
      <c r="AV86" s="273"/>
      <c r="AW86" s="274"/>
      <c r="AX86" s="231"/>
      <c r="AY86" s="232"/>
      <c r="AZ86" s="233"/>
      <c r="BA86" s="508" t="str">
        <f t="shared" si="50"/>
        <v>Sin Avance</v>
      </c>
      <c r="BB86" s="325"/>
      <c r="BC86" s="229"/>
      <c r="BD86" s="229"/>
      <c r="BE86" s="492"/>
      <c r="BF86" s="235"/>
      <c r="BG86" s="493"/>
      <c r="BH86" s="508" t="str">
        <f t="shared" si="51"/>
        <v>Sin Avance</v>
      </c>
      <c r="BI86" s="236"/>
      <c r="BJ86" s="96"/>
      <c r="BK86" s="232"/>
      <c r="BL86" s="547">
        <f t="shared" si="52"/>
        <v>1</v>
      </c>
      <c r="BM86" s="326"/>
      <c r="BN86" s="602"/>
      <c r="BO86" s="94"/>
      <c r="BP86" s="94"/>
      <c r="BQ86" s="236"/>
      <c r="BR86" s="96"/>
      <c r="BS86" s="516" t="str">
        <f t="shared" si="43"/>
        <v/>
      </c>
      <c r="BT86" s="96"/>
      <c r="BU86" s="508"/>
      <c r="BV86" s="277"/>
    </row>
    <row r="87" spans="1:74" s="245" customFormat="1" ht="41.1" customHeight="1">
      <c r="A87" s="98" t="s">
        <v>189</v>
      </c>
      <c r="B87" s="99">
        <v>44001</v>
      </c>
      <c r="C87" s="97" t="s">
        <v>921</v>
      </c>
      <c r="D87" s="98" t="s">
        <v>873</v>
      </c>
      <c r="E87" s="523" t="s">
        <v>922</v>
      </c>
      <c r="F87" s="98" t="s">
        <v>154</v>
      </c>
      <c r="G87" s="603" t="s">
        <v>923</v>
      </c>
      <c r="H87" s="523" t="s">
        <v>924</v>
      </c>
      <c r="I87" s="98">
        <v>1</v>
      </c>
      <c r="J87" s="523" t="s">
        <v>925</v>
      </c>
      <c r="K87" s="98" t="s">
        <v>168</v>
      </c>
      <c r="L87" s="98" t="s">
        <v>926</v>
      </c>
      <c r="M87" s="98" t="s">
        <v>927</v>
      </c>
      <c r="N87" s="502">
        <v>1</v>
      </c>
      <c r="O87" s="98" t="s">
        <v>927</v>
      </c>
      <c r="P87" s="98" t="s">
        <v>928</v>
      </c>
      <c r="Q87" s="270" t="s">
        <v>928</v>
      </c>
      <c r="R87" s="538">
        <v>44019</v>
      </c>
      <c r="S87" s="538">
        <v>44365</v>
      </c>
      <c r="T87" s="92">
        <v>182</v>
      </c>
      <c r="U87" s="537">
        <f t="shared" si="45"/>
        <v>44547</v>
      </c>
      <c r="V87" s="228">
        <v>44425</v>
      </c>
      <c r="W87" s="514" t="s">
        <v>929</v>
      </c>
      <c r="X87" s="95">
        <v>0.4</v>
      </c>
      <c r="Y87" s="508" t="str">
        <f t="shared" si="53"/>
        <v>No Satisfactorio</v>
      </c>
      <c r="Z87" s="228">
        <v>44442</v>
      </c>
      <c r="AA87" s="514" t="s">
        <v>930</v>
      </c>
      <c r="AB87" s="527" t="s">
        <v>931</v>
      </c>
      <c r="AC87" s="228">
        <v>44526</v>
      </c>
      <c r="AD87" s="94" t="s">
        <v>932</v>
      </c>
      <c r="AE87" s="95">
        <v>1</v>
      </c>
      <c r="AF87" s="508" t="str">
        <f t="shared" si="47"/>
        <v>Destacado</v>
      </c>
      <c r="AG87" s="234">
        <v>44546</v>
      </c>
      <c r="AH87" s="514" t="s">
        <v>933</v>
      </c>
      <c r="AI87" s="518" t="s">
        <v>934</v>
      </c>
      <c r="AJ87" s="325"/>
      <c r="AK87" s="273"/>
      <c r="AL87" s="95"/>
      <c r="AM87" s="508" t="str">
        <f t="shared" si="48"/>
        <v>Sin Avance</v>
      </c>
      <c r="AN87" s="279"/>
      <c r="AO87" s="273"/>
      <c r="AP87" s="274"/>
      <c r="AQ87" s="275"/>
      <c r="AR87" s="235"/>
      <c r="AS87" s="233"/>
      <c r="AT87" s="508" t="str">
        <f t="shared" si="49"/>
        <v>Sin Avance</v>
      </c>
      <c r="AU87" s="228"/>
      <c r="AV87" s="273"/>
      <c r="AW87" s="274"/>
      <c r="AX87" s="231"/>
      <c r="AY87" s="232"/>
      <c r="AZ87" s="233"/>
      <c r="BA87" s="508" t="str">
        <f t="shared" si="50"/>
        <v>Sin Avance</v>
      </c>
      <c r="BB87" s="325"/>
      <c r="BC87" s="229"/>
      <c r="BD87" s="229"/>
      <c r="BE87" s="492"/>
      <c r="BF87" s="235"/>
      <c r="BG87" s="493"/>
      <c r="BH87" s="508" t="str">
        <f t="shared" si="51"/>
        <v>Sin Avance</v>
      </c>
      <c r="BI87" s="236"/>
      <c r="BJ87" s="96"/>
      <c r="BK87" s="232"/>
      <c r="BL87" s="547">
        <f t="shared" si="52"/>
        <v>1</v>
      </c>
      <c r="BM87" s="326"/>
      <c r="BN87" s="602"/>
      <c r="BO87" s="94"/>
      <c r="BP87" s="94"/>
      <c r="BQ87" s="236"/>
      <c r="BR87" s="96"/>
      <c r="BS87" s="516" t="str">
        <f t="shared" si="43"/>
        <v/>
      </c>
      <c r="BT87" s="96"/>
      <c r="BU87" s="508"/>
      <c r="BV87" s="277"/>
    </row>
    <row r="88" spans="1:74" s="11" customFormat="1" ht="41.1" customHeight="1">
      <c r="A88" s="98" t="s">
        <v>189</v>
      </c>
      <c r="B88" s="99">
        <v>44001</v>
      </c>
      <c r="C88" s="97" t="s">
        <v>921</v>
      </c>
      <c r="D88" s="98" t="s">
        <v>873</v>
      </c>
      <c r="E88" s="523" t="s">
        <v>922</v>
      </c>
      <c r="F88" s="247"/>
      <c r="G88" s="603" t="s">
        <v>923</v>
      </c>
      <c r="H88" s="523" t="s">
        <v>935</v>
      </c>
      <c r="I88" s="98">
        <v>3</v>
      </c>
      <c r="J88" s="523" t="s">
        <v>936</v>
      </c>
      <c r="K88" s="98" t="s">
        <v>168</v>
      </c>
      <c r="L88" s="98" t="s">
        <v>937</v>
      </c>
      <c r="M88" s="98" t="s">
        <v>938</v>
      </c>
      <c r="N88" s="97">
        <v>100</v>
      </c>
      <c r="O88" s="98" t="s">
        <v>938</v>
      </c>
      <c r="P88" s="98" t="s">
        <v>928</v>
      </c>
      <c r="Q88" s="270" t="s">
        <v>928</v>
      </c>
      <c r="R88" s="282">
        <v>44019</v>
      </c>
      <c r="S88" s="538">
        <v>44365</v>
      </c>
      <c r="T88" s="92">
        <v>0</v>
      </c>
      <c r="U88" s="537">
        <f t="shared" si="45"/>
        <v>44365</v>
      </c>
      <c r="V88" s="228">
        <v>44344</v>
      </c>
      <c r="W88" s="94" t="s">
        <v>939</v>
      </c>
      <c r="X88" s="95">
        <v>1</v>
      </c>
      <c r="Y88" s="508" t="str">
        <f t="shared" si="53"/>
        <v>Destacado</v>
      </c>
      <c r="Z88" s="228">
        <v>44442</v>
      </c>
      <c r="AA88" s="514" t="s">
        <v>940</v>
      </c>
      <c r="AB88" s="527" t="s">
        <v>931</v>
      </c>
      <c r="AC88" s="231"/>
      <c r="AD88" s="94"/>
      <c r="AE88" s="95"/>
      <c r="AF88" s="508" t="str">
        <f t="shared" si="47"/>
        <v>Sin Avance</v>
      </c>
      <c r="AG88" s="325"/>
      <c r="AH88" s="94"/>
      <c r="AI88" s="508"/>
      <c r="AJ88" s="325"/>
      <c r="AK88" s="273"/>
      <c r="AL88" s="95"/>
      <c r="AM88" s="508" t="str">
        <f t="shared" si="48"/>
        <v>Sin Avance</v>
      </c>
      <c r="AN88" s="279"/>
      <c r="AO88" s="273"/>
      <c r="AP88" s="274"/>
      <c r="AQ88" s="275"/>
      <c r="AR88" s="235"/>
      <c r="AS88" s="233"/>
      <c r="AT88" s="508" t="str">
        <f t="shared" si="49"/>
        <v>Sin Avance</v>
      </c>
      <c r="AU88" s="228"/>
      <c r="AV88" s="273"/>
      <c r="AW88" s="274"/>
      <c r="AX88" s="231"/>
      <c r="AY88" s="232"/>
      <c r="AZ88" s="233"/>
      <c r="BA88" s="508" t="str">
        <f t="shared" si="50"/>
        <v>Sin Avance</v>
      </c>
      <c r="BB88" s="325"/>
      <c r="BC88" s="229"/>
      <c r="BD88" s="229"/>
      <c r="BE88" s="492"/>
      <c r="BF88" s="235"/>
      <c r="BG88" s="493"/>
      <c r="BH88" s="508" t="str">
        <f t="shared" si="51"/>
        <v>Sin Avance</v>
      </c>
      <c r="BI88" s="236"/>
      <c r="BJ88" s="96"/>
      <c r="BK88" s="232"/>
      <c r="BL88" s="237">
        <f t="shared" ref="BL88:BL150" si="54">IF(E88="","",IF(OR(X88=100%,AE88=100%,AL88=100%,AS88=100%,AZ88=100%,BG88=100%),100%,IF(V88="","Sin Avance",MAX(X88,AE88,AL88,AS88,AZ88,BG88))))</f>
        <v>1</v>
      </c>
      <c r="BM88" s="326"/>
      <c r="BN88" s="602"/>
      <c r="BO88" s="94"/>
      <c r="BP88" s="94"/>
      <c r="BQ88" s="236"/>
      <c r="BR88" s="96"/>
      <c r="BS88" s="240" t="str">
        <f t="shared" si="43"/>
        <v/>
      </c>
      <c r="BT88" s="96"/>
      <c r="BU88" s="508"/>
      <c r="BV88" s="277"/>
    </row>
    <row r="89" spans="1:74" s="11" customFormat="1" ht="41.1" customHeight="1">
      <c r="A89" s="98" t="s">
        <v>189</v>
      </c>
      <c r="B89" s="99">
        <v>44001</v>
      </c>
      <c r="C89" s="604" t="s">
        <v>941</v>
      </c>
      <c r="D89" s="98" t="s">
        <v>873</v>
      </c>
      <c r="E89" s="523" t="s">
        <v>942</v>
      </c>
      <c r="F89" s="247"/>
      <c r="G89" s="98" t="s">
        <v>277</v>
      </c>
      <c r="H89" s="523" t="s">
        <v>943</v>
      </c>
      <c r="I89" s="98">
        <v>1</v>
      </c>
      <c r="J89" s="523" t="s">
        <v>944</v>
      </c>
      <c r="K89" s="98" t="s">
        <v>168</v>
      </c>
      <c r="L89" s="98" t="s">
        <v>945</v>
      </c>
      <c r="M89" s="98" t="s">
        <v>946</v>
      </c>
      <c r="N89" s="97">
        <v>2</v>
      </c>
      <c r="O89" s="98" t="s">
        <v>946</v>
      </c>
      <c r="P89" s="248" t="s">
        <v>277</v>
      </c>
      <c r="Q89" s="248" t="s">
        <v>277</v>
      </c>
      <c r="R89" s="282">
        <v>44002</v>
      </c>
      <c r="S89" s="538">
        <v>44365</v>
      </c>
      <c r="T89" s="92">
        <v>0</v>
      </c>
      <c r="U89" s="537">
        <f t="shared" si="45"/>
        <v>44365</v>
      </c>
      <c r="V89" s="228">
        <v>44351</v>
      </c>
      <c r="W89" s="94" t="s">
        <v>947</v>
      </c>
      <c r="X89" s="95">
        <v>1</v>
      </c>
      <c r="Y89" s="508" t="str">
        <f t="shared" si="53"/>
        <v>Destacado</v>
      </c>
      <c r="Z89" s="228">
        <v>44341</v>
      </c>
      <c r="AA89" s="94" t="s">
        <v>948</v>
      </c>
      <c r="AB89" s="508" t="s">
        <v>949</v>
      </c>
      <c r="AC89" s="228"/>
      <c r="AD89" s="94"/>
      <c r="AE89" s="95"/>
      <c r="AF89" s="508" t="str">
        <f t="shared" si="47"/>
        <v>Sin Avance</v>
      </c>
      <c r="AG89" s="234"/>
      <c r="AH89" s="94"/>
      <c r="AI89" s="255"/>
      <c r="AJ89" s="228"/>
      <c r="AK89" s="273"/>
      <c r="AL89" s="95"/>
      <c r="AM89" s="508" t="str">
        <f t="shared" si="48"/>
        <v>Sin Avance</v>
      </c>
      <c r="AN89" s="279"/>
      <c r="AO89" s="273"/>
      <c r="AP89" s="274"/>
      <c r="AQ89" s="275"/>
      <c r="AR89" s="235"/>
      <c r="AS89" s="233"/>
      <c r="AT89" s="508" t="str">
        <f t="shared" si="49"/>
        <v>Sin Avance</v>
      </c>
      <c r="AU89" s="228"/>
      <c r="AV89" s="273"/>
      <c r="AW89" s="274"/>
      <c r="AX89" s="231"/>
      <c r="AY89" s="232"/>
      <c r="AZ89" s="233"/>
      <c r="BA89" s="508" t="str">
        <f t="shared" si="50"/>
        <v>Sin Avance</v>
      </c>
      <c r="BB89" s="325"/>
      <c r="BC89" s="229"/>
      <c r="BD89" s="229"/>
      <c r="BE89" s="492"/>
      <c r="BF89" s="235"/>
      <c r="BG89" s="493"/>
      <c r="BH89" s="508" t="str">
        <f t="shared" si="51"/>
        <v>Sin Avance</v>
      </c>
      <c r="BI89" s="236"/>
      <c r="BJ89" s="96"/>
      <c r="BK89" s="232"/>
      <c r="BL89" s="237">
        <f t="shared" si="54"/>
        <v>1</v>
      </c>
      <c r="BM89" s="275"/>
      <c r="BN89" s="15"/>
      <c r="BO89" s="94"/>
      <c r="BP89" s="514"/>
      <c r="BQ89" s="236"/>
      <c r="BR89" s="96"/>
      <c r="BS89" s="240" t="str">
        <f t="shared" si="43"/>
        <v/>
      </c>
      <c r="BT89" s="94"/>
      <c r="BU89" s="518"/>
      <c r="BV89" s="277"/>
    </row>
    <row r="90" spans="1:74" s="11" customFormat="1" ht="41.1" customHeight="1">
      <c r="A90" s="98" t="s">
        <v>189</v>
      </c>
      <c r="B90" s="99">
        <v>44001</v>
      </c>
      <c r="C90" s="604" t="s">
        <v>941</v>
      </c>
      <c r="D90" s="98" t="s">
        <v>873</v>
      </c>
      <c r="E90" s="523" t="s">
        <v>942</v>
      </c>
      <c r="F90" s="247"/>
      <c r="G90" s="98" t="s">
        <v>277</v>
      </c>
      <c r="H90" s="523" t="s">
        <v>943</v>
      </c>
      <c r="I90" s="98">
        <v>2</v>
      </c>
      <c r="J90" s="523" t="s">
        <v>950</v>
      </c>
      <c r="K90" s="98" t="s">
        <v>168</v>
      </c>
      <c r="L90" s="98" t="s">
        <v>951</v>
      </c>
      <c r="M90" s="98" t="s">
        <v>946</v>
      </c>
      <c r="N90" s="97">
        <v>2</v>
      </c>
      <c r="O90" s="98" t="s">
        <v>946</v>
      </c>
      <c r="P90" s="248" t="s">
        <v>277</v>
      </c>
      <c r="Q90" s="248" t="s">
        <v>277</v>
      </c>
      <c r="R90" s="282">
        <v>44001</v>
      </c>
      <c r="S90" s="538">
        <v>44365</v>
      </c>
      <c r="T90" s="92">
        <v>0</v>
      </c>
      <c r="U90" s="537">
        <f t="shared" si="45"/>
        <v>44365</v>
      </c>
      <c r="V90" s="228">
        <v>44337</v>
      </c>
      <c r="W90" s="94" t="s">
        <v>952</v>
      </c>
      <c r="X90" s="95">
        <v>1</v>
      </c>
      <c r="Y90" s="508" t="str">
        <f t="shared" si="53"/>
        <v>Destacado</v>
      </c>
      <c r="Z90" s="228">
        <v>44341</v>
      </c>
      <c r="AA90" s="94" t="s">
        <v>948</v>
      </c>
      <c r="AB90" s="508" t="s">
        <v>949</v>
      </c>
      <c r="AC90" s="228"/>
      <c r="AD90" s="94"/>
      <c r="AE90" s="95"/>
      <c r="AF90" s="508" t="str">
        <f t="shared" si="47"/>
        <v>Sin Avance</v>
      </c>
      <c r="AG90" s="234"/>
      <c r="AH90" s="94"/>
      <c r="AI90" s="255"/>
      <c r="AJ90" s="228"/>
      <c r="AK90" s="273"/>
      <c r="AL90" s="95"/>
      <c r="AM90" s="508" t="str">
        <f t="shared" si="48"/>
        <v>Sin Avance</v>
      </c>
      <c r="AN90" s="279"/>
      <c r="AO90" s="273"/>
      <c r="AP90" s="274"/>
      <c r="AQ90" s="275"/>
      <c r="AR90" s="235"/>
      <c r="AS90" s="233"/>
      <c r="AT90" s="508" t="str">
        <f t="shared" si="49"/>
        <v>Sin Avance</v>
      </c>
      <c r="AU90" s="228"/>
      <c r="AV90" s="273"/>
      <c r="AW90" s="274"/>
      <c r="AX90" s="231"/>
      <c r="AY90" s="232"/>
      <c r="AZ90" s="233"/>
      <c r="BA90" s="508" t="str">
        <f t="shared" si="50"/>
        <v>Sin Avance</v>
      </c>
      <c r="BB90" s="325"/>
      <c r="BC90" s="229"/>
      <c r="BD90" s="229"/>
      <c r="BE90" s="492"/>
      <c r="BF90" s="235"/>
      <c r="BG90" s="493"/>
      <c r="BH90" s="508" t="str">
        <f t="shared" si="51"/>
        <v>Sin Avance</v>
      </c>
      <c r="BI90" s="236"/>
      <c r="BJ90" s="96"/>
      <c r="BK90" s="232"/>
      <c r="BL90" s="237">
        <f t="shared" si="54"/>
        <v>1</v>
      </c>
      <c r="BM90" s="275"/>
      <c r="BN90" s="15"/>
      <c r="BO90" s="94"/>
      <c r="BP90" s="514"/>
      <c r="BQ90" s="236"/>
      <c r="BR90" s="96"/>
      <c r="BS90" s="240" t="str">
        <f t="shared" si="43"/>
        <v/>
      </c>
      <c r="BT90" s="94"/>
      <c r="BU90" s="518"/>
      <c r="BV90" s="277"/>
    </row>
    <row r="91" spans="1:74" s="11" customFormat="1" ht="41.1" customHeight="1">
      <c r="A91" s="98" t="s">
        <v>189</v>
      </c>
      <c r="B91" s="99">
        <v>44001</v>
      </c>
      <c r="C91" s="604" t="s">
        <v>953</v>
      </c>
      <c r="D91" s="98" t="s">
        <v>873</v>
      </c>
      <c r="E91" s="523" t="s">
        <v>954</v>
      </c>
      <c r="F91" s="247"/>
      <c r="G91" s="98" t="s">
        <v>955</v>
      </c>
      <c r="H91" s="523" t="s">
        <v>956</v>
      </c>
      <c r="I91" s="98">
        <v>1</v>
      </c>
      <c r="J91" s="523" t="s">
        <v>957</v>
      </c>
      <c r="K91" s="98" t="s">
        <v>168</v>
      </c>
      <c r="L91" s="98" t="s">
        <v>958</v>
      </c>
      <c r="M91" s="98" t="s">
        <v>959</v>
      </c>
      <c r="N91" s="97">
        <v>1</v>
      </c>
      <c r="O91" s="98" t="s">
        <v>959</v>
      </c>
      <c r="P91" s="98" t="s">
        <v>955</v>
      </c>
      <c r="Q91" s="270" t="s">
        <v>955</v>
      </c>
      <c r="R91" s="282">
        <v>44013</v>
      </c>
      <c r="S91" s="538">
        <v>44369</v>
      </c>
      <c r="T91" s="92">
        <v>0</v>
      </c>
      <c r="U91" s="537">
        <f t="shared" si="45"/>
        <v>44369</v>
      </c>
      <c r="V91" s="228">
        <v>44155</v>
      </c>
      <c r="W91" s="94" t="s">
        <v>960</v>
      </c>
      <c r="X91" s="95">
        <v>1</v>
      </c>
      <c r="Y91" s="508" t="str">
        <f t="shared" si="53"/>
        <v>Destacado</v>
      </c>
      <c r="Z91" s="228">
        <v>44176</v>
      </c>
      <c r="AA91" s="255" t="s">
        <v>961</v>
      </c>
      <c r="AB91" s="508" t="s">
        <v>448</v>
      </c>
      <c r="AC91" s="228"/>
      <c r="AD91" s="94"/>
      <c r="AE91" s="95"/>
      <c r="AF91" s="508" t="str">
        <f t="shared" si="47"/>
        <v>Sin Avance</v>
      </c>
      <c r="AG91" s="234"/>
      <c r="AH91" s="94"/>
      <c r="AI91" s="255"/>
      <c r="AJ91" s="228"/>
      <c r="AK91" s="273"/>
      <c r="AL91" s="95"/>
      <c r="AM91" s="508" t="str">
        <f t="shared" si="48"/>
        <v>Sin Avance</v>
      </c>
      <c r="AN91" s="279"/>
      <c r="AO91" s="273"/>
      <c r="AP91" s="274"/>
      <c r="AQ91" s="275"/>
      <c r="AR91" s="235"/>
      <c r="AS91" s="233"/>
      <c r="AT91" s="508" t="str">
        <f t="shared" si="49"/>
        <v>Sin Avance</v>
      </c>
      <c r="AU91" s="228"/>
      <c r="AV91" s="273"/>
      <c r="AW91" s="274"/>
      <c r="AX91" s="231"/>
      <c r="AY91" s="232"/>
      <c r="AZ91" s="233"/>
      <c r="BA91" s="508" t="str">
        <f t="shared" si="50"/>
        <v>Sin Avance</v>
      </c>
      <c r="BB91" s="325"/>
      <c r="BC91" s="229"/>
      <c r="BD91" s="229"/>
      <c r="BE91" s="492"/>
      <c r="BF91" s="235"/>
      <c r="BG91" s="493"/>
      <c r="BH91" s="508" t="str">
        <f t="shared" si="51"/>
        <v>Sin Avance</v>
      </c>
      <c r="BI91" s="236"/>
      <c r="BJ91" s="96"/>
      <c r="BK91" s="232"/>
      <c r="BL91" s="237">
        <f t="shared" si="54"/>
        <v>1</v>
      </c>
      <c r="BM91" s="275"/>
      <c r="BN91" s="15"/>
      <c r="BO91" s="94"/>
      <c r="BP91" s="514"/>
      <c r="BQ91" s="236"/>
      <c r="BR91" s="96"/>
      <c r="BS91" s="240" t="str">
        <f t="shared" si="43"/>
        <v/>
      </c>
      <c r="BT91" s="94"/>
      <c r="BU91" s="518"/>
      <c r="BV91" s="277"/>
    </row>
    <row r="92" spans="1:74" s="245" customFormat="1" ht="41.1" customHeight="1">
      <c r="A92" s="98" t="s">
        <v>189</v>
      </c>
      <c r="B92" s="99">
        <v>44001</v>
      </c>
      <c r="C92" s="97" t="s">
        <v>962</v>
      </c>
      <c r="D92" s="98" t="s">
        <v>873</v>
      </c>
      <c r="E92" s="523" t="s">
        <v>963</v>
      </c>
      <c r="F92" s="98" t="s">
        <v>152</v>
      </c>
      <c r="G92" s="98" t="s">
        <v>964</v>
      </c>
      <c r="H92" s="523" t="s">
        <v>965</v>
      </c>
      <c r="I92" s="98">
        <v>1</v>
      </c>
      <c r="J92" s="523" t="s">
        <v>966</v>
      </c>
      <c r="K92" s="98" t="s">
        <v>168</v>
      </c>
      <c r="L92" s="98" t="s">
        <v>967</v>
      </c>
      <c r="M92" s="98" t="s">
        <v>968</v>
      </c>
      <c r="N92" s="97">
        <v>1</v>
      </c>
      <c r="O92" s="98" t="s">
        <v>968</v>
      </c>
      <c r="P92" s="248" t="s">
        <v>969</v>
      </c>
      <c r="Q92" s="248" t="s">
        <v>969</v>
      </c>
      <c r="R92" s="282">
        <v>44001</v>
      </c>
      <c r="S92" s="538">
        <v>44365</v>
      </c>
      <c r="T92" s="92">
        <v>0</v>
      </c>
      <c r="U92" s="537">
        <f t="shared" si="45"/>
        <v>44365</v>
      </c>
      <c r="V92" s="601">
        <v>44466</v>
      </c>
      <c r="W92" s="94" t="s">
        <v>970</v>
      </c>
      <c r="X92" s="95">
        <v>1</v>
      </c>
      <c r="Y92" s="508" t="str">
        <f t="shared" si="53"/>
        <v>Destacado</v>
      </c>
      <c r="Z92" s="272">
        <v>44544</v>
      </c>
      <c r="AA92" s="514" t="s">
        <v>971</v>
      </c>
      <c r="AB92" s="518" t="s">
        <v>448</v>
      </c>
      <c r="AC92" s="228"/>
      <c r="AD92" s="94"/>
      <c r="AE92" s="95"/>
      <c r="AF92" s="508" t="str">
        <f t="shared" si="47"/>
        <v>Sin Avance</v>
      </c>
      <c r="AG92" s="234"/>
      <c r="AH92" s="94"/>
      <c r="AI92" s="255"/>
      <c r="AJ92" s="228"/>
      <c r="AK92" s="273"/>
      <c r="AL92" s="95"/>
      <c r="AM92" s="508" t="str">
        <f t="shared" si="48"/>
        <v>Sin Avance</v>
      </c>
      <c r="AN92" s="279"/>
      <c r="AO92" s="273"/>
      <c r="AP92" s="274"/>
      <c r="AQ92" s="275"/>
      <c r="AR92" s="235"/>
      <c r="AS92" s="233"/>
      <c r="AT92" s="508" t="str">
        <f t="shared" si="49"/>
        <v>Sin Avance</v>
      </c>
      <c r="AU92" s="228"/>
      <c r="AV92" s="273"/>
      <c r="AW92" s="274"/>
      <c r="AX92" s="231"/>
      <c r="AY92" s="232"/>
      <c r="AZ92" s="233"/>
      <c r="BA92" s="508" t="str">
        <f t="shared" si="50"/>
        <v>Sin Avance</v>
      </c>
      <c r="BB92" s="325"/>
      <c r="BC92" s="229"/>
      <c r="BD92" s="229"/>
      <c r="BE92" s="492"/>
      <c r="BF92" s="235"/>
      <c r="BG92" s="493"/>
      <c r="BH92" s="508" t="str">
        <f t="shared" si="51"/>
        <v>Sin Avance</v>
      </c>
      <c r="BI92" s="236"/>
      <c r="BJ92" s="96"/>
      <c r="BK92" s="232"/>
      <c r="BL92" s="547">
        <f t="shared" si="54"/>
        <v>1</v>
      </c>
      <c r="BM92" s="275"/>
      <c r="BN92" s="15"/>
      <c r="BO92" s="94"/>
      <c r="BP92" s="514"/>
      <c r="BQ92" s="236"/>
      <c r="BR92" s="96"/>
      <c r="BS92" s="516" t="str">
        <f t="shared" si="43"/>
        <v/>
      </c>
      <c r="BT92" s="94"/>
      <c r="BU92" s="518"/>
      <c r="BV92" s="277"/>
    </row>
    <row r="93" spans="1:74" s="245" customFormat="1" ht="41.1" customHeight="1">
      <c r="A93" s="98" t="s">
        <v>189</v>
      </c>
      <c r="B93" s="99">
        <v>44001</v>
      </c>
      <c r="C93" s="97" t="s">
        <v>962</v>
      </c>
      <c r="D93" s="98" t="s">
        <v>873</v>
      </c>
      <c r="E93" s="523" t="s">
        <v>963</v>
      </c>
      <c r="F93" s="98" t="s">
        <v>152</v>
      </c>
      <c r="G93" s="98" t="s">
        <v>964</v>
      </c>
      <c r="H93" s="523" t="s">
        <v>965</v>
      </c>
      <c r="I93" s="98">
        <v>2</v>
      </c>
      <c r="J93" s="523" t="s">
        <v>972</v>
      </c>
      <c r="K93" s="98" t="s">
        <v>168</v>
      </c>
      <c r="L93" s="98" t="s">
        <v>973</v>
      </c>
      <c r="M93" s="98" t="s">
        <v>974</v>
      </c>
      <c r="N93" s="97">
        <v>1</v>
      </c>
      <c r="O93" s="98" t="s">
        <v>974</v>
      </c>
      <c r="P93" s="248" t="s">
        <v>969</v>
      </c>
      <c r="Q93" s="248" t="s">
        <v>969</v>
      </c>
      <c r="R93" s="282">
        <v>44001</v>
      </c>
      <c r="S93" s="538">
        <v>44365</v>
      </c>
      <c r="T93" s="92">
        <v>0</v>
      </c>
      <c r="U93" s="537">
        <f t="shared" si="45"/>
        <v>44365</v>
      </c>
      <c r="V93" s="601">
        <v>44466</v>
      </c>
      <c r="W93" s="94" t="s">
        <v>975</v>
      </c>
      <c r="X93" s="95">
        <v>1</v>
      </c>
      <c r="Y93" s="508" t="str">
        <f t="shared" si="53"/>
        <v>Destacado</v>
      </c>
      <c r="Z93" s="272">
        <v>44544</v>
      </c>
      <c r="AA93" s="514" t="s">
        <v>976</v>
      </c>
      <c r="AB93" s="518" t="s">
        <v>448</v>
      </c>
      <c r="AC93" s="228"/>
      <c r="AD93" s="94"/>
      <c r="AE93" s="95"/>
      <c r="AF93" s="508" t="str">
        <f t="shared" si="47"/>
        <v>Sin Avance</v>
      </c>
      <c r="AG93" s="234"/>
      <c r="AH93" s="94"/>
      <c r="AI93" s="255"/>
      <c r="AJ93" s="228"/>
      <c r="AK93" s="273"/>
      <c r="AL93" s="95"/>
      <c r="AM93" s="508" t="str">
        <f t="shared" si="48"/>
        <v>Sin Avance</v>
      </c>
      <c r="AN93" s="279"/>
      <c r="AO93" s="273"/>
      <c r="AP93" s="274"/>
      <c r="AQ93" s="275"/>
      <c r="AR93" s="235"/>
      <c r="AS93" s="233"/>
      <c r="AT93" s="508" t="str">
        <f t="shared" si="49"/>
        <v>Sin Avance</v>
      </c>
      <c r="AU93" s="228"/>
      <c r="AV93" s="273"/>
      <c r="AW93" s="274"/>
      <c r="AX93" s="231"/>
      <c r="AY93" s="232"/>
      <c r="AZ93" s="233"/>
      <c r="BA93" s="508" t="str">
        <f t="shared" si="50"/>
        <v>Sin Avance</v>
      </c>
      <c r="BB93" s="325"/>
      <c r="BC93" s="229"/>
      <c r="BD93" s="229"/>
      <c r="BE93" s="492"/>
      <c r="BF93" s="235"/>
      <c r="BG93" s="493"/>
      <c r="BH93" s="508" t="str">
        <f t="shared" si="51"/>
        <v>Sin Avance</v>
      </c>
      <c r="BI93" s="236"/>
      <c r="BJ93" s="96"/>
      <c r="BK93" s="232"/>
      <c r="BL93" s="547">
        <f t="shared" si="54"/>
        <v>1</v>
      </c>
      <c r="BM93" s="275"/>
      <c r="BN93" s="15"/>
      <c r="BO93" s="94"/>
      <c r="BP93" s="514"/>
      <c r="BQ93" s="236"/>
      <c r="BR93" s="96"/>
      <c r="BS93" s="516" t="str">
        <f t="shared" si="43"/>
        <v/>
      </c>
      <c r="BT93" s="94"/>
      <c r="BU93" s="518"/>
      <c r="BV93" s="277"/>
    </row>
    <row r="94" spans="1:74" s="245" customFormat="1" ht="41.1" customHeight="1">
      <c r="A94" s="98" t="s">
        <v>189</v>
      </c>
      <c r="B94" s="99">
        <v>44001</v>
      </c>
      <c r="C94" s="97" t="s">
        <v>962</v>
      </c>
      <c r="D94" s="98" t="s">
        <v>873</v>
      </c>
      <c r="E94" s="523" t="s">
        <v>963</v>
      </c>
      <c r="F94" s="98" t="s">
        <v>152</v>
      </c>
      <c r="G94" s="98" t="s">
        <v>964</v>
      </c>
      <c r="H94" s="523" t="s">
        <v>977</v>
      </c>
      <c r="I94" s="98">
        <v>3</v>
      </c>
      <c r="J94" s="523" t="s">
        <v>978</v>
      </c>
      <c r="K94" s="98" t="s">
        <v>168</v>
      </c>
      <c r="L94" s="98" t="s">
        <v>973</v>
      </c>
      <c r="M94" s="98" t="s">
        <v>979</v>
      </c>
      <c r="N94" s="97">
        <v>1</v>
      </c>
      <c r="O94" s="98" t="s">
        <v>979</v>
      </c>
      <c r="P94" s="248" t="s">
        <v>969</v>
      </c>
      <c r="Q94" s="248" t="s">
        <v>969</v>
      </c>
      <c r="R94" s="282">
        <v>44001</v>
      </c>
      <c r="S94" s="538">
        <v>44365</v>
      </c>
      <c r="T94" s="92">
        <v>0</v>
      </c>
      <c r="U94" s="537">
        <f t="shared" si="45"/>
        <v>44365</v>
      </c>
      <c r="V94" s="601">
        <v>44466</v>
      </c>
      <c r="W94" s="94" t="s">
        <v>975</v>
      </c>
      <c r="X94" s="95">
        <v>1</v>
      </c>
      <c r="Y94" s="508" t="str">
        <f t="shared" si="53"/>
        <v>Destacado</v>
      </c>
      <c r="Z94" s="272">
        <v>44544</v>
      </c>
      <c r="AA94" s="514" t="s">
        <v>976</v>
      </c>
      <c r="AB94" s="518" t="s">
        <v>448</v>
      </c>
      <c r="AC94" s="228"/>
      <c r="AD94" s="94"/>
      <c r="AE94" s="95"/>
      <c r="AF94" s="508" t="str">
        <f t="shared" si="47"/>
        <v>Sin Avance</v>
      </c>
      <c r="AG94" s="234"/>
      <c r="AH94" s="94"/>
      <c r="AI94" s="255"/>
      <c r="AJ94" s="228"/>
      <c r="AK94" s="273"/>
      <c r="AL94" s="95"/>
      <c r="AM94" s="508" t="str">
        <f t="shared" si="48"/>
        <v>Sin Avance</v>
      </c>
      <c r="AN94" s="279"/>
      <c r="AO94" s="273"/>
      <c r="AP94" s="274"/>
      <c r="AQ94" s="275"/>
      <c r="AR94" s="235"/>
      <c r="AS94" s="233"/>
      <c r="AT94" s="508" t="str">
        <f t="shared" si="49"/>
        <v>Sin Avance</v>
      </c>
      <c r="AU94" s="228"/>
      <c r="AV94" s="273"/>
      <c r="AW94" s="274"/>
      <c r="AX94" s="231"/>
      <c r="AY94" s="232"/>
      <c r="AZ94" s="233"/>
      <c r="BA94" s="508" t="str">
        <f t="shared" si="50"/>
        <v>Sin Avance</v>
      </c>
      <c r="BB94" s="325"/>
      <c r="BC94" s="229"/>
      <c r="BD94" s="229"/>
      <c r="BE94" s="492"/>
      <c r="BF94" s="235"/>
      <c r="BG94" s="493"/>
      <c r="BH94" s="508" t="str">
        <f t="shared" si="51"/>
        <v>Sin Avance</v>
      </c>
      <c r="BI94" s="236"/>
      <c r="BJ94" s="96"/>
      <c r="BK94" s="232"/>
      <c r="BL94" s="547">
        <f t="shared" si="54"/>
        <v>1</v>
      </c>
      <c r="BM94" s="275"/>
      <c r="BN94" s="15"/>
      <c r="BO94" s="94"/>
      <c r="BP94" s="514"/>
      <c r="BQ94" s="236"/>
      <c r="BR94" s="96"/>
      <c r="BS94" s="516" t="str">
        <f t="shared" si="43"/>
        <v/>
      </c>
      <c r="BT94" s="94"/>
      <c r="BU94" s="518"/>
      <c r="BV94" s="277"/>
    </row>
    <row r="95" spans="1:74" s="11" customFormat="1" ht="45" customHeight="1">
      <c r="A95" s="98" t="s">
        <v>189</v>
      </c>
      <c r="B95" s="99">
        <v>44001</v>
      </c>
      <c r="C95" s="97" t="s">
        <v>247</v>
      </c>
      <c r="D95" s="98" t="s">
        <v>873</v>
      </c>
      <c r="E95" s="523" t="s">
        <v>980</v>
      </c>
      <c r="F95" s="247"/>
      <c r="G95" s="98" t="s">
        <v>233</v>
      </c>
      <c r="H95" s="523" t="s">
        <v>981</v>
      </c>
      <c r="I95" s="98">
        <v>1</v>
      </c>
      <c r="J95" s="523" t="s">
        <v>982</v>
      </c>
      <c r="K95" s="98" t="s">
        <v>168</v>
      </c>
      <c r="L95" s="98" t="s">
        <v>983</v>
      </c>
      <c r="M95" s="98" t="s">
        <v>984</v>
      </c>
      <c r="N95" s="97">
        <v>1</v>
      </c>
      <c r="O95" s="98" t="s">
        <v>984</v>
      </c>
      <c r="P95" s="248" t="s">
        <v>233</v>
      </c>
      <c r="Q95" s="248" t="s">
        <v>233</v>
      </c>
      <c r="R95" s="282">
        <v>44001</v>
      </c>
      <c r="S95" s="538">
        <v>44365</v>
      </c>
      <c r="T95" s="92">
        <v>0</v>
      </c>
      <c r="U95" s="498">
        <f t="shared" si="45"/>
        <v>44365</v>
      </c>
      <c r="V95" s="228">
        <v>44153</v>
      </c>
      <c r="W95" s="545" t="s">
        <v>985</v>
      </c>
      <c r="X95" s="605">
        <v>0.3</v>
      </c>
      <c r="Y95" s="508" t="str">
        <f t="shared" si="53"/>
        <v>No Satisfactorio</v>
      </c>
      <c r="Z95" s="228">
        <v>44159</v>
      </c>
      <c r="AA95" s="94" t="s">
        <v>986</v>
      </c>
      <c r="AB95" s="508" t="s">
        <v>689</v>
      </c>
      <c r="AC95" s="234">
        <v>44229</v>
      </c>
      <c r="AD95" s="606" t="s">
        <v>987</v>
      </c>
      <c r="AE95" s="95">
        <v>0.6</v>
      </c>
      <c r="AF95" s="508" t="str">
        <f t="shared" si="47"/>
        <v>No Satisfactorio</v>
      </c>
      <c r="AG95" s="228">
        <v>44242</v>
      </c>
      <c r="AH95" s="91" t="s">
        <v>988</v>
      </c>
      <c r="AI95" s="532" t="s">
        <v>532</v>
      </c>
      <c r="AJ95" s="284">
        <v>44375</v>
      </c>
      <c r="AK95" s="19" t="s">
        <v>989</v>
      </c>
      <c r="AL95" s="285">
        <v>1</v>
      </c>
      <c r="AM95" s="508" t="str">
        <f t="shared" si="48"/>
        <v>Destacado</v>
      </c>
      <c r="AN95" s="228">
        <v>44411</v>
      </c>
      <c r="AO95" s="94" t="s">
        <v>990</v>
      </c>
      <c r="AP95" s="508" t="s">
        <v>991</v>
      </c>
      <c r="AQ95" s="275"/>
      <c r="AR95" s="235"/>
      <c r="AS95" s="233"/>
      <c r="AT95" s="508" t="str">
        <f t="shared" si="49"/>
        <v>Sin Avance</v>
      </c>
      <c r="AU95" s="228"/>
      <c r="AV95" s="273"/>
      <c r="AW95" s="274"/>
      <c r="AX95" s="231"/>
      <c r="AY95" s="232"/>
      <c r="AZ95" s="233"/>
      <c r="BA95" s="508" t="str">
        <f t="shared" si="50"/>
        <v>Sin Avance</v>
      </c>
      <c r="BB95" s="325"/>
      <c r="BC95" s="229"/>
      <c r="BD95" s="229"/>
      <c r="BE95" s="492"/>
      <c r="BF95" s="235"/>
      <c r="BG95" s="493"/>
      <c r="BH95" s="508" t="str">
        <f t="shared" si="51"/>
        <v>Sin Avance</v>
      </c>
      <c r="BI95" s="236"/>
      <c r="BJ95" s="96"/>
      <c r="BK95" s="232"/>
      <c r="BL95" s="237">
        <f t="shared" si="54"/>
        <v>1</v>
      </c>
      <c r="BM95" s="275"/>
      <c r="BN95" s="15"/>
      <c r="BO95" s="94"/>
      <c r="BP95" s="514"/>
      <c r="BQ95" s="236"/>
      <c r="BR95" s="96"/>
      <c r="BS95" s="240" t="str">
        <f t="shared" si="43"/>
        <v/>
      </c>
      <c r="BT95" s="94"/>
      <c r="BU95" s="518"/>
      <c r="BV95" s="277"/>
    </row>
    <row r="96" spans="1:74" s="11" customFormat="1" ht="41.1" customHeight="1">
      <c r="A96" s="98" t="s">
        <v>189</v>
      </c>
      <c r="B96" s="99">
        <v>44001</v>
      </c>
      <c r="C96" s="97" t="s">
        <v>247</v>
      </c>
      <c r="D96" s="98" t="s">
        <v>873</v>
      </c>
      <c r="E96" s="523" t="s">
        <v>980</v>
      </c>
      <c r="F96" s="247"/>
      <c r="G96" s="98" t="s">
        <v>370</v>
      </c>
      <c r="H96" s="523" t="s">
        <v>992</v>
      </c>
      <c r="I96" s="98">
        <v>2</v>
      </c>
      <c r="J96" s="523" t="s">
        <v>993</v>
      </c>
      <c r="K96" s="98" t="s">
        <v>168</v>
      </c>
      <c r="L96" s="98" t="s">
        <v>994</v>
      </c>
      <c r="M96" s="98" t="s">
        <v>995</v>
      </c>
      <c r="N96" s="97">
        <v>1</v>
      </c>
      <c r="O96" s="98" t="s">
        <v>995</v>
      </c>
      <c r="P96" s="98" t="s">
        <v>370</v>
      </c>
      <c r="Q96" s="270" t="s">
        <v>370</v>
      </c>
      <c r="R96" s="282">
        <v>44001</v>
      </c>
      <c r="S96" s="538">
        <v>44365</v>
      </c>
      <c r="T96" s="92">
        <v>0</v>
      </c>
      <c r="U96" s="537">
        <f t="shared" si="45"/>
        <v>44365</v>
      </c>
      <c r="V96" s="228">
        <v>44169</v>
      </c>
      <c r="W96" s="94" t="s">
        <v>996</v>
      </c>
      <c r="X96" s="95">
        <v>0.5</v>
      </c>
      <c r="Y96" s="508" t="str">
        <f t="shared" si="53"/>
        <v>No Satisfactorio</v>
      </c>
      <c r="Z96" s="228">
        <v>44183</v>
      </c>
      <c r="AA96" s="94" t="s">
        <v>997</v>
      </c>
      <c r="AB96" s="508" t="s">
        <v>998</v>
      </c>
      <c r="AC96" s="234">
        <v>44342</v>
      </c>
      <c r="AD96" s="94" t="s">
        <v>999</v>
      </c>
      <c r="AE96" s="95">
        <v>1</v>
      </c>
      <c r="AF96" s="508" t="str">
        <f t="shared" si="47"/>
        <v>Destacado</v>
      </c>
      <c r="AG96" s="228">
        <v>44344</v>
      </c>
      <c r="AH96" s="94" t="s">
        <v>1000</v>
      </c>
      <c r="AI96" s="508" t="s">
        <v>1001</v>
      </c>
      <c r="AJ96" s="228"/>
      <c r="AK96" s="273"/>
      <c r="AL96" s="95"/>
      <c r="AM96" s="508" t="str">
        <f t="shared" si="48"/>
        <v>Sin Avance</v>
      </c>
      <c r="AN96" s="279"/>
      <c r="AO96" s="273"/>
      <c r="AP96" s="274"/>
      <c r="AQ96" s="275"/>
      <c r="AR96" s="235"/>
      <c r="AS96" s="233"/>
      <c r="AT96" s="508" t="str">
        <f t="shared" si="49"/>
        <v>Sin Avance</v>
      </c>
      <c r="AU96" s="228"/>
      <c r="AV96" s="273"/>
      <c r="AW96" s="274"/>
      <c r="AX96" s="231"/>
      <c r="AY96" s="232"/>
      <c r="AZ96" s="233"/>
      <c r="BA96" s="508" t="str">
        <f t="shared" si="50"/>
        <v>Sin Avance</v>
      </c>
      <c r="BB96" s="325"/>
      <c r="BC96" s="229"/>
      <c r="BD96" s="229"/>
      <c r="BE96" s="492"/>
      <c r="BF96" s="235"/>
      <c r="BG96" s="493"/>
      <c r="BH96" s="508" t="str">
        <f t="shared" si="51"/>
        <v>Sin Avance</v>
      </c>
      <c r="BI96" s="236"/>
      <c r="BJ96" s="96"/>
      <c r="BK96" s="232"/>
      <c r="BL96" s="237">
        <f t="shared" si="54"/>
        <v>1</v>
      </c>
      <c r="BM96" s="275"/>
      <c r="BN96" s="15"/>
      <c r="BO96" s="94"/>
      <c r="BP96" s="514"/>
      <c r="BQ96" s="236"/>
      <c r="BR96" s="96"/>
      <c r="BS96" s="240" t="str">
        <f t="shared" si="43"/>
        <v/>
      </c>
      <c r="BT96" s="94"/>
      <c r="BU96" s="518"/>
      <c r="BV96" s="277"/>
    </row>
    <row r="97" spans="1:74" s="11" customFormat="1" ht="45" customHeight="1">
      <c r="A97" s="98" t="s">
        <v>189</v>
      </c>
      <c r="B97" s="99">
        <v>44001</v>
      </c>
      <c r="C97" s="97" t="s">
        <v>1002</v>
      </c>
      <c r="D97" s="98" t="s">
        <v>873</v>
      </c>
      <c r="E97" s="523" t="s">
        <v>1003</v>
      </c>
      <c r="F97" s="247"/>
      <c r="G97" s="98" t="s">
        <v>233</v>
      </c>
      <c r="H97" s="523" t="s">
        <v>1004</v>
      </c>
      <c r="I97" s="98">
        <v>1</v>
      </c>
      <c r="J97" s="523" t="s">
        <v>1005</v>
      </c>
      <c r="K97" s="98" t="s">
        <v>168</v>
      </c>
      <c r="L97" s="98" t="s">
        <v>1006</v>
      </c>
      <c r="M97" s="98" t="s">
        <v>1007</v>
      </c>
      <c r="N97" s="97">
        <v>1</v>
      </c>
      <c r="O97" s="98" t="s">
        <v>1007</v>
      </c>
      <c r="P97" s="248" t="s">
        <v>233</v>
      </c>
      <c r="Q97" s="248" t="s">
        <v>233</v>
      </c>
      <c r="R97" s="282">
        <v>44001</v>
      </c>
      <c r="S97" s="538">
        <v>44227</v>
      </c>
      <c r="T97" s="92">
        <v>138</v>
      </c>
      <c r="U97" s="498">
        <f t="shared" si="45"/>
        <v>44365</v>
      </c>
      <c r="V97" s="228">
        <v>44153</v>
      </c>
      <c r="W97" s="545" t="s">
        <v>1008</v>
      </c>
      <c r="X97" s="605">
        <v>0.2</v>
      </c>
      <c r="Y97" s="508" t="str">
        <f t="shared" si="53"/>
        <v>No Satisfactorio</v>
      </c>
      <c r="Z97" s="228">
        <v>44159</v>
      </c>
      <c r="AA97" s="94" t="s">
        <v>1009</v>
      </c>
      <c r="AB97" s="508" t="s">
        <v>689</v>
      </c>
      <c r="AC97" s="234">
        <v>44180</v>
      </c>
      <c r="AD97" s="94" t="s">
        <v>1010</v>
      </c>
      <c r="AE97" s="95">
        <v>0.2</v>
      </c>
      <c r="AF97" s="508" t="str">
        <f t="shared" si="47"/>
        <v>No Satisfactorio</v>
      </c>
      <c r="AG97" s="228">
        <v>44181</v>
      </c>
      <c r="AH97" s="94" t="s">
        <v>1011</v>
      </c>
      <c r="AI97" s="508" t="s">
        <v>244</v>
      </c>
      <c r="AJ97" s="234">
        <v>44229</v>
      </c>
      <c r="AK97" s="94" t="s">
        <v>1012</v>
      </c>
      <c r="AL97" s="95">
        <v>0.2</v>
      </c>
      <c r="AM97" s="508" t="str">
        <f t="shared" si="48"/>
        <v>No Satisfactorio</v>
      </c>
      <c r="AN97" s="272">
        <v>44242</v>
      </c>
      <c r="AO97" s="91" t="s">
        <v>1013</v>
      </c>
      <c r="AP97" s="532" t="s">
        <v>532</v>
      </c>
      <c r="AQ97" s="284">
        <v>44375</v>
      </c>
      <c r="AR97" s="606" t="s">
        <v>1014</v>
      </c>
      <c r="AS97" s="285">
        <v>1</v>
      </c>
      <c r="AT97" s="508" t="str">
        <f t="shared" si="49"/>
        <v>Destacado</v>
      </c>
      <c r="AU97" s="228">
        <v>44411</v>
      </c>
      <c r="AV97" s="94" t="s">
        <v>1015</v>
      </c>
      <c r="AW97" s="508" t="s">
        <v>448</v>
      </c>
      <c r="AX97" s="231"/>
      <c r="AY97" s="232"/>
      <c r="AZ97" s="95"/>
      <c r="BA97" s="508" t="str">
        <f t="shared" si="50"/>
        <v>Sin Avance</v>
      </c>
      <c r="BB97" s="234"/>
      <c r="BC97" s="94"/>
      <c r="BD97" s="94"/>
      <c r="BE97" s="492"/>
      <c r="BF97" s="512"/>
      <c r="BG97" s="493"/>
      <c r="BH97" s="508" t="str">
        <f t="shared" si="51"/>
        <v>Sin Avance</v>
      </c>
      <c r="BI97" s="236"/>
      <c r="BJ97" s="96"/>
      <c r="BK97" s="232"/>
      <c r="BL97" s="237">
        <f t="shared" si="54"/>
        <v>1</v>
      </c>
      <c r="BM97" s="275"/>
      <c r="BN97" s="15"/>
      <c r="BO97" s="94"/>
      <c r="BP97" s="514"/>
      <c r="BQ97" s="236"/>
      <c r="BR97" s="96"/>
      <c r="BS97" s="240" t="str">
        <f t="shared" si="43"/>
        <v/>
      </c>
      <c r="BT97" s="94"/>
      <c r="BU97" s="518"/>
      <c r="BV97" s="277"/>
    </row>
    <row r="98" spans="1:74" s="11" customFormat="1" ht="45" customHeight="1">
      <c r="A98" s="98" t="s">
        <v>189</v>
      </c>
      <c r="B98" s="99">
        <v>44001</v>
      </c>
      <c r="C98" s="97" t="s">
        <v>1002</v>
      </c>
      <c r="D98" s="98" t="s">
        <v>873</v>
      </c>
      <c r="E98" s="523" t="s">
        <v>1003</v>
      </c>
      <c r="F98" s="247"/>
      <c r="G98" s="98" t="s">
        <v>233</v>
      </c>
      <c r="H98" s="523" t="s">
        <v>1004</v>
      </c>
      <c r="I98" s="98">
        <v>2</v>
      </c>
      <c r="J98" s="523" t="s">
        <v>1016</v>
      </c>
      <c r="K98" s="98" t="s">
        <v>168</v>
      </c>
      <c r="L98" s="98" t="s">
        <v>1017</v>
      </c>
      <c r="M98" s="98" t="s">
        <v>1018</v>
      </c>
      <c r="N98" s="97">
        <v>1</v>
      </c>
      <c r="O98" s="98" t="s">
        <v>1018</v>
      </c>
      <c r="P98" s="248" t="s">
        <v>233</v>
      </c>
      <c r="Q98" s="248" t="s">
        <v>233</v>
      </c>
      <c r="R98" s="282">
        <v>44001</v>
      </c>
      <c r="S98" s="538">
        <v>44285</v>
      </c>
      <c r="T98" s="92">
        <v>0</v>
      </c>
      <c r="U98" s="498">
        <f t="shared" si="45"/>
        <v>44285</v>
      </c>
      <c r="V98" s="228">
        <v>44153</v>
      </c>
      <c r="W98" s="545" t="s">
        <v>1019</v>
      </c>
      <c r="X98" s="605">
        <v>0.5</v>
      </c>
      <c r="Y98" s="508" t="str">
        <f t="shared" si="53"/>
        <v>No Satisfactorio</v>
      </c>
      <c r="Z98" s="228">
        <v>44159</v>
      </c>
      <c r="AA98" s="255" t="s">
        <v>1020</v>
      </c>
      <c r="AB98" s="508" t="s">
        <v>689</v>
      </c>
      <c r="AC98" s="234">
        <v>44229</v>
      </c>
      <c r="AD98" s="94" t="s">
        <v>1021</v>
      </c>
      <c r="AE98" s="95">
        <v>0.8</v>
      </c>
      <c r="AF98" s="508" t="str">
        <f t="shared" si="47"/>
        <v>Satisfactorio</v>
      </c>
      <c r="AG98" s="272">
        <v>44242</v>
      </c>
      <c r="AH98" s="91" t="s">
        <v>1022</v>
      </c>
      <c r="AI98" s="532" t="s">
        <v>532</v>
      </c>
      <c r="AJ98" s="234">
        <v>44323</v>
      </c>
      <c r="AK98" s="94" t="s">
        <v>1023</v>
      </c>
      <c r="AL98" s="95">
        <v>1</v>
      </c>
      <c r="AM98" s="508" t="str">
        <f t="shared" si="48"/>
        <v>Destacado</v>
      </c>
      <c r="AN98" s="228">
        <v>44411</v>
      </c>
      <c r="AO98" s="94" t="s">
        <v>1024</v>
      </c>
      <c r="AP98" s="508" t="s">
        <v>448</v>
      </c>
      <c r="AQ98" s="607">
        <v>44375</v>
      </c>
      <c r="AR98" s="608" t="s">
        <v>1025</v>
      </c>
      <c r="AS98" s="285">
        <v>1</v>
      </c>
      <c r="AT98" s="508" t="str">
        <f t="shared" si="49"/>
        <v>Destacado</v>
      </c>
      <c r="AU98" s="228">
        <v>44411</v>
      </c>
      <c r="AV98" s="94" t="s">
        <v>1026</v>
      </c>
      <c r="AW98" s="508" t="s">
        <v>448</v>
      </c>
      <c r="AX98" s="231"/>
      <c r="AY98" s="232"/>
      <c r="AZ98" s="95"/>
      <c r="BA98" s="508" t="str">
        <f t="shared" si="50"/>
        <v>Sin Avance</v>
      </c>
      <c r="BB98" s="234"/>
      <c r="BC98" s="94"/>
      <c r="BD98" s="94"/>
      <c r="BE98" s="492"/>
      <c r="BF98" s="512"/>
      <c r="BG98" s="493"/>
      <c r="BH98" s="508" t="str">
        <f t="shared" si="51"/>
        <v>Sin Avance</v>
      </c>
      <c r="BI98" s="236"/>
      <c r="BJ98" s="96"/>
      <c r="BK98" s="232"/>
      <c r="BL98" s="237">
        <f t="shared" si="54"/>
        <v>1</v>
      </c>
      <c r="BM98" s="275"/>
      <c r="BN98" s="15"/>
      <c r="BO98" s="94"/>
      <c r="BP98" s="514"/>
      <c r="BQ98" s="236"/>
      <c r="BR98" s="96"/>
      <c r="BS98" s="240" t="str">
        <f t="shared" si="43"/>
        <v/>
      </c>
      <c r="BT98" s="94"/>
      <c r="BU98" s="518"/>
      <c r="BV98" s="277"/>
    </row>
    <row r="99" spans="1:74" s="11" customFormat="1" ht="41.1" customHeight="1">
      <c r="A99" s="98" t="s">
        <v>189</v>
      </c>
      <c r="B99" s="99">
        <v>44001</v>
      </c>
      <c r="C99" s="97" t="s">
        <v>257</v>
      </c>
      <c r="D99" s="98" t="s">
        <v>873</v>
      </c>
      <c r="E99" s="523" t="s">
        <v>1027</v>
      </c>
      <c r="F99" s="247"/>
      <c r="G99" s="98" t="s">
        <v>370</v>
      </c>
      <c r="H99" s="523" t="s">
        <v>1028</v>
      </c>
      <c r="I99" s="98">
        <v>1</v>
      </c>
      <c r="J99" s="523" t="s">
        <v>1029</v>
      </c>
      <c r="K99" s="98" t="s">
        <v>168</v>
      </c>
      <c r="L99" s="98" t="s">
        <v>545</v>
      </c>
      <c r="M99" s="98" t="s">
        <v>1030</v>
      </c>
      <c r="N99" s="97">
        <v>3</v>
      </c>
      <c r="O99" s="98" t="s">
        <v>1030</v>
      </c>
      <c r="P99" s="98" t="s">
        <v>370</v>
      </c>
      <c r="Q99" s="270" t="s">
        <v>370</v>
      </c>
      <c r="R99" s="282">
        <v>44001</v>
      </c>
      <c r="S99" s="538">
        <v>44365</v>
      </c>
      <c r="T99" s="92">
        <v>0</v>
      </c>
      <c r="U99" s="537">
        <f t="shared" si="45"/>
        <v>44365</v>
      </c>
      <c r="V99" s="228">
        <v>44169</v>
      </c>
      <c r="W99" s="94" t="s">
        <v>1031</v>
      </c>
      <c r="X99" s="95">
        <v>0.9</v>
      </c>
      <c r="Y99" s="508" t="str">
        <f t="shared" si="53"/>
        <v>Satisfactorio</v>
      </c>
      <c r="Z99" s="228">
        <v>44183</v>
      </c>
      <c r="AA99" s="94" t="s">
        <v>1032</v>
      </c>
      <c r="AB99" s="508" t="s">
        <v>998</v>
      </c>
      <c r="AC99" s="234">
        <v>44221</v>
      </c>
      <c r="AD99" s="94" t="s">
        <v>1033</v>
      </c>
      <c r="AE99" s="95">
        <v>0.9</v>
      </c>
      <c r="AF99" s="508" t="str">
        <f t="shared" si="47"/>
        <v>Satisfactorio</v>
      </c>
      <c r="AG99" s="228">
        <v>44251</v>
      </c>
      <c r="AH99" s="94" t="s">
        <v>1034</v>
      </c>
      <c r="AI99" s="508" t="s">
        <v>998</v>
      </c>
      <c r="AJ99" s="234">
        <v>44249</v>
      </c>
      <c r="AK99" s="94" t="s">
        <v>1035</v>
      </c>
      <c r="AL99" s="95">
        <v>1</v>
      </c>
      <c r="AM99" s="508" t="str">
        <f t="shared" si="48"/>
        <v>Destacado</v>
      </c>
      <c r="AN99" s="228">
        <v>44251</v>
      </c>
      <c r="AO99" s="94" t="s">
        <v>1036</v>
      </c>
      <c r="AP99" s="508" t="s">
        <v>998</v>
      </c>
      <c r="AQ99" s="275"/>
      <c r="AR99" s="235"/>
      <c r="AS99" s="233"/>
      <c r="AT99" s="508" t="str">
        <f t="shared" si="49"/>
        <v>Sin Avance</v>
      </c>
      <c r="AU99" s="228"/>
      <c r="AV99" s="273"/>
      <c r="AW99" s="274"/>
      <c r="AX99" s="231"/>
      <c r="AY99" s="232"/>
      <c r="AZ99" s="233"/>
      <c r="BA99" s="508" t="str">
        <f t="shared" si="50"/>
        <v>Sin Avance</v>
      </c>
      <c r="BB99" s="325"/>
      <c r="BC99" s="229"/>
      <c r="BD99" s="229"/>
      <c r="BE99" s="492"/>
      <c r="BF99" s="235"/>
      <c r="BG99" s="493"/>
      <c r="BH99" s="508" t="str">
        <f t="shared" si="51"/>
        <v>Sin Avance</v>
      </c>
      <c r="BI99" s="236"/>
      <c r="BJ99" s="96"/>
      <c r="BK99" s="232"/>
      <c r="BL99" s="237">
        <f t="shared" si="54"/>
        <v>1</v>
      </c>
      <c r="BM99" s="275"/>
      <c r="BN99" s="15"/>
      <c r="BO99" s="94"/>
      <c r="BP99" s="514"/>
      <c r="BQ99" s="236"/>
      <c r="BR99" s="96"/>
      <c r="BS99" s="240" t="str">
        <f t="shared" si="43"/>
        <v/>
      </c>
      <c r="BT99" s="94"/>
      <c r="BU99" s="518"/>
      <c r="BV99" s="277"/>
    </row>
    <row r="100" spans="1:74" s="245" customFormat="1" ht="41.1" customHeight="1">
      <c r="A100" s="98" t="s">
        <v>189</v>
      </c>
      <c r="B100" s="99">
        <v>44001</v>
      </c>
      <c r="C100" s="97" t="s">
        <v>257</v>
      </c>
      <c r="D100" s="98" t="s">
        <v>873</v>
      </c>
      <c r="E100" s="523" t="s">
        <v>1027</v>
      </c>
      <c r="F100" s="98"/>
      <c r="G100" s="98" t="s">
        <v>1037</v>
      </c>
      <c r="H100" s="523" t="s">
        <v>1028</v>
      </c>
      <c r="I100" s="98">
        <v>2</v>
      </c>
      <c r="J100" s="523" t="s">
        <v>1038</v>
      </c>
      <c r="K100" s="98" t="s">
        <v>168</v>
      </c>
      <c r="L100" s="98" t="s">
        <v>1039</v>
      </c>
      <c r="M100" s="98" t="s">
        <v>1040</v>
      </c>
      <c r="N100" s="97">
        <v>1</v>
      </c>
      <c r="O100" s="98" t="s">
        <v>1040</v>
      </c>
      <c r="P100" s="98" t="s">
        <v>1037</v>
      </c>
      <c r="Q100" s="270" t="s">
        <v>1037</v>
      </c>
      <c r="R100" s="282">
        <v>44001</v>
      </c>
      <c r="S100" s="538">
        <v>44365</v>
      </c>
      <c r="T100" s="92">
        <v>0</v>
      </c>
      <c r="U100" s="537">
        <f t="shared" si="45"/>
        <v>44365</v>
      </c>
      <c r="V100" s="228">
        <v>44221</v>
      </c>
      <c r="W100" s="94" t="s">
        <v>1033</v>
      </c>
      <c r="X100" s="95">
        <v>0.9</v>
      </c>
      <c r="Y100" s="508" t="str">
        <f t="shared" si="53"/>
        <v>Satisfactorio</v>
      </c>
      <c r="Z100" s="228">
        <v>44251</v>
      </c>
      <c r="AA100" s="94" t="s">
        <v>1041</v>
      </c>
      <c r="AB100" s="508" t="s">
        <v>998</v>
      </c>
      <c r="AC100" s="234">
        <v>44249</v>
      </c>
      <c r="AD100" s="94" t="s">
        <v>1035</v>
      </c>
      <c r="AE100" s="95">
        <v>1</v>
      </c>
      <c r="AF100" s="508" t="str">
        <f t="shared" si="47"/>
        <v>Destacado</v>
      </c>
      <c r="AG100" s="228">
        <v>44251</v>
      </c>
      <c r="AH100" s="94" t="s">
        <v>1042</v>
      </c>
      <c r="AI100" s="508" t="s">
        <v>998</v>
      </c>
      <c r="AJ100" s="234">
        <v>44365</v>
      </c>
      <c r="AK100" s="94" t="s">
        <v>1043</v>
      </c>
      <c r="AL100" s="95">
        <v>1</v>
      </c>
      <c r="AM100" s="508" t="str">
        <f t="shared" si="48"/>
        <v>Destacado</v>
      </c>
      <c r="AN100" s="234">
        <v>44516</v>
      </c>
      <c r="AO100" s="94" t="s">
        <v>1044</v>
      </c>
      <c r="AP100" s="255" t="s">
        <v>689</v>
      </c>
      <c r="AQ100" s="275"/>
      <c r="AR100" s="235"/>
      <c r="AS100" s="233"/>
      <c r="AT100" s="508" t="str">
        <f t="shared" si="49"/>
        <v>Sin Avance</v>
      </c>
      <c r="AU100" s="228"/>
      <c r="AV100" s="273"/>
      <c r="AW100" s="274"/>
      <c r="AX100" s="231"/>
      <c r="AY100" s="232"/>
      <c r="AZ100" s="233"/>
      <c r="BA100" s="508" t="str">
        <f t="shared" si="50"/>
        <v>Sin Avance</v>
      </c>
      <c r="BB100" s="325"/>
      <c r="BC100" s="229"/>
      <c r="BD100" s="229"/>
      <c r="BE100" s="492"/>
      <c r="BF100" s="235"/>
      <c r="BG100" s="493"/>
      <c r="BH100" s="508" t="str">
        <f t="shared" si="51"/>
        <v>Sin Avance</v>
      </c>
      <c r="BI100" s="236"/>
      <c r="BJ100" s="96"/>
      <c r="BK100" s="232"/>
      <c r="BL100" s="513">
        <f t="shared" si="54"/>
        <v>1</v>
      </c>
      <c r="BM100" s="275"/>
      <c r="BN100" s="15"/>
      <c r="BO100" s="94"/>
      <c r="BP100" s="514"/>
      <c r="BQ100" s="236"/>
      <c r="BR100" s="96"/>
      <c r="BS100" s="240" t="str">
        <f t="shared" si="43"/>
        <v/>
      </c>
      <c r="BT100" s="94"/>
      <c r="BU100" s="518"/>
      <c r="BV100" s="277"/>
    </row>
    <row r="101" spans="1:74" s="11" customFormat="1" ht="45" customHeight="1">
      <c r="A101" s="98" t="s">
        <v>189</v>
      </c>
      <c r="B101" s="99">
        <v>44001</v>
      </c>
      <c r="C101" s="97" t="s">
        <v>1045</v>
      </c>
      <c r="D101" s="98" t="s">
        <v>873</v>
      </c>
      <c r="E101" s="523" t="s">
        <v>1046</v>
      </c>
      <c r="F101" s="247"/>
      <c r="G101" s="98" t="s">
        <v>233</v>
      </c>
      <c r="H101" s="523" t="s">
        <v>1047</v>
      </c>
      <c r="I101" s="98">
        <v>1</v>
      </c>
      <c r="J101" s="523" t="s">
        <v>1048</v>
      </c>
      <c r="K101" s="98" t="s">
        <v>168</v>
      </c>
      <c r="L101" s="98" t="s">
        <v>1049</v>
      </c>
      <c r="M101" s="98" t="s">
        <v>1050</v>
      </c>
      <c r="N101" s="97">
        <v>1</v>
      </c>
      <c r="O101" s="98" t="s">
        <v>1050</v>
      </c>
      <c r="P101" s="248" t="s">
        <v>233</v>
      </c>
      <c r="Q101" s="248" t="s">
        <v>233</v>
      </c>
      <c r="R101" s="282">
        <v>44001</v>
      </c>
      <c r="S101" s="538">
        <v>44365</v>
      </c>
      <c r="T101" s="92">
        <v>0</v>
      </c>
      <c r="U101" s="498">
        <f t="shared" si="45"/>
        <v>44365</v>
      </c>
      <c r="V101" s="228">
        <v>44153</v>
      </c>
      <c r="W101" s="545" t="s">
        <v>1051</v>
      </c>
      <c r="X101" s="605">
        <v>0.3</v>
      </c>
      <c r="Y101" s="508" t="str">
        <f t="shared" si="53"/>
        <v>No Satisfactorio</v>
      </c>
      <c r="Z101" s="228">
        <v>44159</v>
      </c>
      <c r="AA101" s="255" t="s">
        <v>1052</v>
      </c>
      <c r="AB101" s="508" t="s">
        <v>689</v>
      </c>
      <c r="AC101" s="234">
        <v>44229</v>
      </c>
      <c r="AD101" s="606" t="s">
        <v>1053</v>
      </c>
      <c r="AE101" s="95">
        <v>0.5</v>
      </c>
      <c r="AF101" s="508" t="str">
        <f t="shared" si="47"/>
        <v>No Satisfactorio</v>
      </c>
      <c r="AG101" s="272">
        <v>44242</v>
      </c>
      <c r="AH101" s="91" t="s">
        <v>1054</v>
      </c>
      <c r="AI101" s="532" t="s">
        <v>532</v>
      </c>
      <c r="AJ101" s="284">
        <v>44375</v>
      </c>
      <c r="AK101" s="606" t="s">
        <v>1055</v>
      </c>
      <c r="AL101" s="285">
        <v>1</v>
      </c>
      <c r="AM101" s="508" t="str">
        <f t="shared" si="48"/>
        <v>Destacado</v>
      </c>
      <c r="AN101" s="228">
        <v>44411</v>
      </c>
      <c r="AO101" s="94" t="s">
        <v>1056</v>
      </c>
      <c r="AP101" s="508" t="s">
        <v>448</v>
      </c>
      <c r="AQ101" s="275"/>
      <c r="AR101" s="235"/>
      <c r="AS101" s="233"/>
      <c r="AT101" s="508" t="str">
        <f t="shared" si="49"/>
        <v>Sin Avance</v>
      </c>
      <c r="AU101" s="228"/>
      <c r="AV101" s="273"/>
      <c r="AW101" s="274"/>
      <c r="AX101" s="231"/>
      <c r="AY101" s="232"/>
      <c r="AZ101" s="233"/>
      <c r="BA101" s="508" t="str">
        <f t="shared" si="50"/>
        <v>Sin Avance</v>
      </c>
      <c r="BB101" s="325"/>
      <c r="BC101" s="229"/>
      <c r="BD101" s="229"/>
      <c r="BE101" s="492"/>
      <c r="BF101" s="235"/>
      <c r="BG101" s="493"/>
      <c r="BH101" s="508" t="str">
        <f t="shared" si="51"/>
        <v>Sin Avance</v>
      </c>
      <c r="BI101" s="236"/>
      <c r="BJ101" s="96"/>
      <c r="BK101" s="232"/>
      <c r="BL101" s="237">
        <f t="shared" si="54"/>
        <v>1</v>
      </c>
      <c r="BM101" s="275"/>
      <c r="BN101" s="15"/>
      <c r="BO101" s="94"/>
      <c r="BP101" s="514"/>
      <c r="BQ101" s="236"/>
      <c r="BR101" s="96"/>
      <c r="BS101" s="240" t="str">
        <f t="shared" si="43"/>
        <v/>
      </c>
      <c r="BT101" s="94"/>
      <c r="BU101" s="518"/>
      <c r="BV101" s="277"/>
    </row>
    <row r="102" spans="1:74" s="11" customFormat="1" ht="45" customHeight="1">
      <c r="A102" s="98" t="s">
        <v>189</v>
      </c>
      <c r="B102" s="99">
        <v>44001</v>
      </c>
      <c r="C102" s="97" t="s">
        <v>1045</v>
      </c>
      <c r="D102" s="98" t="s">
        <v>873</v>
      </c>
      <c r="E102" s="523" t="s">
        <v>1046</v>
      </c>
      <c r="F102" s="247"/>
      <c r="G102" s="98" t="s">
        <v>233</v>
      </c>
      <c r="H102" s="523" t="s">
        <v>1057</v>
      </c>
      <c r="I102" s="98">
        <v>2</v>
      </c>
      <c r="J102" s="523" t="s">
        <v>1058</v>
      </c>
      <c r="K102" s="98" t="s">
        <v>168</v>
      </c>
      <c r="L102" s="98" t="s">
        <v>1059</v>
      </c>
      <c r="M102" s="98" t="s">
        <v>1060</v>
      </c>
      <c r="N102" s="97">
        <v>1</v>
      </c>
      <c r="O102" s="98" t="s">
        <v>1060</v>
      </c>
      <c r="P102" s="248" t="s">
        <v>233</v>
      </c>
      <c r="Q102" s="248" t="s">
        <v>233</v>
      </c>
      <c r="R102" s="282">
        <v>44001</v>
      </c>
      <c r="S102" s="538">
        <v>44365</v>
      </c>
      <c r="T102" s="92">
        <v>0</v>
      </c>
      <c r="U102" s="498">
        <f t="shared" si="45"/>
        <v>44365</v>
      </c>
      <c r="V102" s="228">
        <v>44153</v>
      </c>
      <c r="W102" s="545" t="s">
        <v>1061</v>
      </c>
      <c r="X102" s="605">
        <v>0.5</v>
      </c>
      <c r="Y102" s="508" t="str">
        <f t="shared" si="53"/>
        <v>No Satisfactorio</v>
      </c>
      <c r="Z102" s="228">
        <v>44159</v>
      </c>
      <c r="AA102" s="255" t="s">
        <v>1062</v>
      </c>
      <c r="AB102" s="508" t="s">
        <v>689</v>
      </c>
      <c r="AC102" s="234">
        <v>44229</v>
      </c>
      <c r="AD102" s="606" t="s">
        <v>1063</v>
      </c>
      <c r="AE102" s="95">
        <v>0.5</v>
      </c>
      <c r="AF102" s="508" t="str">
        <f t="shared" si="47"/>
        <v>No Satisfactorio</v>
      </c>
      <c r="AG102" s="272">
        <v>44242</v>
      </c>
      <c r="AH102" s="91" t="s">
        <v>1064</v>
      </c>
      <c r="AI102" s="532" t="s">
        <v>532</v>
      </c>
      <c r="AJ102" s="284">
        <v>44375</v>
      </c>
      <c r="AK102" s="606" t="s">
        <v>1065</v>
      </c>
      <c r="AL102" s="285">
        <v>1</v>
      </c>
      <c r="AM102" s="508" t="str">
        <f t="shared" si="48"/>
        <v>Destacado</v>
      </c>
      <c r="AN102" s="228">
        <v>44411</v>
      </c>
      <c r="AO102" s="94" t="s">
        <v>1066</v>
      </c>
      <c r="AP102" s="508" t="s">
        <v>448</v>
      </c>
      <c r="AQ102" s="275"/>
      <c r="AR102" s="235"/>
      <c r="AS102" s="233"/>
      <c r="AT102" s="508" t="str">
        <f t="shared" si="49"/>
        <v>Sin Avance</v>
      </c>
      <c r="AU102" s="228"/>
      <c r="AV102" s="273"/>
      <c r="AW102" s="274"/>
      <c r="AX102" s="231"/>
      <c r="AY102" s="232"/>
      <c r="AZ102" s="233"/>
      <c r="BA102" s="508" t="str">
        <f t="shared" si="50"/>
        <v>Sin Avance</v>
      </c>
      <c r="BB102" s="325"/>
      <c r="BC102" s="229"/>
      <c r="BD102" s="229"/>
      <c r="BE102" s="492"/>
      <c r="BF102" s="235"/>
      <c r="BG102" s="493"/>
      <c r="BH102" s="508" t="str">
        <f t="shared" si="51"/>
        <v>Sin Avance</v>
      </c>
      <c r="BI102" s="236"/>
      <c r="BJ102" s="96"/>
      <c r="BK102" s="232"/>
      <c r="BL102" s="237">
        <f t="shared" si="54"/>
        <v>1</v>
      </c>
      <c r="BM102" s="275"/>
      <c r="BN102" s="15"/>
      <c r="BO102" s="94"/>
      <c r="BP102" s="514"/>
      <c r="BQ102" s="236"/>
      <c r="BR102" s="96"/>
      <c r="BS102" s="240" t="str">
        <f t="shared" si="43"/>
        <v/>
      </c>
      <c r="BT102" s="94"/>
      <c r="BU102" s="518"/>
      <c r="BV102" s="277"/>
    </row>
    <row r="103" spans="1:74" s="11" customFormat="1" ht="45" customHeight="1">
      <c r="A103" s="98" t="s">
        <v>189</v>
      </c>
      <c r="B103" s="99">
        <v>44001</v>
      </c>
      <c r="C103" s="97" t="s">
        <v>1045</v>
      </c>
      <c r="D103" s="98" t="s">
        <v>873</v>
      </c>
      <c r="E103" s="523" t="s">
        <v>1046</v>
      </c>
      <c r="F103" s="247"/>
      <c r="G103" s="98" t="s">
        <v>1067</v>
      </c>
      <c r="H103" s="523" t="s">
        <v>1068</v>
      </c>
      <c r="I103" s="98">
        <v>3</v>
      </c>
      <c r="J103" s="523" t="s">
        <v>1069</v>
      </c>
      <c r="K103" s="98" t="s">
        <v>168</v>
      </c>
      <c r="L103" s="98" t="s">
        <v>1070</v>
      </c>
      <c r="M103" s="98" t="s">
        <v>1071</v>
      </c>
      <c r="N103" s="97">
        <v>1</v>
      </c>
      <c r="O103" s="98" t="s">
        <v>1071</v>
      </c>
      <c r="P103" s="98" t="s">
        <v>1067</v>
      </c>
      <c r="Q103" s="270" t="s">
        <v>1067</v>
      </c>
      <c r="R103" s="282">
        <v>44105</v>
      </c>
      <c r="S103" s="538">
        <v>44365</v>
      </c>
      <c r="T103" s="92">
        <v>0</v>
      </c>
      <c r="U103" s="498">
        <f t="shared" si="45"/>
        <v>44365</v>
      </c>
      <c r="V103" s="228">
        <v>44153</v>
      </c>
      <c r="W103" s="545" t="s">
        <v>1072</v>
      </c>
      <c r="X103" s="605">
        <v>0.6</v>
      </c>
      <c r="Y103" s="508" t="str">
        <f t="shared" si="53"/>
        <v>No Satisfactorio</v>
      </c>
      <c r="Z103" s="228">
        <v>44159</v>
      </c>
      <c r="AA103" s="94" t="s">
        <v>1073</v>
      </c>
      <c r="AB103" s="508" t="s">
        <v>689</v>
      </c>
      <c r="AC103" s="234">
        <v>44229</v>
      </c>
      <c r="AD103" s="606" t="s">
        <v>1074</v>
      </c>
      <c r="AE103" s="95">
        <v>0.7</v>
      </c>
      <c r="AF103" s="508" t="str">
        <f t="shared" si="47"/>
        <v>No Satisfactorio</v>
      </c>
      <c r="AG103" s="228">
        <v>44411</v>
      </c>
      <c r="AH103" s="94" t="s">
        <v>1075</v>
      </c>
      <c r="AI103" s="508" t="s">
        <v>448</v>
      </c>
      <c r="AJ103" s="284">
        <v>44375</v>
      </c>
      <c r="AK103" s="606" t="s">
        <v>1076</v>
      </c>
      <c r="AL103" s="285">
        <v>1</v>
      </c>
      <c r="AM103" s="508" t="str">
        <f t="shared" si="48"/>
        <v>Destacado</v>
      </c>
      <c r="AN103" s="228">
        <v>44411</v>
      </c>
      <c r="AO103" s="94" t="s">
        <v>1075</v>
      </c>
      <c r="AP103" s="508" t="s">
        <v>448</v>
      </c>
      <c r="AQ103" s="275"/>
      <c r="AR103" s="235"/>
      <c r="AS103" s="233"/>
      <c r="AT103" s="508" t="str">
        <f t="shared" si="49"/>
        <v>Sin Avance</v>
      </c>
      <c r="AU103" s="228"/>
      <c r="AV103" s="273"/>
      <c r="AW103" s="274"/>
      <c r="AX103" s="231"/>
      <c r="AY103" s="232"/>
      <c r="AZ103" s="233"/>
      <c r="BA103" s="508" t="str">
        <f t="shared" si="50"/>
        <v>Sin Avance</v>
      </c>
      <c r="BB103" s="325"/>
      <c r="BC103" s="229"/>
      <c r="BD103" s="229"/>
      <c r="BE103" s="492"/>
      <c r="BF103" s="235"/>
      <c r="BG103" s="493"/>
      <c r="BH103" s="508" t="str">
        <f t="shared" si="51"/>
        <v>Sin Avance</v>
      </c>
      <c r="BI103" s="236"/>
      <c r="BJ103" s="96"/>
      <c r="BK103" s="232"/>
      <c r="BL103" s="237">
        <f t="shared" si="54"/>
        <v>1</v>
      </c>
      <c r="BM103" s="275"/>
      <c r="BN103" s="15"/>
      <c r="BO103" s="94"/>
      <c r="BP103" s="514"/>
      <c r="BQ103" s="236"/>
      <c r="BR103" s="96"/>
      <c r="BS103" s="240" t="str">
        <f t="shared" si="43"/>
        <v/>
      </c>
      <c r="BT103" s="94"/>
      <c r="BU103" s="518"/>
      <c r="BV103" s="277"/>
    </row>
    <row r="104" spans="1:74" s="245" customFormat="1" ht="41.1" customHeight="1">
      <c r="A104" s="98" t="s">
        <v>189</v>
      </c>
      <c r="B104" s="99">
        <v>44001</v>
      </c>
      <c r="C104" s="97" t="s">
        <v>1045</v>
      </c>
      <c r="D104" s="98" t="s">
        <v>873</v>
      </c>
      <c r="E104" s="523" t="s">
        <v>1046</v>
      </c>
      <c r="F104" s="98" t="s">
        <v>145</v>
      </c>
      <c r="G104" s="98" t="s">
        <v>964</v>
      </c>
      <c r="H104" s="523" t="s">
        <v>1077</v>
      </c>
      <c r="I104" s="98">
        <v>4</v>
      </c>
      <c r="J104" s="523" t="s">
        <v>1078</v>
      </c>
      <c r="K104" s="98" t="s">
        <v>168</v>
      </c>
      <c r="L104" s="98" t="s">
        <v>1079</v>
      </c>
      <c r="M104" s="98" t="s">
        <v>1080</v>
      </c>
      <c r="N104" s="97">
        <v>1</v>
      </c>
      <c r="O104" s="98" t="s">
        <v>1080</v>
      </c>
      <c r="P104" s="248" t="s">
        <v>969</v>
      </c>
      <c r="Q104" s="248" t="s">
        <v>969</v>
      </c>
      <c r="R104" s="282">
        <v>44001</v>
      </c>
      <c r="S104" s="538">
        <v>44365</v>
      </c>
      <c r="T104" s="92">
        <v>0</v>
      </c>
      <c r="U104" s="537">
        <f t="shared" si="45"/>
        <v>44365</v>
      </c>
      <c r="V104" s="601">
        <v>44466</v>
      </c>
      <c r="W104" s="94" t="s">
        <v>1081</v>
      </c>
      <c r="X104" s="95">
        <v>1</v>
      </c>
      <c r="Y104" s="508" t="str">
        <f t="shared" si="53"/>
        <v>Destacado</v>
      </c>
      <c r="Z104" s="272"/>
      <c r="AA104" s="273"/>
      <c r="AB104" s="274"/>
      <c r="AC104" s="228"/>
      <c r="AD104" s="94"/>
      <c r="AE104" s="95"/>
      <c r="AF104" s="508" t="str">
        <f t="shared" si="47"/>
        <v>Sin Avance</v>
      </c>
      <c r="AG104" s="234"/>
      <c r="AH104" s="94"/>
      <c r="AI104" s="255"/>
      <c r="AJ104" s="228"/>
      <c r="AK104" s="273"/>
      <c r="AL104" s="95"/>
      <c r="AM104" s="508" t="str">
        <f t="shared" si="48"/>
        <v>Sin Avance</v>
      </c>
      <c r="AN104" s="234">
        <v>44544</v>
      </c>
      <c r="AO104" s="94" t="s">
        <v>1082</v>
      </c>
      <c r="AP104" s="508" t="s">
        <v>448</v>
      </c>
      <c r="AQ104" s="275"/>
      <c r="AR104" s="235"/>
      <c r="AS104" s="233"/>
      <c r="AT104" s="508" t="str">
        <f t="shared" si="49"/>
        <v>Sin Avance</v>
      </c>
      <c r="AU104" s="228"/>
      <c r="AV104" s="273"/>
      <c r="AW104" s="274"/>
      <c r="AX104" s="231"/>
      <c r="AY104" s="232"/>
      <c r="AZ104" s="233"/>
      <c r="BA104" s="508" t="str">
        <f t="shared" si="50"/>
        <v>Sin Avance</v>
      </c>
      <c r="BB104" s="325"/>
      <c r="BC104" s="229"/>
      <c r="BD104" s="229"/>
      <c r="BE104" s="492"/>
      <c r="BF104" s="235"/>
      <c r="BG104" s="493"/>
      <c r="BH104" s="508" t="str">
        <f t="shared" si="51"/>
        <v>Sin Avance</v>
      </c>
      <c r="BI104" s="236"/>
      <c r="BJ104" s="96"/>
      <c r="BK104" s="232"/>
      <c r="BL104" s="547">
        <f t="shared" si="54"/>
        <v>1</v>
      </c>
      <c r="BM104" s="275"/>
      <c r="BN104" s="15"/>
      <c r="BO104" s="94"/>
      <c r="BP104" s="514"/>
      <c r="BQ104" s="236"/>
      <c r="BR104" s="96"/>
      <c r="BS104" s="516" t="str">
        <f t="shared" si="43"/>
        <v/>
      </c>
      <c r="BT104" s="94"/>
      <c r="BU104" s="518"/>
      <c r="BV104" s="277"/>
    </row>
    <row r="105" spans="1:74" s="11" customFormat="1" ht="45" customHeight="1">
      <c r="A105" s="98" t="s">
        <v>189</v>
      </c>
      <c r="B105" s="99">
        <v>44001</v>
      </c>
      <c r="C105" s="97" t="s">
        <v>1045</v>
      </c>
      <c r="D105" s="98" t="s">
        <v>873</v>
      </c>
      <c r="E105" s="523" t="s">
        <v>1046</v>
      </c>
      <c r="F105" s="247"/>
      <c r="G105" s="98" t="s">
        <v>233</v>
      </c>
      <c r="H105" s="523" t="s">
        <v>1083</v>
      </c>
      <c r="I105" s="98">
        <v>5</v>
      </c>
      <c r="J105" s="523" t="s">
        <v>1084</v>
      </c>
      <c r="K105" s="98" t="s">
        <v>168</v>
      </c>
      <c r="L105" s="98" t="s">
        <v>1085</v>
      </c>
      <c r="M105" s="98" t="s">
        <v>1086</v>
      </c>
      <c r="N105" s="97">
        <v>1</v>
      </c>
      <c r="O105" s="98" t="s">
        <v>1086</v>
      </c>
      <c r="P105" s="248" t="s">
        <v>233</v>
      </c>
      <c r="Q105" s="248" t="s">
        <v>233</v>
      </c>
      <c r="R105" s="282">
        <v>44001</v>
      </c>
      <c r="S105" s="538">
        <v>44365</v>
      </c>
      <c r="T105" s="92">
        <v>0</v>
      </c>
      <c r="U105" s="498">
        <f t="shared" si="45"/>
        <v>44365</v>
      </c>
      <c r="V105" s="228">
        <v>44153</v>
      </c>
      <c r="W105" s="545" t="s">
        <v>1087</v>
      </c>
      <c r="X105" s="95">
        <v>0</v>
      </c>
      <c r="Y105" s="508" t="str">
        <f t="shared" si="53"/>
        <v>No Satisfactorio</v>
      </c>
      <c r="Z105" s="228">
        <v>44159</v>
      </c>
      <c r="AA105" s="255" t="s">
        <v>1088</v>
      </c>
      <c r="AB105" s="508" t="s">
        <v>689</v>
      </c>
      <c r="AC105" s="234">
        <v>44229</v>
      </c>
      <c r="AD105" s="606" t="s">
        <v>1089</v>
      </c>
      <c r="AE105" s="95">
        <v>0</v>
      </c>
      <c r="AF105" s="508" t="str">
        <f t="shared" si="47"/>
        <v>No Satisfactorio</v>
      </c>
      <c r="AG105" s="228">
        <v>44407</v>
      </c>
      <c r="AH105" s="94" t="s">
        <v>1090</v>
      </c>
      <c r="AI105" s="508" t="s">
        <v>448</v>
      </c>
      <c r="AJ105" s="284">
        <v>44375</v>
      </c>
      <c r="AK105" s="606" t="s">
        <v>1091</v>
      </c>
      <c r="AL105" s="609">
        <v>1</v>
      </c>
      <c r="AM105" s="508" t="str">
        <f t="shared" si="48"/>
        <v>Destacado</v>
      </c>
      <c r="AN105" s="228">
        <v>44411</v>
      </c>
      <c r="AO105" s="94" t="s">
        <v>1092</v>
      </c>
      <c r="AP105" s="508" t="s">
        <v>448</v>
      </c>
      <c r="AQ105" s="275"/>
      <c r="AR105" s="235"/>
      <c r="AS105" s="233"/>
      <c r="AT105" s="508" t="str">
        <f t="shared" si="49"/>
        <v>Sin Avance</v>
      </c>
      <c r="AU105" s="228"/>
      <c r="AV105" s="273"/>
      <c r="AW105" s="274"/>
      <c r="AX105" s="231"/>
      <c r="AY105" s="232"/>
      <c r="AZ105" s="233"/>
      <c r="BA105" s="508" t="str">
        <f t="shared" si="50"/>
        <v>Sin Avance</v>
      </c>
      <c r="BB105" s="325"/>
      <c r="BC105" s="229"/>
      <c r="BD105" s="229"/>
      <c r="BE105" s="492"/>
      <c r="BF105" s="235"/>
      <c r="BG105" s="493"/>
      <c r="BH105" s="508" t="str">
        <f t="shared" si="51"/>
        <v>Sin Avance</v>
      </c>
      <c r="BI105" s="236"/>
      <c r="BJ105" s="96"/>
      <c r="BK105" s="232"/>
      <c r="BL105" s="237">
        <f t="shared" si="54"/>
        <v>1</v>
      </c>
      <c r="BM105" s="275"/>
      <c r="BN105" s="15"/>
      <c r="BO105" s="94"/>
      <c r="BP105" s="514"/>
      <c r="BQ105" s="236"/>
      <c r="BR105" s="96"/>
      <c r="BS105" s="240" t="str">
        <f t="shared" si="43"/>
        <v/>
      </c>
      <c r="BT105" s="94"/>
      <c r="BU105" s="518"/>
      <c r="BV105" s="277"/>
    </row>
    <row r="106" spans="1:74" s="11" customFormat="1" ht="45" customHeight="1">
      <c r="A106" s="98" t="s">
        <v>189</v>
      </c>
      <c r="B106" s="99">
        <v>44001</v>
      </c>
      <c r="C106" s="97" t="s">
        <v>1093</v>
      </c>
      <c r="D106" s="98" t="s">
        <v>873</v>
      </c>
      <c r="E106" s="523" t="s">
        <v>1094</v>
      </c>
      <c r="F106" s="247"/>
      <c r="G106" s="98" t="s">
        <v>1067</v>
      </c>
      <c r="H106" s="523" t="s">
        <v>1095</v>
      </c>
      <c r="I106" s="98" t="s">
        <v>1096</v>
      </c>
      <c r="J106" s="523" t="s">
        <v>1097</v>
      </c>
      <c r="K106" s="98" t="s">
        <v>168</v>
      </c>
      <c r="L106" s="98" t="s">
        <v>1098</v>
      </c>
      <c r="M106" s="98" t="s">
        <v>1099</v>
      </c>
      <c r="N106" s="97">
        <v>1</v>
      </c>
      <c r="O106" s="98" t="s">
        <v>1099</v>
      </c>
      <c r="P106" s="98" t="s">
        <v>1067</v>
      </c>
      <c r="Q106" s="270" t="s">
        <v>1067</v>
      </c>
      <c r="R106" s="282">
        <v>44013</v>
      </c>
      <c r="S106" s="538">
        <v>44365</v>
      </c>
      <c r="T106" s="92">
        <v>0</v>
      </c>
      <c r="U106" s="498">
        <f t="shared" si="45"/>
        <v>44365</v>
      </c>
      <c r="V106" s="228">
        <v>44153</v>
      </c>
      <c r="W106" s="545" t="s">
        <v>1100</v>
      </c>
      <c r="X106" s="605">
        <v>0.2</v>
      </c>
      <c r="Y106" s="508" t="str">
        <f t="shared" si="53"/>
        <v>No Satisfactorio</v>
      </c>
      <c r="Z106" s="228">
        <v>44159</v>
      </c>
      <c r="AA106" s="255" t="s">
        <v>1101</v>
      </c>
      <c r="AB106" s="508" t="s">
        <v>689</v>
      </c>
      <c r="AC106" s="234">
        <v>44229</v>
      </c>
      <c r="AD106" s="606" t="s">
        <v>1102</v>
      </c>
      <c r="AE106" s="95">
        <v>0.3</v>
      </c>
      <c r="AF106" s="508" t="str">
        <f t="shared" si="47"/>
        <v>No Satisfactorio</v>
      </c>
      <c r="AG106" s="228">
        <v>44411</v>
      </c>
      <c r="AH106" s="94" t="s">
        <v>1103</v>
      </c>
      <c r="AI106" s="508" t="s">
        <v>448</v>
      </c>
      <c r="AJ106" s="284">
        <v>44375</v>
      </c>
      <c r="AK106" s="606" t="s">
        <v>1104</v>
      </c>
      <c r="AL106" s="609">
        <v>1</v>
      </c>
      <c r="AM106" s="508" t="str">
        <f t="shared" si="48"/>
        <v>Destacado</v>
      </c>
      <c r="AN106" s="228">
        <v>44411</v>
      </c>
      <c r="AO106" s="94" t="s">
        <v>1103</v>
      </c>
      <c r="AP106" s="508" t="s">
        <v>448</v>
      </c>
      <c r="AQ106" s="275"/>
      <c r="AR106" s="235"/>
      <c r="AS106" s="233"/>
      <c r="AT106" s="508" t="str">
        <f t="shared" si="49"/>
        <v>Sin Avance</v>
      </c>
      <c r="AU106" s="228"/>
      <c r="AV106" s="273"/>
      <c r="AW106" s="274"/>
      <c r="AX106" s="231"/>
      <c r="AY106" s="232"/>
      <c r="AZ106" s="233"/>
      <c r="BA106" s="508" t="str">
        <f t="shared" si="50"/>
        <v>Sin Avance</v>
      </c>
      <c r="BB106" s="325"/>
      <c r="BC106" s="229"/>
      <c r="BD106" s="229"/>
      <c r="BE106" s="492"/>
      <c r="BF106" s="235"/>
      <c r="BG106" s="493"/>
      <c r="BH106" s="508" t="str">
        <f t="shared" si="51"/>
        <v>Sin Avance</v>
      </c>
      <c r="BI106" s="236"/>
      <c r="BJ106" s="96"/>
      <c r="BK106" s="232"/>
      <c r="BL106" s="237">
        <f t="shared" si="54"/>
        <v>1</v>
      </c>
      <c r="BM106" s="275"/>
      <c r="BN106" s="15"/>
      <c r="BO106" s="94"/>
      <c r="BP106" s="514"/>
      <c r="BQ106" s="236"/>
      <c r="BR106" s="96"/>
      <c r="BS106" s="240" t="str">
        <f t="shared" si="43"/>
        <v/>
      </c>
      <c r="BT106" s="94"/>
      <c r="BU106" s="518"/>
      <c r="BV106" s="277"/>
    </row>
    <row r="107" spans="1:74" s="11" customFormat="1" ht="45" customHeight="1">
      <c r="A107" s="599" t="s">
        <v>189</v>
      </c>
      <c r="B107" s="99">
        <v>44001</v>
      </c>
      <c r="C107" s="97" t="s">
        <v>1093</v>
      </c>
      <c r="D107" s="599" t="s">
        <v>873</v>
      </c>
      <c r="E107" s="600" t="s">
        <v>1094</v>
      </c>
      <c r="F107" s="247"/>
      <c r="G107" s="599" t="s">
        <v>1067</v>
      </c>
      <c r="H107" s="600" t="s">
        <v>1105</v>
      </c>
      <c r="I107" s="599" t="s">
        <v>1106</v>
      </c>
      <c r="J107" s="600" t="s">
        <v>1107</v>
      </c>
      <c r="K107" s="98" t="s">
        <v>168</v>
      </c>
      <c r="L107" s="599" t="s">
        <v>1108</v>
      </c>
      <c r="M107" s="599" t="s">
        <v>1109</v>
      </c>
      <c r="N107" s="97">
        <v>1</v>
      </c>
      <c r="O107" s="599" t="s">
        <v>1109</v>
      </c>
      <c r="P107" s="599" t="s">
        <v>1067</v>
      </c>
      <c r="Q107" s="278" t="s">
        <v>1067</v>
      </c>
      <c r="R107" s="280">
        <v>44013</v>
      </c>
      <c r="S107" s="601">
        <v>44365</v>
      </c>
      <c r="T107" s="92">
        <v>0</v>
      </c>
      <c r="U107" s="498">
        <f t="shared" si="45"/>
        <v>44365</v>
      </c>
      <c r="V107" s="328">
        <v>44153</v>
      </c>
      <c r="W107" s="545" t="s">
        <v>1087</v>
      </c>
      <c r="X107" s="605">
        <v>0</v>
      </c>
      <c r="Y107" s="508" t="str">
        <f t="shared" si="53"/>
        <v>No Satisfactorio</v>
      </c>
      <c r="Z107" s="228">
        <v>44159</v>
      </c>
      <c r="AA107" s="94" t="s">
        <v>1110</v>
      </c>
      <c r="AB107" s="508" t="s">
        <v>689</v>
      </c>
      <c r="AC107" s="234">
        <v>44229</v>
      </c>
      <c r="AD107" s="606" t="s">
        <v>1111</v>
      </c>
      <c r="AE107" s="95">
        <v>0</v>
      </c>
      <c r="AF107" s="508" t="str">
        <f t="shared" si="47"/>
        <v>No Satisfactorio</v>
      </c>
      <c r="AG107" s="228">
        <v>44418</v>
      </c>
      <c r="AH107" s="94" t="s">
        <v>1112</v>
      </c>
      <c r="AI107" s="508" t="s">
        <v>448</v>
      </c>
      <c r="AJ107" s="329">
        <v>44375</v>
      </c>
      <c r="AK107" s="606" t="s">
        <v>1113</v>
      </c>
      <c r="AL107" s="610">
        <v>1</v>
      </c>
      <c r="AM107" s="508" t="str">
        <f t="shared" si="48"/>
        <v>Destacado</v>
      </c>
      <c r="AN107" s="228">
        <v>44418</v>
      </c>
      <c r="AO107" s="94" t="s">
        <v>1114</v>
      </c>
      <c r="AP107" s="508" t="s">
        <v>448</v>
      </c>
      <c r="AQ107" s="275"/>
      <c r="AR107" s="235"/>
      <c r="AS107" s="233"/>
      <c r="AT107" s="508" t="str">
        <f t="shared" si="49"/>
        <v>Sin Avance</v>
      </c>
      <c r="AU107" s="228"/>
      <c r="AV107" s="273"/>
      <c r="AW107" s="274"/>
      <c r="AX107" s="231"/>
      <c r="AY107" s="232"/>
      <c r="AZ107" s="233"/>
      <c r="BA107" s="508" t="str">
        <f t="shared" si="50"/>
        <v>Sin Avance</v>
      </c>
      <c r="BB107" s="325"/>
      <c r="BC107" s="229"/>
      <c r="BD107" s="229"/>
      <c r="BE107" s="492"/>
      <c r="BF107" s="235"/>
      <c r="BG107" s="493"/>
      <c r="BH107" s="508" t="str">
        <f t="shared" si="51"/>
        <v>Sin Avance</v>
      </c>
      <c r="BI107" s="236"/>
      <c r="BJ107" s="96"/>
      <c r="BK107" s="232"/>
      <c r="BL107" s="237">
        <f t="shared" si="54"/>
        <v>1</v>
      </c>
      <c r="BM107" s="326"/>
      <c r="BN107" s="602"/>
      <c r="BO107" s="94"/>
      <c r="BP107" s="94"/>
      <c r="BQ107" s="236"/>
      <c r="BR107" s="96"/>
      <c r="BS107" s="240" t="str">
        <f t="shared" si="43"/>
        <v/>
      </c>
      <c r="BT107" s="96"/>
      <c r="BU107" s="508"/>
      <c r="BV107" s="277"/>
    </row>
    <row r="108" spans="1:74" s="11" customFormat="1" ht="45" customHeight="1">
      <c r="A108" s="599" t="s">
        <v>189</v>
      </c>
      <c r="B108" s="99">
        <v>44001</v>
      </c>
      <c r="C108" s="97" t="s">
        <v>1093</v>
      </c>
      <c r="D108" s="599" t="s">
        <v>873</v>
      </c>
      <c r="E108" s="600" t="s">
        <v>1094</v>
      </c>
      <c r="F108" s="247"/>
      <c r="G108" s="599" t="s">
        <v>1067</v>
      </c>
      <c r="H108" s="600" t="s">
        <v>1115</v>
      </c>
      <c r="I108" s="599" t="s">
        <v>1116</v>
      </c>
      <c r="J108" s="600" t="s">
        <v>1117</v>
      </c>
      <c r="K108" s="98" t="s">
        <v>168</v>
      </c>
      <c r="L108" s="599" t="s">
        <v>1118</v>
      </c>
      <c r="M108" s="599" t="s">
        <v>1119</v>
      </c>
      <c r="N108" s="97">
        <v>1</v>
      </c>
      <c r="O108" s="599" t="s">
        <v>1119</v>
      </c>
      <c r="P108" s="599" t="s">
        <v>1067</v>
      </c>
      <c r="Q108" s="278" t="s">
        <v>1067</v>
      </c>
      <c r="R108" s="280">
        <v>44013</v>
      </c>
      <c r="S108" s="601">
        <v>44365</v>
      </c>
      <c r="T108" s="92">
        <v>0</v>
      </c>
      <c r="U108" s="498">
        <f t="shared" si="45"/>
        <v>44365</v>
      </c>
      <c r="V108" s="328">
        <v>44153</v>
      </c>
      <c r="W108" s="545" t="s">
        <v>1120</v>
      </c>
      <c r="X108" s="605">
        <v>0.3</v>
      </c>
      <c r="Y108" s="508" t="str">
        <f t="shared" si="53"/>
        <v>No Satisfactorio</v>
      </c>
      <c r="Z108" s="228">
        <v>44159</v>
      </c>
      <c r="AA108" s="94" t="s">
        <v>1121</v>
      </c>
      <c r="AB108" s="508" t="s">
        <v>689</v>
      </c>
      <c r="AC108" s="234">
        <v>44229</v>
      </c>
      <c r="AD108" s="606" t="s">
        <v>1122</v>
      </c>
      <c r="AE108" s="95">
        <v>1</v>
      </c>
      <c r="AF108" s="508" t="str">
        <f t="shared" si="47"/>
        <v>Destacado</v>
      </c>
      <c r="AG108" s="228">
        <v>44418</v>
      </c>
      <c r="AH108" s="94" t="s">
        <v>1123</v>
      </c>
      <c r="AI108" s="508" t="s">
        <v>448</v>
      </c>
      <c r="AJ108" s="325"/>
      <c r="AK108" s="273"/>
      <c r="AL108" s="94"/>
      <c r="AM108" s="508" t="str">
        <f t="shared" si="48"/>
        <v>Sin Avance</v>
      </c>
      <c r="AN108" s="279"/>
      <c r="AO108" s="273"/>
      <c r="AP108" s="274"/>
      <c r="AQ108" s="275"/>
      <c r="AR108" s="235"/>
      <c r="AS108" s="233"/>
      <c r="AT108" s="508" t="str">
        <f t="shared" si="49"/>
        <v>Sin Avance</v>
      </c>
      <c r="AU108" s="228"/>
      <c r="AV108" s="273"/>
      <c r="AW108" s="274"/>
      <c r="AX108" s="231"/>
      <c r="AY108" s="232"/>
      <c r="AZ108" s="233"/>
      <c r="BA108" s="508" t="str">
        <f t="shared" si="50"/>
        <v>Sin Avance</v>
      </c>
      <c r="BB108" s="325"/>
      <c r="BC108" s="229"/>
      <c r="BD108" s="229"/>
      <c r="BE108" s="492"/>
      <c r="BF108" s="235"/>
      <c r="BG108" s="493"/>
      <c r="BH108" s="508" t="str">
        <f t="shared" si="51"/>
        <v>Sin Avance</v>
      </c>
      <c r="BI108" s="236"/>
      <c r="BJ108" s="96"/>
      <c r="BK108" s="232"/>
      <c r="BL108" s="237">
        <f t="shared" si="54"/>
        <v>1</v>
      </c>
      <c r="BM108" s="326"/>
      <c r="BN108" s="602"/>
      <c r="BO108" s="94"/>
      <c r="BP108" s="94"/>
      <c r="BQ108" s="236"/>
      <c r="BR108" s="96"/>
      <c r="BS108" s="240" t="str">
        <f t="shared" si="43"/>
        <v/>
      </c>
      <c r="BT108" s="96"/>
      <c r="BU108" s="508"/>
      <c r="BV108" s="277"/>
    </row>
    <row r="109" spans="1:74" s="11" customFormat="1" ht="45" customHeight="1">
      <c r="A109" s="599" t="s">
        <v>189</v>
      </c>
      <c r="B109" s="99">
        <v>44001</v>
      </c>
      <c r="C109" s="97" t="s">
        <v>1093</v>
      </c>
      <c r="D109" s="599" t="s">
        <v>873</v>
      </c>
      <c r="E109" s="600" t="s">
        <v>1094</v>
      </c>
      <c r="F109" s="247"/>
      <c r="G109" s="599" t="s">
        <v>1067</v>
      </c>
      <c r="H109" s="600" t="s">
        <v>1124</v>
      </c>
      <c r="I109" s="599" t="s">
        <v>1125</v>
      </c>
      <c r="J109" s="600" t="s">
        <v>1126</v>
      </c>
      <c r="K109" s="98" t="s">
        <v>168</v>
      </c>
      <c r="L109" s="599" t="s">
        <v>1127</v>
      </c>
      <c r="M109" s="599" t="s">
        <v>1128</v>
      </c>
      <c r="N109" s="97">
        <v>1</v>
      </c>
      <c r="O109" s="599" t="s">
        <v>1128</v>
      </c>
      <c r="P109" s="599" t="s">
        <v>1067</v>
      </c>
      <c r="Q109" s="278" t="s">
        <v>1067</v>
      </c>
      <c r="R109" s="280">
        <v>44013</v>
      </c>
      <c r="S109" s="601">
        <v>44365</v>
      </c>
      <c r="T109" s="92">
        <v>0</v>
      </c>
      <c r="U109" s="498">
        <f t="shared" si="45"/>
        <v>44365</v>
      </c>
      <c r="V109" s="328">
        <v>44153</v>
      </c>
      <c r="W109" s="545" t="s">
        <v>1129</v>
      </c>
      <c r="X109" s="605">
        <v>0.2</v>
      </c>
      <c r="Y109" s="508" t="str">
        <f t="shared" si="53"/>
        <v>No Satisfactorio</v>
      </c>
      <c r="Z109" s="228">
        <v>44159</v>
      </c>
      <c r="AA109" s="94" t="s">
        <v>1130</v>
      </c>
      <c r="AB109" s="508" t="s">
        <v>689</v>
      </c>
      <c r="AC109" s="234">
        <v>44229</v>
      </c>
      <c r="AD109" s="606" t="s">
        <v>1131</v>
      </c>
      <c r="AE109" s="95">
        <v>0.3</v>
      </c>
      <c r="AF109" s="508" t="str">
        <f t="shared" si="47"/>
        <v>No Satisfactorio</v>
      </c>
      <c r="AG109" s="228">
        <v>44418</v>
      </c>
      <c r="AH109" s="94" t="s">
        <v>1132</v>
      </c>
      <c r="AI109" s="508" t="s">
        <v>448</v>
      </c>
      <c r="AJ109" s="329">
        <v>44375</v>
      </c>
      <c r="AK109" s="606" t="s">
        <v>1133</v>
      </c>
      <c r="AL109" s="610">
        <v>1</v>
      </c>
      <c r="AM109" s="508" t="str">
        <f t="shared" si="48"/>
        <v>Destacado</v>
      </c>
      <c r="AN109" s="228">
        <v>44418</v>
      </c>
      <c r="AO109" s="94" t="s">
        <v>1134</v>
      </c>
      <c r="AP109" s="508" t="s">
        <v>448</v>
      </c>
      <c r="AQ109" s="275"/>
      <c r="AR109" s="235"/>
      <c r="AS109" s="233"/>
      <c r="AT109" s="508" t="str">
        <f t="shared" si="49"/>
        <v>Sin Avance</v>
      </c>
      <c r="AU109" s="228"/>
      <c r="AV109" s="273"/>
      <c r="AW109" s="274"/>
      <c r="AX109" s="231"/>
      <c r="AY109" s="232"/>
      <c r="AZ109" s="233"/>
      <c r="BA109" s="508" t="str">
        <f t="shared" si="50"/>
        <v>Sin Avance</v>
      </c>
      <c r="BB109" s="325"/>
      <c r="BC109" s="229"/>
      <c r="BD109" s="229"/>
      <c r="BE109" s="492"/>
      <c r="BF109" s="235"/>
      <c r="BG109" s="493"/>
      <c r="BH109" s="508" t="str">
        <f t="shared" si="51"/>
        <v>Sin Avance</v>
      </c>
      <c r="BI109" s="236"/>
      <c r="BJ109" s="96"/>
      <c r="BK109" s="232"/>
      <c r="BL109" s="237">
        <f t="shared" si="54"/>
        <v>1</v>
      </c>
      <c r="BM109" s="326"/>
      <c r="BN109" s="602"/>
      <c r="BO109" s="94"/>
      <c r="BP109" s="94"/>
      <c r="BQ109" s="236"/>
      <c r="BR109" s="96"/>
      <c r="BS109" s="240" t="str">
        <f t="shared" si="43"/>
        <v/>
      </c>
      <c r="BT109" s="96"/>
      <c r="BU109" s="508"/>
      <c r="BV109" s="277"/>
    </row>
    <row r="110" spans="1:74" s="11" customFormat="1" ht="45" customHeight="1">
      <c r="A110" s="599" t="s">
        <v>189</v>
      </c>
      <c r="B110" s="99">
        <v>44001</v>
      </c>
      <c r="C110" s="97" t="s">
        <v>1093</v>
      </c>
      <c r="D110" s="599" t="s">
        <v>873</v>
      </c>
      <c r="E110" s="600" t="s">
        <v>1094</v>
      </c>
      <c r="F110" s="247"/>
      <c r="G110" s="599" t="s">
        <v>1067</v>
      </c>
      <c r="H110" s="600" t="s">
        <v>1135</v>
      </c>
      <c r="I110" s="599" t="s">
        <v>1136</v>
      </c>
      <c r="J110" s="600" t="s">
        <v>1137</v>
      </c>
      <c r="K110" s="98" t="s">
        <v>168</v>
      </c>
      <c r="L110" s="599" t="s">
        <v>1138</v>
      </c>
      <c r="M110" s="599" t="s">
        <v>1139</v>
      </c>
      <c r="N110" s="97">
        <v>2</v>
      </c>
      <c r="O110" s="599" t="s">
        <v>1139</v>
      </c>
      <c r="P110" s="599" t="s">
        <v>1067</v>
      </c>
      <c r="Q110" s="278" t="s">
        <v>1067</v>
      </c>
      <c r="R110" s="280">
        <v>44013</v>
      </c>
      <c r="S110" s="601">
        <v>44365</v>
      </c>
      <c r="T110" s="92">
        <v>0</v>
      </c>
      <c r="U110" s="498">
        <f t="shared" si="45"/>
        <v>44365</v>
      </c>
      <c r="V110" s="328">
        <v>44153</v>
      </c>
      <c r="W110" s="545" t="s">
        <v>1140</v>
      </c>
      <c r="X110" s="605">
        <v>0.2</v>
      </c>
      <c r="Y110" s="508" t="str">
        <f t="shared" si="53"/>
        <v>No Satisfactorio</v>
      </c>
      <c r="Z110" s="228">
        <v>44159</v>
      </c>
      <c r="AA110" s="94" t="s">
        <v>1141</v>
      </c>
      <c r="AB110" s="508" t="s">
        <v>689</v>
      </c>
      <c r="AC110" s="234">
        <v>44229</v>
      </c>
      <c r="AD110" s="606" t="s">
        <v>1131</v>
      </c>
      <c r="AE110" s="95">
        <v>0.3</v>
      </c>
      <c r="AF110" s="508" t="str">
        <f t="shared" si="47"/>
        <v>No Satisfactorio</v>
      </c>
      <c r="AG110" s="228">
        <v>44418</v>
      </c>
      <c r="AH110" s="94" t="s">
        <v>1132</v>
      </c>
      <c r="AI110" s="508" t="s">
        <v>448</v>
      </c>
      <c r="AJ110" s="284">
        <v>44375</v>
      </c>
      <c r="AK110" s="606" t="s">
        <v>1142</v>
      </c>
      <c r="AL110" s="285">
        <v>1</v>
      </c>
      <c r="AM110" s="508" t="str">
        <f t="shared" si="48"/>
        <v>Destacado</v>
      </c>
      <c r="AN110" s="228">
        <v>44418</v>
      </c>
      <c r="AO110" s="94" t="s">
        <v>1143</v>
      </c>
      <c r="AP110" s="508" t="s">
        <v>448</v>
      </c>
      <c r="AQ110" s="275"/>
      <c r="AR110" s="235"/>
      <c r="AS110" s="233"/>
      <c r="AT110" s="508" t="str">
        <f t="shared" si="49"/>
        <v>Sin Avance</v>
      </c>
      <c r="AU110" s="228"/>
      <c r="AV110" s="273"/>
      <c r="AW110" s="274"/>
      <c r="AX110" s="231"/>
      <c r="AY110" s="232"/>
      <c r="AZ110" s="233"/>
      <c r="BA110" s="508" t="str">
        <f t="shared" si="50"/>
        <v>Sin Avance</v>
      </c>
      <c r="BB110" s="325"/>
      <c r="BC110" s="229"/>
      <c r="BD110" s="229"/>
      <c r="BE110" s="492"/>
      <c r="BF110" s="235"/>
      <c r="BG110" s="493"/>
      <c r="BH110" s="508" t="str">
        <f t="shared" si="51"/>
        <v>Sin Avance</v>
      </c>
      <c r="BI110" s="236"/>
      <c r="BJ110" s="96"/>
      <c r="BK110" s="232"/>
      <c r="BL110" s="237">
        <f t="shared" si="54"/>
        <v>1</v>
      </c>
      <c r="BM110" s="326"/>
      <c r="BN110" s="602"/>
      <c r="BO110" s="94"/>
      <c r="BP110" s="94"/>
      <c r="BQ110" s="236"/>
      <c r="BR110" s="96"/>
      <c r="BS110" s="240" t="str">
        <f t="shared" si="43"/>
        <v/>
      </c>
      <c r="BT110" s="96"/>
      <c r="BU110" s="508"/>
      <c r="BV110" s="277"/>
    </row>
    <row r="111" spans="1:74" s="11" customFormat="1" ht="45" customHeight="1">
      <c r="A111" s="599" t="s">
        <v>189</v>
      </c>
      <c r="B111" s="99">
        <v>44001</v>
      </c>
      <c r="C111" s="97" t="s">
        <v>1144</v>
      </c>
      <c r="D111" s="599" t="s">
        <v>873</v>
      </c>
      <c r="E111" s="600" t="s">
        <v>1145</v>
      </c>
      <c r="F111" s="247"/>
      <c r="G111" s="599" t="s">
        <v>1067</v>
      </c>
      <c r="H111" s="600" t="s">
        <v>1146</v>
      </c>
      <c r="I111" s="599">
        <v>1</v>
      </c>
      <c r="J111" s="600" t="s">
        <v>1147</v>
      </c>
      <c r="K111" s="98" t="s">
        <v>168</v>
      </c>
      <c r="L111" s="599" t="s">
        <v>1148</v>
      </c>
      <c r="M111" s="599" t="s">
        <v>1149</v>
      </c>
      <c r="N111" s="97">
        <v>1</v>
      </c>
      <c r="O111" s="599" t="s">
        <v>1149</v>
      </c>
      <c r="P111" s="599" t="s">
        <v>1067</v>
      </c>
      <c r="Q111" s="278" t="s">
        <v>1067</v>
      </c>
      <c r="R111" s="280">
        <v>44001</v>
      </c>
      <c r="S111" s="601">
        <v>44256</v>
      </c>
      <c r="T111" s="92">
        <v>0</v>
      </c>
      <c r="U111" s="498">
        <f t="shared" si="45"/>
        <v>44256</v>
      </c>
      <c r="V111" s="328">
        <v>44153</v>
      </c>
      <c r="W111" s="545" t="s">
        <v>1150</v>
      </c>
      <c r="X111" s="605">
        <v>0.6</v>
      </c>
      <c r="Y111" s="508" t="str">
        <f t="shared" si="53"/>
        <v>No Satisfactorio</v>
      </c>
      <c r="Z111" s="228">
        <v>44159</v>
      </c>
      <c r="AA111" s="94" t="s">
        <v>1151</v>
      </c>
      <c r="AB111" s="508" t="s">
        <v>689</v>
      </c>
      <c r="AC111" s="234">
        <v>44229</v>
      </c>
      <c r="AD111" s="606" t="s">
        <v>1152</v>
      </c>
      <c r="AE111" s="95">
        <v>1</v>
      </c>
      <c r="AF111" s="508" t="str">
        <f t="shared" si="47"/>
        <v>Destacado</v>
      </c>
      <c r="AG111" s="228">
        <v>44418</v>
      </c>
      <c r="AH111" s="23" t="s">
        <v>1153</v>
      </c>
      <c r="AI111" s="508" t="s">
        <v>448</v>
      </c>
      <c r="AJ111" s="255"/>
      <c r="AK111" s="273"/>
      <c r="AL111" s="255"/>
      <c r="AM111" s="508" t="str">
        <f t="shared" si="48"/>
        <v>Sin Avance</v>
      </c>
      <c r="AN111" s="279"/>
      <c r="AO111" s="273"/>
      <c r="AP111" s="274"/>
      <c r="AQ111" s="275"/>
      <c r="AR111" s="235"/>
      <c r="AS111" s="233"/>
      <c r="AT111" s="508" t="str">
        <f t="shared" si="49"/>
        <v>Sin Avance</v>
      </c>
      <c r="AU111" s="228"/>
      <c r="AV111" s="273"/>
      <c r="AW111" s="274"/>
      <c r="AX111" s="231"/>
      <c r="AY111" s="232"/>
      <c r="AZ111" s="233"/>
      <c r="BA111" s="508" t="str">
        <f t="shared" si="50"/>
        <v>Sin Avance</v>
      </c>
      <c r="BB111" s="325"/>
      <c r="BC111" s="229"/>
      <c r="BD111" s="229"/>
      <c r="BE111" s="492"/>
      <c r="BF111" s="235"/>
      <c r="BG111" s="493"/>
      <c r="BH111" s="508" t="str">
        <f t="shared" si="51"/>
        <v>Sin Avance</v>
      </c>
      <c r="BI111" s="236"/>
      <c r="BJ111" s="96"/>
      <c r="BK111" s="232"/>
      <c r="BL111" s="237">
        <f t="shared" si="54"/>
        <v>1</v>
      </c>
      <c r="BM111" s="326"/>
      <c r="BN111" s="115"/>
      <c r="BO111" s="94"/>
      <c r="BP111" s="94"/>
      <c r="BQ111" s="236"/>
      <c r="BR111" s="96"/>
      <c r="BS111" s="240" t="str">
        <f t="shared" si="43"/>
        <v/>
      </c>
      <c r="BT111" s="96"/>
      <c r="BU111" s="508"/>
      <c r="BV111" s="277"/>
    </row>
    <row r="112" spans="1:74" s="245" customFormat="1" ht="45" customHeight="1">
      <c r="A112" s="599" t="s">
        <v>189</v>
      </c>
      <c r="B112" s="99">
        <v>44001</v>
      </c>
      <c r="C112" s="97" t="s">
        <v>1154</v>
      </c>
      <c r="D112" s="599" t="s">
        <v>873</v>
      </c>
      <c r="E112" s="600" t="s">
        <v>1155</v>
      </c>
      <c r="F112" s="98" t="s">
        <v>145</v>
      </c>
      <c r="G112" s="599" t="s">
        <v>911</v>
      </c>
      <c r="H112" s="600" t="s">
        <v>1156</v>
      </c>
      <c r="I112" s="599">
        <v>1</v>
      </c>
      <c r="J112" s="600" t="s">
        <v>1157</v>
      </c>
      <c r="K112" s="98" t="s">
        <v>168</v>
      </c>
      <c r="L112" s="599" t="s">
        <v>1158</v>
      </c>
      <c r="M112" s="599" t="s">
        <v>1159</v>
      </c>
      <c r="N112" s="97">
        <v>1</v>
      </c>
      <c r="O112" s="599" t="s">
        <v>1159</v>
      </c>
      <c r="P112" s="248" t="s">
        <v>911</v>
      </c>
      <c r="Q112" s="248" t="s">
        <v>911</v>
      </c>
      <c r="R112" s="280">
        <v>44005</v>
      </c>
      <c r="S112" s="601">
        <v>44369</v>
      </c>
      <c r="T112" s="92">
        <v>0</v>
      </c>
      <c r="U112" s="498">
        <f t="shared" si="45"/>
        <v>44369</v>
      </c>
      <c r="V112" s="234">
        <v>44351</v>
      </c>
      <c r="W112" s="94" t="s">
        <v>1160</v>
      </c>
      <c r="X112" s="95">
        <v>1</v>
      </c>
      <c r="Y112" s="508" t="str">
        <f t="shared" si="53"/>
        <v>Destacado</v>
      </c>
      <c r="Z112" s="228">
        <v>44425</v>
      </c>
      <c r="AA112" s="23" t="s">
        <v>1161</v>
      </c>
      <c r="AB112" s="508" t="s">
        <v>448</v>
      </c>
      <c r="AC112" s="234">
        <v>44532</v>
      </c>
      <c r="AD112" s="94" t="s">
        <v>1162</v>
      </c>
      <c r="AE112" s="95">
        <v>1</v>
      </c>
      <c r="AF112" s="508" t="str">
        <f t="shared" si="47"/>
        <v>Destacado</v>
      </c>
      <c r="AG112" s="228">
        <v>44547</v>
      </c>
      <c r="AH112" s="23" t="s">
        <v>1163</v>
      </c>
      <c r="AI112" s="508" t="s">
        <v>920</v>
      </c>
      <c r="AJ112" s="325"/>
      <c r="AK112" s="273"/>
      <c r="AL112" s="94"/>
      <c r="AM112" s="508" t="str">
        <f t="shared" si="48"/>
        <v>Sin Avance</v>
      </c>
      <c r="AN112" s="279"/>
      <c r="AO112" s="273"/>
      <c r="AP112" s="274"/>
      <c r="AQ112" s="275"/>
      <c r="AR112" s="235"/>
      <c r="AS112" s="233"/>
      <c r="AT112" s="508" t="str">
        <f t="shared" si="49"/>
        <v>Sin Avance</v>
      </c>
      <c r="AU112" s="228"/>
      <c r="AV112" s="273"/>
      <c r="AW112" s="274"/>
      <c r="AX112" s="231"/>
      <c r="AY112" s="232"/>
      <c r="AZ112" s="233"/>
      <c r="BA112" s="508" t="str">
        <f t="shared" si="50"/>
        <v>Sin Avance</v>
      </c>
      <c r="BB112" s="325"/>
      <c r="BC112" s="229"/>
      <c r="BD112" s="229"/>
      <c r="BE112" s="492"/>
      <c r="BF112" s="235"/>
      <c r="BG112" s="493"/>
      <c r="BH112" s="508" t="str">
        <f t="shared" si="51"/>
        <v>Sin Avance</v>
      </c>
      <c r="BI112" s="236"/>
      <c r="BJ112" s="96"/>
      <c r="BK112" s="232"/>
      <c r="BL112" s="547">
        <f t="shared" si="54"/>
        <v>1</v>
      </c>
      <c r="BM112" s="326"/>
      <c r="BN112" s="602"/>
      <c r="BO112" s="94"/>
      <c r="BP112" s="94"/>
      <c r="BQ112" s="236"/>
      <c r="BR112" s="96"/>
      <c r="BS112" s="516" t="str">
        <f t="shared" si="43"/>
        <v/>
      </c>
      <c r="BT112" s="96"/>
      <c r="BU112" s="508"/>
      <c r="BV112" s="277"/>
    </row>
    <row r="113" spans="1:74" s="245" customFormat="1" ht="41.1" customHeight="1">
      <c r="A113" s="98" t="s">
        <v>189</v>
      </c>
      <c r="B113" s="99">
        <v>44001</v>
      </c>
      <c r="C113" s="97" t="s">
        <v>1164</v>
      </c>
      <c r="D113" s="98" t="s">
        <v>873</v>
      </c>
      <c r="E113" s="523" t="s">
        <v>1165</v>
      </c>
      <c r="F113" s="98" t="s">
        <v>152</v>
      </c>
      <c r="G113" s="98" t="s">
        <v>964</v>
      </c>
      <c r="H113" s="523" t="s">
        <v>1166</v>
      </c>
      <c r="I113" s="98">
        <v>1</v>
      </c>
      <c r="J113" s="523" t="s">
        <v>1167</v>
      </c>
      <c r="K113" s="98" t="s">
        <v>168</v>
      </c>
      <c r="L113" s="98" t="s">
        <v>1168</v>
      </c>
      <c r="M113" s="98" t="s">
        <v>1168</v>
      </c>
      <c r="N113" s="97">
        <v>1</v>
      </c>
      <c r="O113" s="98" t="s">
        <v>1168</v>
      </c>
      <c r="P113" s="248" t="s">
        <v>969</v>
      </c>
      <c r="Q113" s="248" t="s">
        <v>969</v>
      </c>
      <c r="R113" s="282">
        <v>44001</v>
      </c>
      <c r="S113" s="538">
        <v>44365</v>
      </c>
      <c r="T113" s="92">
        <v>0</v>
      </c>
      <c r="U113" s="537">
        <f t="shared" si="45"/>
        <v>44365</v>
      </c>
      <c r="V113" s="601">
        <v>44466</v>
      </c>
      <c r="W113" s="94" t="s">
        <v>1169</v>
      </c>
      <c r="X113" s="95">
        <v>1</v>
      </c>
      <c r="Y113" s="508" t="str">
        <f t="shared" si="53"/>
        <v>Destacado</v>
      </c>
      <c r="Z113" s="272">
        <v>44544</v>
      </c>
      <c r="AA113" s="514" t="s">
        <v>1170</v>
      </c>
      <c r="AB113" s="518" t="s">
        <v>448</v>
      </c>
      <c r="AC113" s="228"/>
      <c r="AD113" s="94"/>
      <c r="AE113" s="95"/>
      <c r="AF113" s="508" t="str">
        <f t="shared" si="47"/>
        <v>Sin Avance</v>
      </c>
      <c r="AG113" s="234"/>
      <c r="AH113" s="94"/>
      <c r="AI113" s="255"/>
      <c r="AJ113" s="228"/>
      <c r="AK113" s="273"/>
      <c r="AL113" s="95"/>
      <c r="AM113" s="508" t="str">
        <f t="shared" si="48"/>
        <v>Sin Avance</v>
      </c>
      <c r="AN113" s="279"/>
      <c r="AO113" s="273"/>
      <c r="AP113" s="274"/>
      <c r="AQ113" s="275"/>
      <c r="AR113" s="235"/>
      <c r="AS113" s="233"/>
      <c r="AT113" s="508" t="str">
        <f t="shared" si="49"/>
        <v>Sin Avance</v>
      </c>
      <c r="AU113" s="228"/>
      <c r="AV113" s="273"/>
      <c r="AW113" s="274"/>
      <c r="AX113" s="231"/>
      <c r="AY113" s="232"/>
      <c r="AZ113" s="233"/>
      <c r="BA113" s="508" t="str">
        <f t="shared" si="50"/>
        <v>Sin Avance</v>
      </c>
      <c r="BB113" s="325"/>
      <c r="BC113" s="229"/>
      <c r="BD113" s="229"/>
      <c r="BE113" s="492"/>
      <c r="BF113" s="235"/>
      <c r="BG113" s="493"/>
      <c r="BH113" s="508" t="str">
        <f t="shared" si="51"/>
        <v>Sin Avance</v>
      </c>
      <c r="BI113" s="236"/>
      <c r="BJ113" s="96"/>
      <c r="BK113" s="232"/>
      <c r="BL113" s="547">
        <f t="shared" si="54"/>
        <v>1</v>
      </c>
      <c r="BM113" s="275"/>
      <c r="BN113" s="15"/>
      <c r="BO113" s="94"/>
      <c r="BP113" s="514"/>
      <c r="BQ113" s="236"/>
      <c r="BR113" s="96"/>
      <c r="BS113" s="516" t="str">
        <f t="shared" si="43"/>
        <v/>
      </c>
      <c r="BT113" s="94"/>
      <c r="BU113" s="518"/>
      <c r="BV113" s="277"/>
    </row>
    <row r="114" spans="1:74" s="245" customFormat="1" ht="41.1" customHeight="1">
      <c r="A114" s="98" t="s">
        <v>189</v>
      </c>
      <c r="B114" s="99">
        <v>44001</v>
      </c>
      <c r="C114" s="97" t="s">
        <v>1164</v>
      </c>
      <c r="D114" s="98" t="s">
        <v>873</v>
      </c>
      <c r="E114" s="523" t="s">
        <v>1165</v>
      </c>
      <c r="F114" s="98" t="s">
        <v>152</v>
      </c>
      <c r="G114" s="98" t="s">
        <v>964</v>
      </c>
      <c r="H114" s="523" t="s">
        <v>1171</v>
      </c>
      <c r="I114" s="98">
        <v>2</v>
      </c>
      <c r="J114" s="523" t="s">
        <v>1172</v>
      </c>
      <c r="K114" s="98" t="s">
        <v>168</v>
      </c>
      <c r="L114" s="98" t="s">
        <v>1173</v>
      </c>
      <c r="M114" s="98" t="s">
        <v>1174</v>
      </c>
      <c r="N114" s="97">
        <v>1</v>
      </c>
      <c r="O114" s="98" t="s">
        <v>1174</v>
      </c>
      <c r="P114" s="248" t="s">
        <v>969</v>
      </c>
      <c r="Q114" s="248" t="s">
        <v>969</v>
      </c>
      <c r="R114" s="282">
        <v>44001</v>
      </c>
      <c r="S114" s="538">
        <v>44365</v>
      </c>
      <c r="T114" s="92">
        <v>0</v>
      </c>
      <c r="U114" s="537">
        <f t="shared" si="45"/>
        <v>44365</v>
      </c>
      <c r="V114" s="601">
        <v>44466</v>
      </c>
      <c r="W114" s="94" t="s">
        <v>975</v>
      </c>
      <c r="X114" s="95">
        <v>1</v>
      </c>
      <c r="Y114" s="508" t="str">
        <f t="shared" si="53"/>
        <v>Destacado</v>
      </c>
      <c r="Z114" s="272">
        <v>44544</v>
      </c>
      <c r="AA114" s="514" t="s">
        <v>1175</v>
      </c>
      <c r="AB114" s="518" t="s">
        <v>448</v>
      </c>
      <c r="AC114" s="228"/>
      <c r="AD114" s="94"/>
      <c r="AE114" s="95"/>
      <c r="AF114" s="508" t="str">
        <f t="shared" si="47"/>
        <v>Sin Avance</v>
      </c>
      <c r="AG114" s="234"/>
      <c r="AH114" s="94"/>
      <c r="AI114" s="255"/>
      <c r="AJ114" s="228"/>
      <c r="AK114" s="273"/>
      <c r="AL114" s="95"/>
      <c r="AM114" s="508" t="str">
        <f t="shared" si="48"/>
        <v>Sin Avance</v>
      </c>
      <c r="AN114" s="279"/>
      <c r="AO114" s="273"/>
      <c r="AP114" s="274"/>
      <c r="AQ114" s="275"/>
      <c r="AR114" s="235"/>
      <c r="AS114" s="233"/>
      <c r="AT114" s="508" t="str">
        <f t="shared" si="49"/>
        <v>Sin Avance</v>
      </c>
      <c r="AU114" s="228"/>
      <c r="AV114" s="273"/>
      <c r="AW114" s="274"/>
      <c r="AX114" s="231"/>
      <c r="AY114" s="232"/>
      <c r="AZ114" s="233"/>
      <c r="BA114" s="508" t="str">
        <f t="shared" si="50"/>
        <v>Sin Avance</v>
      </c>
      <c r="BB114" s="325"/>
      <c r="BC114" s="229"/>
      <c r="BD114" s="229"/>
      <c r="BE114" s="492"/>
      <c r="BF114" s="235"/>
      <c r="BG114" s="493"/>
      <c r="BH114" s="508" t="str">
        <f t="shared" si="51"/>
        <v>Sin Avance</v>
      </c>
      <c r="BI114" s="236"/>
      <c r="BJ114" s="96"/>
      <c r="BK114" s="232"/>
      <c r="BL114" s="547">
        <f t="shared" si="54"/>
        <v>1</v>
      </c>
      <c r="BM114" s="275"/>
      <c r="BN114" s="15"/>
      <c r="BO114" s="94"/>
      <c r="BP114" s="514"/>
      <c r="BQ114" s="236"/>
      <c r="BR114" s="96"/>
      <c r="BS114" s="516" t="str">
        <f t="shared" si="43"/>
        <v/>
      </c>
      <c r="BT114" s="94"/>
      <c r="BU114" s="518"/>
      <c r="BV114" s="277"/>
    </row>
    <row r="115" spans="1:74" s="245" customFormat="1" ht="45" customHeight="1">
      <c r="A115" s="599" t="s">
        <v>189</v>
      </c>
      <c r="B115" s="99">
        <v>44001</v>
      </c>
      <c r="C115" s="97" t="s">
        <v>1176</v>
      </c>
      <c r="D115" s="599" t="s">
        <v>873</v>
      </c>
      <c r="E115" s="600" t="s">
        <v>1177</v>
      </c>
      <c r="F115" s="98" t="s">
        <v>154</v>
      </c>
      <c r="G115" s="599" t="s">
        <v>911</v>
      </c>
      <c r="H115" s="600" t="s">
        <v>1178</v>
      </c>
      <c r="I115" s="599">
        <v>1</v>
      </c>
      <c r="J115" s="600" t="s">
        <v>1179</v>
      </c>
      <c r="K115" s="98" t="s">
        <v>168</v>
      </c>
      <c r="L115" s="599" t="s">
        <v>1180</v>
      </c>
      <c r="M115" s="599" t="s">
        <v>1181</v>
      </c>
      <c r="N115" s="97">
        <v>1</v>
      </c>
      <c r="O115" s="599" t="s">
        <v>1181</v>
      </c>
      <c r="P115" s="248" t="s">
        <v>911</v>
      </c>
      <c r="Q115" s="248" t="s">
        <v>911</v>
      </c>
      <c r="R115" s="280">
        <v>44005</v>
      </c>
      <c r="S115" s="601">
        <v>44369</v>
      </c>
      <c r="T115" s="92">
        <v>0</v>
      </c>
      <c r="U115" s="498">
        <f t="shared" si="45"/>
        <v>44369</v>
      </c>
      <c r="V115" s="228">
        <v>44351</v>
      </c>
      <c r="W115" s="94" t="s">
        <v>1182</v>
      </c>
      <c r="X115" s="95">
        <v>1</v>
      </c>
      <c r="Y115" s="508" t="str">
        <f t="shared" si="53"/>
        <v>Destacado</v>
      </c>
      <c r="Z115" s="228">
        <v>44425</v>
      </c>
      <c r="AA115" s="94" t="s">
        <v>1183</v>
      </c>
      <c r="AB115" s="508" t="s">
        <v>448</v>
      </c>
      <c r="AC115" s="234">
        <v>44532</v>
      </c>
      <c r="AD115" s="94" t="s">
        <v>1184</v>
      </c>
      <c r="AE115" s="95">
        <v>1</v>
      </c>
      <c r="AF115" s="508" t="str">
        <f t="shared" si="47"/>
        <v>Destacado</v>
      </c>
      <c r="AG115" s="228">
        <v>44547</v>
      </c>
      <c r="AH115" s="94" t="s">
        <v>1185</v>
      </c>
      <c r="AI115" s="508" t="s">
        <v>920</v>
      </c>
      <c r="AJ115" s="325"/>
      <c r="AK115" s="273"/>
      <c r="AL115" s="94"/>
      <c r="AM115" s="508" t="str">
        <f t="shared" si="48"/>
        <v>Sin Avance</v>
      </c>
      <c r="AN115" s="279"/>
      <c r="AO115" s="273"/>
      <c r="AP115" s="274"/>
      <c r="AQ115" s="275"/>
      <c r="AR115" s="235"/>
      <c r="AS115" s="233"/>
      <c r="AT115" s="508" t="str">
        <f t="shared" si="49"/>
        <v>Sin Avance</v>
      </c>
      <c r="AU115" s="228"/>
      <c r="AV115" s="273"/>
      <c r="AW115" s="274"/>
      <c r="AX115" s="231"/>
      <c r="AY115" s="232"/>
      <c r="AZ115" s="233"/>
      <c r="BA115" s="508" t="str">
        <f t="shared" si="50"/>
        <v>Sin Avance</v>
      </c>
      <c r="BB115" s="325"/>
      <c r="BC115" s="229"/>
      <c r="BD115" s="229"/>
      <c r="BE115" s="492"/>
      <c r="BF115" s="235"/>
      <c r="BG115" s="493"/>
      <c r="BH115" s="508" t="str">
        <f t="shared" si="51"/>
        <v>Sin Avance</v>
      </c>
      <c r="BI115" s="236"/>
      <c r="BJ115" s="96"/>
      <c r="BK115" s="232"/>
      <c r="BL115" s="547">
        <f t="shared" si="54"/>
        <v>1</v>
      </c>
      <c r="BM115" s="326"/>
      <c r="BN115" s="602"/>
      <c r="BO115" s="94"/>
      <c r="BP115" s="94"/>
      <c r="BQ115" s="236"/>
      <c r="BR115" s="96"/>
      <c r="BS115" s="516" t="str">
        <f t="shared" si="43"/>
        <v/>
      </c>
      <c r="BT115" s="96"/>
      <c r="BU115" s="508"/>
      <c r="BV115" s="277"/>
    </row>
    <row r="116" spans="1:74" s="11" customFormat="1" ht="45" customHeight="1">
      <c r="A116" s="599" t="s">
        <v>189</v>
      </c>
      <c r="B116" s="99">
        <v>44001</v>
      </c>
      <c r="C116" s="97" t="s">
        <v>1186</v>
      </c>
      <c r="D116" s="599" t="s">
        <v>873</v>
      </c>
      <c r="E116" s="600" t="s">
        <v>1187</v>
      </c>
      <c r="F116" s="247"/>
      <c r="G116" s="599" t="s">
        <v>233</v>
      </c>
      <c r="H116" s="600" t="s">
        <v>1188</v>
      </c>
      <c r="I116" s="599">
        <v>1</v>
      </c>
      <c r="J116" s="600" t="s">
        <v>1189</v>
      </c>
      <c r="K116" s="98" t="s">
        <v>168</v>
      </c>
      <c r="L116" s="599" t="s">
        <v>1190</v>
      </c>
      <c r="M116" s="599" t="s">
        <v>1191</v>
      </c>
      <c r="N116" s="97">
        <v>1</v>
      </c>
      <c r="O116" s="599" t="s">
        <v>1191</v>
      </c>
      <c r="P116" s="248" t="s">
        <v>233</v>
      </c>
      <c r="Q116" s="248" t="s">
        <v>233</v>
      </c>
      <c r="R116" s="280">
        <v>44001</v>
      </c>
      <c r="S116" s="601">
        <v>44286</v>
      </c>
      <c r="T116" s="92">
        <v>0</v>
      </c>
      <c r="U116" s="498">
        <f t="shared" si="45"/>
        <v>44286</v>
      </c>
      <c r="V116" s="328">
        <v>44153</v>
      </c>
      <c r="W116" s="545" t="s">
        <v>1192</v>
      </c>
      <c r="X116" s="605">
        <v>0.6</v>
      </c>
      <c r="Y116" s="508" t="str">
        <f t="shared" si="53"/>
        <v>No Satisfactorio</v>
      </c>
      <c r="Z116" s="228">
        <v>44159</v>
      </c>
      <c r="AA116" s="94" t="s">
        <v>1193</v>
      </c>
      <c r="AB116" s="508" t="s">
        <v>689</v>
      </c>
      <c r="AC116" s="234">
        <v>44229</v>
      </c>
      <c r="AD116" s="606" t="s">
        <v>1194</v>
      </c>
      <c r="AE116" s="106">
        <v>0.65</v>
      </c>
      <c r="AF116" s="508" t="str">
        <f t="shared" si="47"/>
        <v>No Satisfactorio</v>
      </c>
      <c r="AG116" s="228">
        <v>44418</v>
      </c>
      <c r="AH116" s="94" t="s">
        <v>1195</v>
      </c>
      <c r="AI116" s="508" t="s">
        <v>448</v>
      </c>
      <c r="AJ116" s="234">
        <v>44323</v>
      </c>
      <c r="AK116" s="611" t="s">
        <v>1196</v>
      </c>
      <c r="AL116" s="95">
        <v>1</v>
      </c>
      <c r="AM116" s="508" t="str">
        <f t="shared" si="48"/>
        <v>Destacado</v>
      </c>
      <c r="AN116" s="228">
        <v>44418</v>
      </c>
      <c r="AO116" s="94" t="s">
        <v>1197</v>
      </c>
      <c r="AP116" s="508" t="s">
        <v>448</v>
      </c>
      <c r="AQ116" s="329">
        <v>44375</v>
      </c>
      <c r="AR116" s="612" t="s">
        <v>1198</v>
      </c>
      <c r="AS116" s="610">
        <v>1</v>
      </c>
      <c r="AT116" s="508" t="str">
        <f t="shared" si="49"/>
        <v>Destacado</v>
      </c>
      <c r="AU116" s="228">
        <v>44418</v>
      </c>
      <c r="AV116" s="94" t="s">
        <v>1197</v>
      </c>
      <c r="AW116" s="508" t="s">
        <v>448</v>
      </c>
      <c r="AX116" s="325"/>
      <c r="AY116" s="94"/>
      <c r="AZ116" s="94"/>
      <c r="BA116" s="508" t="str">
        <f t="shared" si="50"/>
        <v>Sin Avance</v>
      </c>
      <c r="BB116" s="231"/>
      <c r="BC116" s="94"/>
      <c r="BD116" s="508"/>
      <c r="BE116" s="325"/>
      <c r="BF116" s="94"/>
      <c r="BG116" s="94"/>
      <c r="BH116" s="508" t="str">
        <f t="shared" si="51"/>
        <v>Sin Avance</v>
      </c>
      <c r="BI116" s="231"/>
      <c r="BJ116" s="94"/>
      <c r="BK116" s="255"/>
      <c r="BL116" s="237">
        <f t="shared" si="54"/>
        <v>1</v>
      </c>
      <c r="BM116" s="326"/>
      <c r="BN116" s="602"/>
      <c r="BO116" s="94"/>
      <c r="BP116" s="94"/>
      <c r="BQ116" s="236"/>
      <c r="BR116" s="96"/>
      <c r="BS116" s="240" t="str">
        <f t="shared" ref="BS116:BS176" si="55">IF(OR(BL116="Sin Avance",BL116&lt;100%),"En Ejecución",IF(AND(BQ116="SI",BR116="si"),"Cerrada",IF(AND(BQ116="SI",BR116="NO"),"Inefectiva",IF(BQ116="SI","Eficaz",IF(BQ116="NO","Ineficaz","")))))</f>
        <v/>
      </c>
      <c r="BT116" s="96"/>
      <c r="BU116" s="508"/>
      <c r="BV116" s="277"/>
    </row>
    <row r="117" spans="1:74" s="11" customFormat="1" ht="45" customHeight="1">
      <c r="A117" s="599" t="s">
        <v>189</v>
      </c>
      <c r="B117" s="99">
        <v>44001</v>
      </c>
      <c r="C117" s="97" t="s">
        <v>1186</v>
      </c>
      <c r="D117" s="599" t="s">
        <v>873</v>
      </c>
      <c r="E117" s="600" t="s">
        <v>1187</v>
      </c>
      <c r="F117" s="247"/>
      <c r="G117" s="599" t="s">
        <v>233</v>
      </c>
      <c r="H117" s="600" t="s">
        <v>1199</v>
      </c>
      <c r="I117" s="599">
        <v>2</v>
      </c>
      <c r="J117" s="600" t="s">
        <v>1200</v>
      </c>
      <c r="K117" s="98" t="s">
        <v>168</v>
      </c>
      <c r="L117" s="599" t="s">
        <v>1201</v>
      </c>
      <c r="M117" s="599" t="s">
        <v>1202</v>
      </c>
      <c r="N117" s="97">
        <v>1</v>
      </c>
      <c r="O117" s="599" t="s">
        <v>1202</v>
      </c>
      <c r="P117" s="248" t="s">
        <v>233</v>
      </c>
      <c r="Q117" s="248" t="s">
        <v>233</v>
      </c>
      <c r="R117" s="280">
        <v>44001</v>
      </c>
      <c r="S117" s="601">
        <v>44365</v>
      </c>
      <c r="T117" s="92">
        <v>0</v>
      </c>
      <c r="U117" s="498">
        <f t="shared" si="45"/>
        <v>44365</v>
      </c>
      <c r="V117" s="37">
        <v>44153</v>
      </c>
      <c r="W117" s="545" t="s">
        <v>1203</v>
      </c>
      <c r="X117" s="605">
        <v>0.4</v>
      </c>
      <c r="Y117" s="508" t="str">
        <f t="shared" si="53"/>
        <v>No Satisfactorio</v>
      </c>
      <c r="Z117" s="228">
        <v>44159</v>
      </c>
      <c r="AA117" s="94" t="s">
        <v>1204</v>
      </c>
      <c r="AB117" s="508" t="s">
        <v>689</v>
      </c>
      <c r="AC117" s="234">
        <v>44229</v>
      </c>
      <c r="AD117" s="606" t="s">
        <v>1205</v>
      </c>
      <c r="AE117" s="106">
        <v>0.6</v>
      </c>
      <c r="AF117" s="508" t="str">
        <f t="shared" si="47"/>
        <v>No Satisfactorio</v>
      </c>
      <c r="AG117" s="228">
        <v>44418</v>
      </c>
      <c r="AH117" s="94" t="s">
        <v>1206</v>
      </c>
      <c r="AI117" s="508" t="s">
        <v>448</v>
      </c>
      <c r="AJ117" s="329">
        <v>44375</v>
      </c>
      <c r="AK117" s="606" t="s">
        <v>1207</v>
      </c>
      <c r="AL117" s="610">
        <v>1</v>
      </c>
      <c r="AM117" s="508" t="str">
        <f t="shared" si="48"/>
        <v>Destacado</v>
      </c>
      <c r="AN117" s="228">
        <v>44418</v>
      </c>
      <c r="AO117" s="94" t="s">
        <v>1208</v>
      </c>
      <c r="AP117" s="508" t="s">
        <v>448</v>
      </c>
      <c r="AQ117" s="275"/>
      <c r="AR117" s="235"/>
      <c r="AS117" s="233"/>
      <c r="AT117" s="508" t="str">
        <f t="shared" si="49"/>
        <v>Sin Avance</v>
      </c>
      <c r="AU117" s="228"/>
      <c r="AV117" s="273"/>
      <c r="AW117" s="274"/>
      <c r="AX117" s="231"/>
      <c r="AY117" s="232"/>
      <c r="AZ117" s="233"/>
      <c r="BA117" s="508" t="str">
        <f t="shared" si="50"/>
        <v>Sin Avance</v>
      </c>
      <c r="BB117" s="325"/>
      <c r="BC117" s="229"/>
      <c r="BD117" s="229"/>
      <c r="BE117" s="492"/>
      <c r="BF117" s="235"/>
      <c r="BG117" s="493"/>
      <c r="BH117" s="508" t="str">
        <f t="shared" si="51"/>
        <v>Sin Avance</v>
      </c>
      <c r="BI117" s="236"/>
      <c r="BJ117" s="96"/>
      <c r="BK117" s="232"/>
      <c r="BL117" s="237">
        <f t="shared" si="54"/>
        <v>1</v>
      </c>
      <c r="BM117" s="326"/>
      <c r="BN117" s="602"/>
      <c r="BO117" s="94"/>
      <c r="BP117" s="94"/>
      <c r="BQ117" s="236"/>
      <c r="BR117" s="96"/>
      <c r="BS117" s="240" t="str">
        <f t="shared" si="55"/>
        <v/>
      </c>
      <c r="BT117" s="96"/>
      <c r="BU117" s="508"/>
      <c r="BV117" s="277"/>
    </row>
    <row r="118" spans="1:74" s="11" customFormat="1" ht="45" customHeight="1">
      <c r="A118" s="599" t="s">
        <v>189</v>
      </c>
      <c r="B118" s="99">
        <v>44001</v>
      </c>
      <c r="C118" s="97" t="s">
        <v>1186</v>
      </c>
      <c r="D118" s="599" t="s">
        <v>873</v>
      </c>
      <c r="E118" s="600" t="s">
        <v>1187</v>
      </c>
      <c r="F118" s="247"/>
      <c r="G118" s="599" t="s">
        <v>1209</v>
      </c>
      <c r="H118" s="600" t="s">
        <v>1210</v>
      </c>
      <c r="I118" s="599">
        <v>3</v>
      </c>
      <c r="J118" s="600" t="s">
        <v>1211</v>
      </c>
      <c r="K118" s="98" t="s">
        <v>168</v>
      </c>
      <c r="L118" s="599" t="s">
        <v>1212</v>
      </c>
      <c r="M118" s="599" t="s">
        <v>1213</v>
      </c>
      <c r="N118" s="97">
        <v>1</v>
      </c>
      <c r="O118" s="599" t="s">
        <v>1213</v>
      </c>
      <c r="P118" s="599" t="s">
        <v>1209</v>
      </c>
      <c r="Q118" s="278" t="s">
        <v>1209</v>
      </c>
      <c r="R118" s="280">
        <v>44105</v>
      </c>
      <c r="S118" s="601">
        <v>44365</v>
      </c>
      <c r="T118" s="92">
        <v>0</v>
      </c>
      <c r="U118" s="498">
        <f t="shared" si="45"/>
        <v>44365</v>
      </c>
      <c r="V118" s="321">
        <v>44153</v>
      </c>
      <c r="W118" s="545" t="s">
        <v>1214</v>
      </c>
      <c r="X118" s="605">
        <v>0.05</v>
      </c>
      <c r="Y118" s="508" t="str">
        <f t="shared" si="53"/>
        <v>No Satisfactorio</v>
      </c>
      <c r="Z118" s="228">
        <v>44159</v>
      </c>
      <c r="AA118" s="94" t="s">
        <v>1215</v>
      </c>
      <c r="AB118" s="508" t="s">
        <v>689</v>
      </c>
      <c r="AC118" s="234">
        <v>44229</v>
      </c>
      <c r="AD118" s="606" t="s">
        <v>1216</v>
      </c>
      <c r="AE118" s="95">
        <v>0.2</v>
      </c>
      <c r="AF118" s="508" t="str">
        <f t="shared" si="47"/>
        <v>No Satisfactorio</v>
      </c>
      <c r="AG118" s="228">
        <v>44418</v>
      </c>
      <c r="AH118" s="94" t="s">
        <v>1217</v>
      </c>
      <c r="AI118" s="508" t="s">
        <v>448</v>
      </c>
      <c r="AJ118" s="329">
        <v>44375</v>
      </c>
      <c r="AK118" s="606" t="s">
        <v>1218</v>
      </c>
      <c r="AL118" s="610">
        <v>1</v>
      </c>
      <c r="AM118" s="508" t="str">
        <f t="shared" si="48"/>
        <v>Destacado</v>
      </c>
      <c r="AN118" s="228">
        <v>44418</v>
      </c>
      <c r="AO118" s="94" t="s">
        <v>1219</v>
      </c>
      <c r="AP118" s="508" t="s">
        <v>448</v>
      </c>
      <c r="AQ118" s="613">
        <v>44377</v>
      </c>
      <c r="AR118" s="94" t="s">
        <v>1220</v>
      </c>
      <c r="AS118" s="95">
        <v>1</v>
      </c>
      <c r="AT118" s="508" t="str">
        <f t="shared" si="49"/>
        <v>Destacado</v>
      </c>
      <c r="AU118" s="228">
        <v>44418</v>
      </c>
      <c r="AV118" s="94" t="s">
        <v>1219</v>
      </c>
      <c r="AW118" s="508" t="s">
        <v>448</v>
      </c>
      <c r="AX118" s="325"/>
      <c r="AY118" s="94"/>
      <c r="AZ118" s="94"/>
      <c r="BA118" s="508" t="str">
        <f t="shared" si="50"/>
        <v>Sin Avance</v>
      </c>
      <c r="BB118" s="231"/>
      <c r="BC118" s="94"/>
      <c r="BD118" s="508"/>
      <c r="BE118" s="325"/>
      <c r="BF118" s="94"/>
      <c r="BG118" s="94"/>
      <c r="BH118" s="508" t="str">
        <f t="shared" si="51"/>
        <v>Sin Avance</v>
      </c>
      <c r="BI118" s="231"/>
      <c r="BJ118" s="94"/>
      <c r="BK118" s="255"/>
      <c r="BL118" s="237">
        <f t="shared" si="54"/>
        <v>1</v>
      </c>
      <c r="BM118" s="326"/>
      <c r="BN118" s="602"/>
      <c r="BO118" s="94"/>
      <c r="BP118" s="94"/>
      <c r="BQ118" s="236"/>
      <c r="BR118" s="96"/>
      <c r="BS118" s="240" t="str">
        <f t="shared" si="55"/>
        <v/>
      </c>
      <c r="BT118" s="96"/>
      <c r="BU118" s="508"/>
      <c r="BV118" s="277"/>
    </row>
    <row r="119" spans="1:74" s="245" customFormat="1" ht="41.1" customHeight="1">
      <c r="A119" s="98" t="s">
        <v>189</v>
      </c>
      <c r="B119" s="99">
        <v>44001</v>
      </c>
      <c r="C119" s="97" t="s">
        <v>1186</v>
      </c>
      <c r="D119" s="98" t="s">
        <v>873</v>
      </c>
      <c r="E119" s="523" t="s">
        <v>1187</v>
      </c>
      <c r="F119" s="98"/>
      <c r="G119" s="98" t="s">
        <v>1221</v>
      </c>
      <c r="H119" s="523" t="s">
        <v>1222</v>
      </c>
      <c r="I119" s="98">
        <v>4</v>
      </c>
      <c r="J119" s="523" t="s">
        <v>1038</v>
      </c>
      <c r="K119" s="98" t="s">
        <v>168</v>
      </c>
      <c r="L119" s="98" t="s">
        <v>1223</v>
      </c>
      <c r="M119" s="98" t="s">
        <v>1224</v>
      </c>
      <c r="N119" s="97">
        <v>1</v>
      </c>
      <c r="O119" s="98" t="s">
        <v>1224</v>
      </c>
      <c r="P119" s="98" t="s">
        <v>1221</v>
      </c>
      <c r="Q119" s="270" t="s">
        <v>1221</v>
      </c>
      <c r="R119" s="282">
        <v>44001</v>
      </c>
      <c r="S119" s="538">
        <v>44365</v>
      </c>
      <c r="T119" s="92">
        <v>0</v>
      </c>
      <c r="U119" s="537">
        <f t="shared" si="45"/>
        <v>44365</v>
      </c>
      <c r="V119" s="228">
        <v>44365</v>
      </c>
      <c r="W119" s="94" t="s">
        <v>1043</v>
      </c>
      <c r="X119" s="95">
        <v>1</v>
      </c>
      <c r="Y119" s="508" t="str">
        <f t="shared" si="53"/>
        <v>Destacado</v>
      </c>
      <c r="Z119" s="272">
        <v>44516</v>
      </c>
      <c r="AA119" s="514" t="s">
        <v>1225</v>
      </c>
      <c r="AB119" s="518" t="s">
        <v>689</v>
      </c>
      <c r="AC119" s="228"/>
      <c r="AD119" s="94"/>
      <c r="AE119" s="95"/>
      <c r="AF119" s="508" t="str">
        <f t="shared" si="47"/>
        <v>Sin Avance</v>
      </c>
      <c r="AG119" s="234"/>
      <c r="AH119" s="94"/>
      <c r="AI119" s="255"/>
      <c r="AJ119" s="228"/>
      <c r="AK119" s="273"/>
      <c r="AL119" s="95"/>
      <c r="AM119" s="508" t="str">
        <f t="shared" si="48"/>
        <v>Sin Avance</v>
      </c>
      <c r="AN119" s="279"/>
      <c r="AO119" s="273"/>
      <c r="AP119" s="274"/>
      <c r="AQ119" s="275"/>
      <c r="AR119" s="235"/>
      <c r="AS119" s="233"/>
      <c r="AT119" s="508" t="str">
        <f t="shared" si="49"/>
        <v>Sin Avance</v>
      </c>
      <c r="AU119" s="228"/>
      <c r="AV119" s="273"/>
      <c r="AW119" s="274"/>
      <c r="AX119" s="231"/>
      <c r="AY119" s="232"/>
      <c r="AZ119" s="233"/>
      <c r="BA119" s="508" t="str">
        <f t="shared" si="50"/>
        <v>Sin Avance</v>
      </c>
      <c r="BB119" s="325"/>
      <c r="BC119" s="229"/>
      <c r="BD119" s="229"/>
      <c r="BE119" s="492"/>
      <c r="BF119" s="235"/>
      <c r="BG119" s="493"/>
      <c r="BH119" s="508" t="str">
        <f t="shared" si="51"/>
        <v>Sin Avance</v>
      </c>
      <c r="BI119" s="236"/>
      <c r="BJ119" s="96"/>
      <c r="BK119" s="232"/>
      <c r="BL119" s="513">
        <f t="shared" si="54"/>
        <v>1</v>
      </c>
      <c r="BM119" s="275"/>
      <c r="BN119" s="15"/>
      <c r="BO119" s="94"/>
      <c r="BP119" s="514"/>
      <c r="BQ119" s="236"/>
      <c r="BR119" s="96"/>
      <c r="BS119" s="240" t="str">
        <f t="shared" si="55"/>
        <v/>
      </c>
      <c r="BT119" s="94"/>
      <c r="BU119" s="518"/>
      <c r="BV119" s="277"/>
    </row>
    <row r="120" spans="1:74" s="11" customFormat="1" ht="41.1" customHeight="1">
      <c r="A120" s="98" t="s">
        <v>189</v>
      </c>
      <c r="B120" s="99">
        <v>44001</v>
      </c>
      <c r="C120" s="97" t="s">
        <v>1226</v>
      </c>
      <c r="D120" s="98" t="s">
        <v>873</v>
      </c>
      <c r="E120" s="523" t="s">
        <v>1227</v>
      </c>
      <c r="F120" s="247"/>
      <c r="G120" s="98" t="s">
        <v>370</v>
      </c>
      <c r="H120" s="523" t="s">
        <v>1228</v>
      </c>
      <c r="I120" s="98">
        <v>1</v>
      </c>
      <c r="J120" s="523" t="s">
        <v>1229</v>
      </c>
      <c r="K120" s="98" t="s">
        <v>168</v>
      </c>
      <c r="L120" s="98" t="s">
        <v>1230</v>
      </c>
      <c r="M120" s="98" t="s">
        <v>1231</v>
      </c>
      <c r="N120" s="97">
        <v>1</v>
      </c>
      <c r="O120" s="98" t="s">
        <v>1231</v>
      </c>
      <c r="P120" s="98" t="s">
        <v>370</v>
      </c>
      <c r="Q120" s="270" t="s">
        <v>370</v>
      </c>
      <c r="R120" s="282">
        <v>44001</v>
      </c>
      <c r="S120" s="538">
        <v>44365</v>
      </c>
      <c r="T120" s="92">
        <v>0</v>
      </c>
      <c r="U120" s="537">
        <f t="shared" si="45"/>
        <v>44365</v>
      </c>
      <c r="V120" s="228">
        <v>44169</v>
      </c>
      <c r="W120" s="94" t="s">
        <v>1232</v>
      </c>
      <c r="X120" s="95">
        <v>1</v>
      </c>
      <c r="Y120" s="508" t="str">
        <f t="shared" si="53"/>
        <v>Destacado</v>
      </c>
      <c r="Z120" s="228">
        <v>44183</v>
      </c>
      <c r="AA120" s="94" t="s">
        <v>1233</v>
      </c>
      <c r="AB120" s="508" t="s">
        <v>998</v>
      </c>
      <c r="AC120" s="234">
        <v>44221</v>
      </c>
      <c r="AD120" s="94" t="s">
        <v>1232</v>
      </c>
      <c r="AE120" s="95">
        <v>1</v>
      </c>
      <c r="AF120" s="508" t="str">
        <f t="shared" si="47"/>
        <v>Destacado</v>
      </c>
      <c r="AG120" s="228">
        <v>44251</v>
      </c>
      <c r="AH120" s="94" t="s">
        <v>1234</v>
      </c>
      <c r="AI120" s="508" t="s">
        <v>998</v>
      </c>
      <c r="AJ120" s="228"/>
      <c r="AK120" s="273"/>
      <c r="AL120" s="95"/>
      <c r="AM120" s="508" t="str">
        <f t="shared" si="48"/>
        <v>Sin Avance</v>
      </c>
      <c r="AN120" s="279"/>
      <c r="AO120" s="273"/>
      <c r="AP120" s="274"/>
      <c r="AQ120" s="275"/>
      <c r="AR120" s="235"/>
      <c r="AS120" s="233"/>
      <c r="AT120" s="508" t="str">
        <f t="shared" si="49"/>
        <v>Sin Avance</v>
      </c>
      <c r="AU120" s="228"/>
      <c r="AV120" s="273"/>
      <c r="AW120" s="274"/>
      <c r="AX120" s="231"/>
      <c r="AY120" s="232"/>
      <c r="AZ120" s="233"/>
      <c r="BA120" s="508" t="str">
        <f t="shared" si="50"/>
        <v>Sin Avance</v>
      </c>
      <c r="BB120" s="325"/>
      <c r="BC120" s="229"/>
      <c r="BD120" s="229"/>
      <c r="BE120" s="492"/>
      <c r="BF120" s="235"/>
      <c r="BG120" s="493"/>
      <c r="BH120" s="508" t="str">
        <f t="shared" si="51"/>
        <v>Sin Avance</v>
      </c>
      <c r="BI120" s="236"/>
      <c r="BJ120" s="96"/>
      <c r="BK120" s="232"/>
      <c r="BL120" s="237">
        <f t="shared" si="54"/>
        <v>1</v>
      </c>
      <c r="BM120" s="275"/>
      <c r="BN120" s="15"/>
      <c r="BO120" s="94"/>
      <c r="BP120" s="514"/>
      <c r="BQ120" s="236"/>
      <c r="BR120" s="96"/>
      <c r="BS120" s="240" t="str">
        <f t="shared" si="55"/>
        <v/>
      </c>
      <c r="BT120" s="94"/>
      <c r="BU120" s="518"/>
      <c r="BV120" s="277"/>
    </row>
    <row r="121" spans="1:74" s="11" customFormat="1" ht="41.1" customHeight="1">
      <c r="A121" s="98" t="s">
        <v>189</v>
      </c>
      <c r="B121" s="99">
        <v>44001</v>
      </c>
      <c r="C121" s="97" t="s">
        <v>1235</v>
      </c>
      <c r="D121" s="98" t="s">
        <v>873</v>
      </c>
      <c r="E121" s="523" t="s">
        <v>1236</v>
      </c>
      <c r="F121" s="247"/>
      <c r="G121" s="98" t="s">
        <v>370</v>
      </c>
      <c r="H121" s="523" t="s">
        <v>1028</v>
      </c>
      <c r="I121" s="98">
        <v>1</v>
      </c>
      <c r="J121" s="523" t="s">
        <v>1029</v>
      </c>
      <c r="K121" s="98" t="s">
        <v>168</v>
      </c>
      <c r="L121" s="98" t="s">
        <v>545</v>
      </c>
      <c r="M121" s="98" t="s">
        <v>1030</v>
      </c>
      <c r="N121" s="97">
        <v>3</v>
      </c>
      <c r="O121" s="98" t="s">
        <v>1030</v>
      </c>
      <c r="P121" s="98" t="s">
        <v>370</v>
      </c>
      <c r="Q121" s="270" t="s">
        <v>370</v>
      </c>
      <c r="R121" s="282">
        <v>44001</v>
      </c>
      <c r="S121" s="538">
        <v>44365</v>
      </c>
      <c r="T121" s="92">
        <v>0</v>
      </c>
      <c r="U121" s="537">
        <f t="shared" si="45"/>
        <v>44365</v>
      </c>
      <c r="V121" s="228">
        <v>44169</v>
      </c>
      <c r="W121" s="94" t="s">
        <v>1031</v>
      </c>
      <c r="X121" s="95">
        <v>0.9</v>
      </c>
      <c r="Y121" s="508" t="str">
        <f t="shared" si="53"/>
        <v>Satisfactorio</v>
      </c>
      <c r="Z121" s="228">
        <v>44183</v>
      </c>
      <c r="AA121" s="94" t="s">
        <v>1032</v>
      </c>
      <c r="AB121" s="508" t="s">
        <v>998</v>
      </c>
      <c r="AC121" s="234">
        <v>44221</v>
      </c>
      <c r="AD121" s="94" t="s">
        <v>1033</v>
      </c>
      <c r="AE121" s="95">
        <v>0.9</v>
      </c>
      <c r="AF121" s="508" t="str">
        <f t="shared" si="47"/>
        <v>Satisfactorio</v>
      </c>
      <c r="AG121" s="228">
        <v>44251</v>
      </c>
      <c r="AH121" s="94" t="s">
        <v>1034</v>
      </c>
      <c r="AI121" s="508" t="s">
        <v>998</v>
      </c>
      <c r="AJ121" s="234">
        <v>44249</v>
      </c>
      <c r="AK121" s="94" t="s">
        <v>1035</v>
      </c>
      <c r="AL121" s="95">
        <v>1</v>
      </c>
      <c r="AM121" s="508" t="str">
        <f t="shared" si="48"/>
        <v>Destacado</v>
      </c>
      <c r="AN121" s="228">
        <v>44251</v>
      </c>
      <c r="AO121" s="94" t="s">
        <v>1036</v>
      </c>
      <c r="AP121" s="508" t="s">
        <v>998</v>
      </c>
      <c r="AQ121" s="275"/>
      <c r="AR121" s="235"/>
      <c r="AS121" s="233"/>
      <c r="AT121" s="508" t="str">
        <f t="shared" si="49"/>
        <v>Sin Avance</v>
      </c>
      <c r="AU121" s="228"/>
      <c r="AV121" s="273"/>
      <c r="AW121" s="274"/>
      <c r="AX121" s="231"/>
      <c r="AY121" s="232"/>
      <c r="AZ121" s="233"/>
      <c r="BA121" s="508" t="str">
        <f t="shared" si="50"/>
        <v>Sin Avance</v>
      </c>
      <c r="BB121" s="325"/>
      <c r="BC121" s="229"/>
      <c r="BD121" s="229"/>
      <c r="BE121" s="492"/>
      <c r="BF121" s="235"/>
      <c r="BG121" s="493"/>
      <c r="BH121" s="508" t="str">
        <f t="shared" si="51"/>
        <v>Sin Avance</v>
      </c>
      <c r="BI121" s="236"/>
      <c r="BJ121" s="96"/>
      <c r="BK121" s="232"/>
      <c r="BL121" s="237">
        <f t="shared" si="54"/>
        <v>1</v>
      </c>
      <c r="BM121" s="275"/>
      <c r="BN121" s="15"/>
      <c r="BO121" s="94"/>
      <c r="BP121" s="514"/>
      <c r="BQ121" s="236"/>
      <c r="BR121" s="96"/>
      <c r="BS121" s="240" t="str">
        <f t="shared" si="55"/>
        <v/>
      </c>
      <c r="BT121" s="94"/>
      <c r="BU121" s="518"/>
      <c r="BV121" s="277"/>
    </row>
    <row r="122" spans="1:74" s="11" customFormat="1" ht="41.1" customHeight="1">
      <c r="A122" s="98" t="s">
        <v>189</v>
      </c>
      <c r="B122" s="99">
        <v>44001</v>
      </c>
      <c r="C122" s="97" t="s">
        <v>1235</v>
      </c>
      <c r="D122" s="98" t="s">
        <v>873</v>
      </c>
      <c r="E122" s="523" t="s">
        <v>1236</v>
      </c>
      <c r="F122" s="247"/>
      <c r="G122" s="98" t="s">
        <v>1037</v>
      </c>
      <c r="H122" s="523" t="s">
        <v>1028</v>
      </c>
      <c r="I122" s="98">
        <v>2</v>
      </c>
      <c r="J122" s="523" t="s">
        <v>1038</v>
      </c>
      <c r="K122" s="98" t="s">
        <v>168</v>
      </c>
      <c r="L122" s="98" t="s">
        <v>1039</v>
      </c>
      <c r="M122" s="98" t="s">
        <v>1040</v>
      </c>
      <c r="N122" s="97">
        <v>1</v>
      </c>
      <c r="O122" s="98" t="s">
        <v>1040</v>
      </c>
      <c r="P122" s="98" t="s">
        <v>1037</v>
      </c>
      <c r="Q122" s="270" t="s">
        <v>1037</v>
      </c>
      <c r="R122" s="282">
        <v>44001</v>
      </c>
      <c r="S122" s="538">
        <v>44365</v>
      </c>
      <c r="T122" s="92">
        <v>0</v>
      </c>
      <c r="U122" s="537">
        <f t="shared" si="45"/>
        <v>44365</v>
      </c>
      <c r="V122" s="228">
        <v>44221</v>
      </c>
      <c r="W122" s="94" t="s">
        <v>1033</v>
      </c>
      <c r="X122" s="95">
        <v>0.9</v>
      </c>
      <c r="Y122" s="508" t="str">
        <f t="shared" si="53"/>
        <v>Satisfactorio</v>
      </c>
      <c r="Z122" s="228">
        <v>44251</v>
      </c>
      <c r="AA122" s="94" t="s">
        <v>1237</v>
      </c>
      <c r="AB122" s="508" t="s">
        <v>998</v>
      </c>
      <c r="AC122" s="234">
        <v>44249</v>
      </c>
      <c r="AD122" s="94" t="s">
        <v>1035</v>
      </c>
      <c r="AE122" s="95">
        <v>1</v>
      </c>
      <c r="AF122" s="508" t="str">
        <f t="shared" si="47"/>
        <v>Destacado</v>
      </c>
      <c r="AG122" s="228">
        <v>44251</v>
      </c>
      <c r="AH122" s="94" t="s">
        <v>1238</v>
      </c>
      <c r="AI122" s="508" t="s">
        <v>998</v>
      </c>
      <c r="AJ122" s="228"/>
      <c r="AK122" s="273"/>
      <c r="AL122" s="95"/>
      <c r="AM122" s="508" t="str">
        <f t="shared" si="48"/>
        <v>Sin Avance</v>
      </c>
      <c r="AN122" s="279"/>
      <c r="AO122" s="273"/>
      <c r="AP122" s="274"/>
      <c r="AQ122" s="275"/>
      <c r="AR122" s="235"/>
      <c r="AS122" s="233"/>
      <c r="AT122" s="508" t="str">
        <f t="shared" si="49"/>
        <v>Sin Avance</v>
      </c>
      <c r="AU122" s="228"/>
      <c r="AV122" s="273"/>
      <c r="AW122" s="274"/>
      <c r="AX122" s="231"/>
      <c r="AY122" s="232"/>
      <c r="AZ122" s="233"/>
      <c r="BA122" s="508" t="str">
        <f t="shared" si="50"/>
        <v>Sin Avance</v>
      </c>
      <c r="BB122" s="325"/>
      <c r="BC122" s="229"/>
      <c r="BD122" s="229"/>
      <c r="BE122" s="492"/>
      <c r="BF122" s="235"/>
      <c r="BG122" s="493"/>
      <c r="BH122" s="508" t="str">
        <f t="shared" si="51"/>
        <v>Sin Avance</v>
      </c>
      <c r="BI122" s="236"/>
      <c r="BJ122" s="96"/>
      <c r="BK122" s="232"/>
      <c r="BL122" s="237">
        <f t="shared" si="54"/>
        <v>1</v>
      </c>
      <c r="BM122" s="275"/>
      <c r="BN122" s="15"/>
      <c r="BO122" s="94"/>
      <c r="BP122" s="514"/>
      <c r="BQ122" s="236"/>
      <c r="BR122" s="96"/>
      <c r="BS122" s="240" t="str">
        <f t="shared" si="55"/>
        <v/>
      </c>
      <c r="BT122" s="94"/>
      <c r="BU122" s="518"/>
      <c r="BV122" s="277"/>
    </row>
    <row r="123" spans="1:74" s="245" customFormat="1" ht="41.1" customHeight="1">
      <c r="A123" s="98" t="s">
        <v>189</v>
      </c>
      <c r="B123" s="99">
        <v>44001</v>
      </c>
      <c r="C123" s="97" t="s">
        <v>1239</v>
      </c>
      <c r="D123" s="98" t="s">
        <v>873</v>
      </c>
      <c r="E123" s="523" t="s">
        <v>1240</v>
      </c>
      <c r="F123" s="98" t="s">
        <v>154</v>
      </c>
      <c r="G123" s="98" t="s">
        <v>1241</v>
      </c>
      <c r="H123" s="523" t="s">
        <v>943</v>
      </c>
      <c r="I123" s="98">
        <v>1</v>
      </c>
      <c r="J123" s="523" t="s">
        <v>1242</v>
      </c>
      <c r="K123" s="98" t="s">
        <v>168</v>
      </c>
      <c r="L123" s="98" t="s">
        <v>945</v>
      </c>
      <c r="M123" s="98" t="s">
        <v>946</v>
      </c>
      <c r="N123" s="97">
        <v>2</v>
      </c>
      <c r="O123" s="98" t="s">
        <v>946</v>
      </c>
      <c r="P123" s="98" t="s">
        <v>1241</v>
      </c>
      <c r="Q123" s="270" t="s">
        <v>1241</v>
      </c>
      <c r="R123" s="282">
        <v>44002</v>
      </c>
      <c r="S123" s="538">
        <v>44365</v>
      </c>
      <c r="T123" s="92">
        <v>0</v>
      </c>
      <c r="U123" s="537">
        <f t="shared" si="45"/>
        <v>44365</v>
      </c>
      <c r="V123" s="228">
        <v>44221</v>
      </c>
      <c r="W123" s="94" t="s">
        <v>1243</v>
      </c>
      <c r="X123" s="95">
        <v>0.5</v>
      </c>
      <c r="Y123" s="508" t="str">
        <f t="shared" si="53"/>
        <v>No Satisfactorio</v>
      </c>
      <c r="Z123" s="228">
        <v>44251</v>
      </c>
      <c r="AA123" s="94" t="s">
        <v>1244</v>
      </c>
      <c r="AB123" s="508" t="s">
        <v>998</v>
      </c>
      <c r="AC123" s="234">
        <v>44337</v>
      </c>
      <c r="AD123" s="94" t="s">
        <v>952</v>
      </c>
      <c r="AE123" s="106">
        <v>1</v>
      </c>
      <c r="AF123" s="508" t="str">
        <f t="shared" si="47"/>
        <v>Destacado</v>
      </c>
      <c r="AG123" s="228">
        <v>44341</v>
      </c>
      <c r="AH123" s="94" t="s">
        <v>948</v>
      </c>
      <c r="AI123" s="508" t="s">
        <v>949</v>
      </c>
      <c r="AJ123" s="228"/>
      <c r="AK123" s="273"/>
      <c r="AL123" s="95"/>
      <c r="AM123" s="508" t="str">
        <f t="shared" si="48"/>
        <v>Sin Avance</v>
      </c>
      <c r="AN123" s="279"/>
      <c r="AO123" s="273"/>
      <c r="AP123" s="274"/>
      <c r="AQ123" s="275"/>
      <c r="AR123" s="235"/>
      <c r="AS123" s="233"/>
      <c r="AT123" s="508" t="str">
        <f t="shared" si="49"/>
        <v>Sin Avance</v>
      </c>
      <c r="AU123" s="228"/>
      <c r="AV123" s="273"/>
      <c r="AW123" s="274"/>
      <c r="AX123" s="231"/>
      <c r="AY123" s="232"/>
      <c r="AZ123" s="233"/>
      <c r="BA123" s="508" t="str">
        <f t="shared" si="50"/>
        <v>Sin Avance</v>
      </c>
      <c r="BB123" s="325"/>
      <c r="BC123" s="229"/>
      <c r="BD123" s="229"/>
      <c r="BE123" s="492"/>
      <c r="BF123" s="235"/>
      <c r="BG123" s="493"/>
      <c r="BH123" s="508" t="str">
        <f t="shared" si="51"/>
        <v>Sin Avance</v>
      </c>
      <c r="BI123" s="236"/>
      <c r="BJ123" s="96"/>
      <c r="BK123" s="232"/>
      <c r="BL123" s="547">
        <f t="shared" si="54"/>
        <v>1</v>
      </c>
      <c r="BM123" s="275"/>
      <c r="BN123" s="15"/>
      <c r="BO123" s="94"/>
      <c r="BP123" s="514"/>
      <c r="BQ123" s="236"/>
      <c r="BR123" s="96"/>
      <c r="BS123" s="516" t="str">
        <f t="shared" si="55"/>
        <v/>
      </c>
      <c r="BT123" s="94"/>
      <c r="BU123" s="518"/>
      <c r="BV123" s="277"/>
    </row>
    <row r="124" spans="1:74" s="245" customFormat="1" ht="41.1" customHeight="1">
      <c r="A124" s="98" t="s">
        <v>189</v>
      </c>
      <c r="B124" s="99">
        <v>44001</v>
      </c>
      <c r="C124" s="97" t="s">
        <v>1239</v>
      </c>
      <c r="D124" s="98" t="s">
        <v>873</v>
      </c>
      <c r="E124" s="523" t="s">
        <v>1240</v>
      </c>
      <c r="F124" s="98" t="s">
        <v>154</v>
      </c>
      <c r="G124" s="98" t="s">
        <v>1245</v>
      </c>
      <c r="H124" s="523" t="s">
        <v>943</v>
      </c>
      <c r="I124" s="98">
        <v>2</v>
      </c>
      <c r="J124" s="523" t="s">
        <v>1246</v>
      </c>
      <c r="K124" s="98" t="s">
        <v>168</v>
      </c>
      <c r="L124" s="98" t="s">
        <v>951</v>
      </c>
      <c r="M124" s="98" t="s">
        <v>946</v>
      </c>
      <c r="N124" s="97">
        <v>2</v>
      </c>
      <c r="O124" s="98" t="s">
        <v>946</v>
      </c>
      <c r="P124" s="98" t="s">
        <v>1245</v>
      </c>
      <c r="Q124" s="270" t="s">
        <v>1245</v>
      </c>
      <c r="R124" s="282">
        <v>44001</v>
      </c>
      <c r="S124" s="538">
        <v>44365</v>
      </c>
      <c r="T124" s="92">
        <v>0</v>
      </c>
      <c r="U124" s="537">
        <f t="shared" si="45"/>
        <v>44365</v>
      </c>
      <c r="V124" s="228">
        <v>44221</v>
      </c>
      <c r="W124" s="94" t="s">
        <v>1243</v>
      </c>
      <c r="X124" s="95">
        <v>0.5</v>
      </c>
      <c r="Y124" s="508" t="str">
        <f t="shared" si="53"/>
        <v>No Satisfactorio</v>
      </c>
      <c r="Z124" s="228">
        <v>44251</v>
      </c>
      <c r="AA124" s="94" t="s">
        <v>1247</v>
      </c>
      <c r="AB124" s="508" t="s">
        <v>998</v>
      </c>
      <c r="AC124" s="234">
        <v>44337</v>
      </c>
      <c r="AD124" s="94" t="s">
        <v>952</v>
      </c>
      <c r="AE124" s="106">
        <v>1</v>
      </c>
      <c r="AF124" s="508" t="str">
        <f t="shared" si="47"/>
        <v>Destacado</v>
      </c>
      <c r="AG124" s="228">
        <v>44341</v>
      </c>
      <c r="AH124" s="94" t="s">
        <v>948</v>
      </c>
      <c r="AI124" s="508" t="s">
        <v>949</v>
      </c>
      <c r="AJ124" s="228"/>
      <c r="AK124" s="273"/>
      <c r="AL124" s="95"/>
      <c r="AM124" s="508" t="str">
        <f t="shared" si="48"/>
        <v>Sin Avance</v>
      </c>
      <c r="AN124" s="279"/>
      <c r="AO124" s="273"/>
      <c r="AP124" s="274"/>
      <c r="AQ124" s="275"/>
      <c r="AR124" s="235"/>
      <c r="AS124" s="233"/>
      <c r="AT124" s="508" t="str">
        <f t="shared" si="49"/>
        <v>Sin Avance</v>
      </c>
      <c r="AU124" s="228"/>
      <c r="AV124" s="273"/>
      <c r="AW124" s="274"/>
      <c r="AX124" s="231"/>
      <c r="AY124" s="232"/>
      <c r="AZ124" s="233"/>
      <c r="BA124" s="508" t="str">
        <f t="shared" si="50"/>
        <v>Sin Avance</v>
      </c>
      <c r="BB124" s="325"/>
      <c r="BC124" s="229"/>
      <c r="BD124" s="229"/>
      <c r="BE124" s="492"/>
      <c r="BF124" s="235"/>
      <c r="BG124" s="493"/>
      <c r="BH124" s="508" t="str">
        <f t="shared" si="51"/>
        <v>Sin Avance</v>
      </c>
      <c r="BI124" s="236"/>
      <c r="BJ124" s="96"/>
      <c r="BK124" s="232"/>
      <c r="BL124" s="547">
        <f t="shared" si="54"/>
        <v>1</v>
      </c>
      <c r="BM124" s="275"/>
      <c r="BN124" s="15"/>
      <c r="BO124" s="94"/>
      <c r="BP124" s="514"/>
      <c r="BQ124" s="236"/>
      <c r="BR124" s="96"/>
      <c r="BS124" s="516" t="str">
        <f t="shared" si="55"/>
        <v/>
      </c>
      <c r="BT124" s="94"/>
      <c r="BU124" s="518"/>
      <c r="BV124" s="277"/>
    </row>
    <row r="125" spans="1:74" s="11" customFormat="1" ht="41.1" customHeight="1">
      <c r="A125" s="98" t="s">
        <v>189</v>
      </c>
      <c r="B125" s="99">
        <v>44001</v>
      </c>
      <c r="C125" s="97" t="s">
        <v>1248</v>
      </c>
      <c r="D125" s="98" t="s">
        <v>873</v>
      </c>
      <c r="E125" s="523" t="s">
        <v>1249</v>
      </c>
      <c r="F125" s="247"/>
      <c r="G125" s="98" t="s">
        <v>277</v>
      </c>
      <c r="H125" s="523" t="s">
        <v>1250</v>
      </c>
      <c r="I125" s="98">
        <v>1</v>
      </c>
      <c r="J125" s="523" t="s">
        <v>950</v>
      </c>
      <c r="K125" s="98" t="s">
        <v>168</v>
      </c>
      <c r="L125" s="98" t="s">
        <v>951</v>
      </c>
      <c r="M125" s="98" t="s">
        <v>946</v>
      </c>
      <c r="N125" s="97">
        <v>2</v>
      </c>
      <c r="O125" s="98" t="s">
        <v>946</v>
      </c>
      <c r="P125" s="98" t="s">
        <v>277</v>
      </c>
      <c r="Q125" s="270" t="s">
        <v>277</v>
      </c>
      <c r="R125" s="282">
        <v>44001</v>
      </c>
      <c r="S125" s="538">
        <v>44365</v>
      </c>
      <c r="T125" s="92">
        <v>0</v>
      </c>
      <c r="U125" s="537">
        <f t="shared" si="45"/>
        <v>44365</v>
      </c>
      <c r="V125" s="228">
        <v>44337</v>
      </c>
      <c r="W125" s="94" t="s">
        <v>952</v>
      </c>
      <c r="X125" s="95">
        <v>1</v>
      </c>
      <c r="Y125" s="508" t="str">
        <f t="shared" si="53"/>
        <v>Destacado</v>
      </c>
      <c r="Z125" s="228">
        <v>44341</v>
      </c>
      <c r="AA125" s="94" t="s">
        <v>948</v>
      </c>
      <c r="AB125" s="508" t="s">
        <v>949</v>
      </c>
      <c r="AC125" s="228"/>
      <c r="AD125" s="94"/>
      <c r="AE125" s="95"/>
      <c r="AF125" s="508" t="str">
        <f t="shared" si="47"/>
        <v>Sin Avance</v>
      </c>
      <c r="AG125" s="234"/>
      <c r="AH125" s="94"/>
      <c r="AI125" s="255"/>
      <c r="AJ125" s="228"/>
      <c r="AK125" s="273"/>
      <c r="AL125" s="95"/>
      <c r="AM125" s="508" t="str">
        <f t="shared" si="48"/>
        <v>Sin Avance</v>
      </c>
      <c r="AN125" s="279"/>
      <c r="AO125" s="273"/>
      <c r="AP125" s="274"/>
      <c r="AQ125" s="275"/>
      <c r="AR125" s="235"/>
      <c r="AS125" s="233"/>
      <c r="AT125" s="508" t="str">
        <f t="shared" si="49"/>
        <v>Sin Avance</v>
      </c>
      <c r="AU125" s="228"/>
      <c r="AV125" s="273"/>
      <c r="AW125" s="274"/>
      <c r="AX125" s="231"/>
      <c r="AY125" s="232"/>
      <c r="AZ125" s="233"/>
      <c r="BA125" s="508" t="str">
        <f t="shared" si="50"/>
        <v>Sin Avance</v>
      </c>
      <c r="BB125" s="325"/>
      <c r="BC125" s="229"/>
      <c r="BD125" s="229"/>
      <c r="BE125" s="492"/>
      <c r="BF125" s="235"/>
      <c r="BG125" s="493"/>
      <c r="BH125" s="508" t="str">
        <f t="shared" si="51"/>
        <v>Sin Avance</v>
      </c>
      <c r="BI125" s="236"/>
      <c r="BJ125" s="96"/>
      <c r="BK125" s="232"/>
      <c r="BL125" s="237">
        <f t="shared" si="54"/>
        <v>1</v>
      </c>
      <c r="BM125" s="275"/>
      <c r="BN125" s="15"/>
      <c r="BO125" s="94"/>
      <c r="BP125" s="514"/>
      <c r="BQ125" s="236"/>
      <c r="BR125" s="96"/>
      <c r="BS125" s="240" t="str">
        <f t="shared" si="55"/>
        <v/>
      </c>
      <c r="BT125" s="94"/>
      <c r="BU125" s="518"/>
      <c r="BV125" s="277"/>
    </row>
    <row r="126" spans="1:74" s="11" customFormat="1" ht="41.1" customHeight="1">
      <c r="A126" s="98" t="s">
        <v>189</v>
      </c>
      <c r="B126" s="99">
        <v>44001</v>
      </c>
      <c r="C126" s="97" t="s">
        <v>1248</v>
      </c>
      <c r="D126" s="98" t="s">
        <v>873</v>
      </c>
      <c r="E126" s="523" t="s">
        <v>1249</v>
      </c>
      <c r="F126" s="247"/>
      <c r="G126" s="98" t="s">
        <v>277</v>
      </c>
      <c r="H126" s="523" t="s">
        <v>1250</v>
      </c>
      <c r="I126" s="98">
        <v>2</v>
      </c>
      <c r="J126" s="523" t="s">
        <v>1251</v>
      </c>
      <c r="K126" s="98" t="s">
        <v>168</v>
      </c>
      <c r="L126" s="98" t="s">
        <v>945</v>
      </c>
      <c r="M126" s="98" t="s">
        <v>946</v>
      </c>
      <c r="N126" s="97">
        <v>2</v>
      </c>
      <c r="O126" s="98" t="s">
        <v>946</v>
      </c>
      <c r="P126" s="98" t="s">
        <v>277</v>
      </c>
      <c r="Q126" s="270" t="s">
        <v>277</v>
      </c>
      <c r="R126" s="282">
        <v>44002</v>
      </c>
      <c r="S126" s="538">
        <v>44365</v>
      </c>
      <c r="T126" s="92">
        <v>0</v>
      </c>
      <c r="U126" s="537">
        <f t="shared" si="45"/>
        <v>44365</v>
      </c>
      <c r="V126" s="228">
        <v>44337</v>
      </c>
      <c r="W126" s="94" t="s">
        <v>952</v>
      </c>
      <c r="X126" s="95">
        <v>1</v>
      </c>
      <c r="Y126" s="508" t="str">
        <f t="shared" si="53"/>
        <v>Destacado</v>
      </c>
      <c r="Z126" s="228">
        <v>44341</v>
      </c>
      <c r="AA126" s="94" t="s">
        <v>948</v>
      </c>
      <c r="AB126" s="508" t="s">
        <v>949</v>
      </c>
      <c r="AC126" s="228"/>
      <c r="AD126" s="94"/>
      <c r="AE126" s="95"/>
      <c r="AF126" s="508" t="str">
        <f t="shared" si="47"/>
        <v>Sin Avance</v>
      </c>
      <c r="AG126" s="234"/>
      <c r="AH126" s="94"/>
      <c r="AI126" s="255"/>
      <c r="AJ126" s="228"/>
      <c r="AK126" s="273"/>
      <c r="AL126" s="95"/>
      <c r="AM126" s="508" t="str">
        <f t="shared" si="48"/>
        <v>Sin Avance</v>
      </c>
      <c r="AN126" s="279"/>
      <c r="AO126" s="273"/>
      <c r="AP126" s="274"/>
      <c r="AQ126" s="275"/>
      <c r="AR126" s="235"/>
      <c r="AS126" s="233"/>
      <c r="AT126" s="508" t="str">
        <f t="shared" si="49"/>
        <v>Sin Avance</v>
      </c>
      <c r="AU126" s="228"/>
      <c r="AV126" s="273"/>
      <c r="AW126" s="274"/>
      <c r="AX126" s="231"/>
      <c r="AY126" s="232"/>
      <c r="AZ126" s="233"/>
      <c r="BA126" s="508" t="str">
        <f t="shared" si="50"/>
        <v>Sin Avance</v>
      </c>
      <c r="BB126" s="325"/>
      <c r="BC126" s="229"/>
      <c r="BD126" s="229"/>
      <c r="BE126" s="492"/>
      <c r="BF126" s="235"/>
      <c r="BG126" s="493"/>
      <c r="BH126" s="508" t="str">
        <f t="shared" si="51"/>
        <v>Sin Avance</v>
      </c>
      <c r="BI126" s="236"/>
      <c r="BJ126" s="96"/>
      <c r="BK126" s="232"/>
      <c r="BL126" s="237">
        <f t="shared" si="54"/>
        <v>1</v>
      </c>
      <c r="BM126" s="275"/>
      <c r="BN126" s="15"/>
      <c r="BO126" s="94"/>
      <c r="BP126" s="514"/>
      <c r="BQ126" s="236"/>
      <c r="BR126" s="96"/>
      <c r="BS126" s="240" t="str">
        <f t="shared" si="55"/>
        <v/>
      </c>
      <c r="BT126" s="94"/>
      <c r="BU126" s="518"/>
      <c r="BV126" s="277"/>
    </row>
    <row r="127" spans="1:74" s="11" customFormat="1" ht="45" customHeight="1">
      <c r="A127" s="599" t="s">
        <v>189</v>
      </c>
      <c r="B127" s="99">
        <v>44001</v>
      </c>
      <c r="C127" s="97" t="s">
        <v>1248</v>
      </c>
      <c r="D127" s="599" t="s">
        <v>873</v>
      </c>
      <c r="E127" s="600" t="s">
        <v>1249</v>
      </c>
      <c r="F127" s="247"/>
      <c r="G127" s="599" t="s">
        <v>1252</v>
      </c>
      <c r="H127" s="600" t="s">
        <v>943</v>
      </c>
      <c r="I127" s="599">
        <v>3</v>
      </c>
      <c r="J127" s="600" t="s">
        <v>1253</v>
      </c>
      <c r="K127" s="98" t="s">
        <v>168</v>
      </c>
      <c r="L127" s="599" t="s">
        <v>1254</v>
      </c>
      <c r="M127" s="599" t="s">
        <v>1255</v>
      </c>
      <c r="N127" s="97">
        <v>1</v>
      </c>
      <c r="O127" s="599" t="s">
        <v>1255</v>
      </c>
      <c r="P127" s="599" t="s">
        <v>1252</v>
      </c>
      <c r="Q127" s="278" t="s">
        <v>1252</v>
      </c>
      <c r="R127" s="280">
        <v>44001</v>
      </c>
      <c r="S127" s="601">
        <v>44286</v>
      </c>
      <c r="T127" s="92">
        <v>0</v>
      </c>
      <c r="U127" s="498">
        <f t="shared" si="45"/>
        <v>44286</v>
      </c>
      <c r="V127" s="328">
        <v>44153</v>
      </c>
      <c r="W127" s="545" t="s">
        <v>1256</v>
      </c>
      <c r="X127" s="605">
        <v>0.6</v>
      </c>
      <c r="Y127" s="508" t="str">
        <f t="shared" si="53"/>
        <v>No Satisfactorio</v>
      </c>
      <c r="Z127" s="228">
        <v>44165</v>
      </c>
      <c r="AA127" s="255" t="s">
        <v>1257</v>
      </c>
      <c r="AB127" s="508" t="s">
        <v>689</v>
      </c>
      <c r="AC127" s="234">
        <v>44229</v>
      </c>
      <c r="AD127" s="606" t="s">
        <v>1258</v>
      </c>
      <c r="AE127" s="95">
        <v>0.75</v>
      </c>
      <c r="AF127" s="508" t="str">
        <f t="shared" si="47"/>
        <v>No Satisfactorio</v>
      </c>
      <c r="AG127" s="228">
        <v>44418</v>
      </c>
      <c r="AH127" s="94" t="s">
        <v>1259</v>
      </c>
      <c r="AI127" s="508" t="s">
        <v>448</v>
      </c>
      <c r="AJ127" s="234">
        <v>44323</v>
      </c>
      <c r="AK127" s="611" t="s">
        <v>1260</v>
      </c>
      <c r="AL127" s="95">
        <v>1</v>
      </c>
      <c r="AM127" s="508" t="str">
        <f t="shared" si="48"/>
        <v>Destacado</v>
      </c>
      <c r="AN127" s="228">
        <v>44418</v>
      </c>
      <c r="AO127" s="94" t="s">
        <v>1261</v>
      </c>
      <c r="AP127" s="508" t="s">
        <v>448</v>
      </c>
      <c r="AQ127" s="284">
        <v>44375</v>
      </c>
      <c r="AR127" s="611" t="s">
        <v>1262</v>
      </c>
      <c r="AS127" s="285">
        <v>1</v>
      </c>
      <c r="AT127" s="508" t="str">
        <f t="shared" si="49"/>
        <v>Destacado</v>
      </c>
      <c r="AU127" s="228">
        <v>44418</v>
      </c>
      <c r="AV127" s="113" t="s">
        <v>1261</v>
      </c>
      <c r="AW127" s="508" t="s">
        <v>448</v>
      </c>
      <c r="AX127" s="325"/>
      <c r="AY127" s="94"/>
      <c r="AZ127" s="94"/>
      <c r="BA127" s="508" t="str">
        <f t="shared" si="50"/>
        <v>Sin Avance</v>
      </c>
      <c r="BB127" s="231"/>
      <c r="BC127" s="94"/>
      <c r="BD127" s="508"/>
      <c r="BE127" s="325"/>
      <c r="BF127" s="94"/>
      <c r="BG127" s="94"/>
      <c r="BH127" s="508" t="str">
        <f t="shared" si="51"/>
        <v>Sin Avance</v>
      </c>
      <c r="BI127" s="231"/>
      <c r="BJ127" s="94"/>
      <c r="BK127" s="255"/>
      <c r="BL127" s="237">
        <f t="shared" si="54"/>
        <v>1</v>
      </c>
      <c r="BM127" s="326"/>
      <c r="BN127" s="602"/>
      <c r="BO127" s="94"/>
      <c r="BP127" s="94"/>
      <c r="BQ127" s="236"/>
      <c r="BR127" s="96"/>
      <c r="BS127" s="240" t="str">
        <f t="shared" si="55"/>
        <v/>
      </c>
      <c r="BT127" s="96"/>
      <c r="BU127" s="508"/>
      <c r="BV127" s="277"/>
    </row>
    <row r="128" spans="1:74" s="11" customFormat="1" ht="45" customHeight="1">
      <c r="A128" s="599" t="s">
        <v>189</v>
      </c>
      <c r="B128" s="99">
        <v>44001</v>
      </c>
      <c r="C128" s="97" t="s">
        <v>1248</v>
      </c>
      <c r="D128" s="599" t="s">
        <v>873</v>
      </c>
      <c r="E128" s="600" t="s">
        <v>1249</v>
      </c>
      <c r="F128" s="247"/>
      <c r="G128" s="599" t="s">
        <v>233</v>
      </c>
      <c r="H128" s="600" t="s">
        <v>1263</v>
      </c>
      <c r="I128" s="599">
        <v>4</v>
      </c>
      <c r="J128" s="600" t="s">
        <v>1264</v>
      </c>
      <c r="K128" s="98" t="s">
        <v>168</v>
      </c>
      <c r="L128" s="599" t="s">
        <v>1265</v>
      </c>
      <c r="M128" s="599" t="s">
        <v>1266</v>
      </c>
      <c r="N128" s="97">
        <v>1</v>
      </c>
      <c r="O128" s="599" t="s">
        <v>1266</v>
      </c>
      <c r="P128" s="248" t="s">
        <v>233</v>
      </c>
      <c r="Q128" s="248" t="s">
        <v>233</v>
      </c>
      <c r="R128" s="280">
        <v>44001</v>
      </c>
      <c r="S128" s="601">
        <v>44365</v>
      </c>
      <c r="T128" s="92">
        <v>0</v>
      </c>
      <c r="U128" s="498">
        <f t="shared" si="45"/>
        <v>44365</v>
      </c>
      <c r="V128" s="321">
        <v>44153</v>
      </c>
      <c r="W128" s="545" t="s">
        <v>1267</v>
      </c>
      <c r="X128" s="605">
        <v>0.4</v>
      </c>
      <c r="Y128" s="508" t="str">
        <f t="shared" si="53"/>
        <v>No Satisfactorio</v>
      </c>
      <c r="Z128" s="228">
        <v>44165</v>
      </c>
      <c r="AA128" s="94" t="s">
        <v>1268</v>
      </c>
      <c r="AB128" s="508" t="s">
        <v>689</v>
      </c>
      <c r="AC128" s="234">
        <v>44229</v>
      </c>
      <c r="AD128" s="606" t="s">
        <v>1269</v>
      </c>
      <c r="AE128" s="95">
        <v>0.6</v>
      </c>
      <c r="AF128" s="508" t="str">
        <f t="shared" si="47"/>
        <v>No Satisfactorio</v>
      </c>
      <c r="AG128" s="228">
        <v>44418</v>
      </c>
      <c r="AH128" s="94" t="s">
        <v>1270</v>
      </c>
      <c r="AI128" s="508" t="s">
        <v>448</v>
      </c>
      <c r="AJ128" s="329">
        <v>44375</v>
      </c>
      <c r="AK128" s="606" t="s">
        <v>1271</v>
      </c>
      <c r="AL128" s="610">
        <v>1</v>
      </c>
      <c r="AM128" s="508" t="str">
        <f t="shared" si="48"/>
        <v>Destacado</v>
      </c>
      <c r="AN128" s="228">
        <v>44418</v>
      </c>
      <c r="AO128" s="94" t="s">
        <v>1272</v>
      </c>
      <c r="AP128" s="508" t="s">
        <v>448</v>
      </c>
      <c r="AQ128" s="275"/>
      <c r="AR128" s="235"/>
      <c r="AS128" s="233"/>
      <c r="AT128" s="508" t="str">
        <f t="shared" si="49"/>
        <v>Sin Avance</v>
      </c>
      <c r="AU128" s="228"/>
      <c r="AV128" s="273"/>
      <c r="AW128" s="274"/>
      <c r="AX128" s="231"/>
      <c r="AY128" s="232"/>
      <c r="AZ128" s="233"/>
      <c r="BA128" s="508" t="str">
        <f t="shared" si="50"/>
        <v>Sin Avance</v>
      </c>
      <c r="BB128" s="325"/>
      <c r="BC128" s="229"/>
      <c r="BD128" s="229"/>
      <c r="BE128" s="492"/>
      <c r="BF128" s="235"/>
      <c r="BG128" s="493"/>
      <c r="BH128" s="508" t="str">
        <f t="shared" si="51"/>
        <v>Sin Avance</v>
      </c>
      <c r="BI128" s="236"/>
      <c r="BJ128" s="96"/>
      <c r="BK128" s="232"/>
      <c r="BL128" s="237">
        <f t="shared" si="54"/>
        <v>1</v>
      </c>
      <c r="BM128" s="326"/>
      <c r="BN128" s="602"/>
      <c r="BO128" s="94"/>
      <c r="BP128" s="94"/>
      <c r="BQ128" s="236"/>
      <c r="BR128" s="96"/>
      <c r="BS128" s="240" t="str">
        <f t="shared" si="55"/>
        <v/>
      </c>
      <c r="BT128" s="96"/>
      <c r="BU128" s="508"/>
      <c r="BV128" s="277"/>
    </row>
    <row r="129" spans="1:74" s="11" customFormat="1" ht="41.1" customHeight="1">
      <c r="A129" s="98" t="s">
        <v>189</v>
      </c>
      <c r="B129" s="99">
        <v>44001</v>
      </c>
      <c r="C129" s="97" t="s">
        <v>1273</v>
      </c>
      <c r="D129" s="98" t="s">
        <v>873</v>
      </c>
      <c r="E129" s="523" t="s">
        <v>1274</v>
      </c>
      <c r="F129" s="247"/>
      <c r="G129" s="98" t="s">
        <v>1275</v>
      </c>
      <c r="H129" s="523" t="s">
        <v>943</v>
      </c>
      <c r="I129" s="98">
        <v>1</v>
      </c>
      <c r="J129" s="523" t="s">
        <v>950</v>
      </c>
      <c r="K129" s="98" t="s">
        <v>168</v>
      </c>
      <c r="L129" s="98" t="s">
        <v>951</v>
      </c>
      <c r="M129" s="98" t="s">
        <v>946</v>
      </c>
      <c r="N129" s="97">
        <v>2</v>
      </c>
      <c r="O129" s="98" t="s">
        <v>946</v>
      </c>
      <c r="P129" s="98" t="s">
        <v>1275</v>
      </c>
      <c r="Q129" s="270" t="s">
        <v>1275</v>
      </c>
      <c r="R129" s="282">
        <v>44001</v>
      </c>
      <c r="S129" s="538">
        <v>44365</v>
      </c>
      <c r="T129" s="92">
        <v>0</v>
      </c>
      <c r="U129" s="537">
        <f t="shared" si="45"/>
        <v>44365</v>
      </c>
      <c r="V129" s="228">
        <v>44337</v>
      </c>
      <c r="W129" s="94" t="s">
        <v>952</v>
      </c>
      <c r="X129" s="95">
        <v>1</v>
      </c>
      <c r="Y129" s="508" t="str">
        <f t="shared" si="53"/>
        <v>Destacado</v>
      </c>
      <c r="Z129" s="228">
        <v>44341</v>
      </c>
      <c r="AA129" s="94" t="s">
        <v>948</v>
      </c>
      <c r="AB129" s="508" t="s">
        <v>949</v>
      </c>
      <c r="AC129" s="228"/>
      <c r="AD129" s="94"/>
      <c r="AE129" s="95"/>
      <c r="AF129" s="508" t="str">
        <f t="shared" si="47"/>
        <v>Sin Avance</v>
      </c>
      <c r="AG129" s="234"/>
      <c r="AH129" s="94"/>
      <c r="AI129" s="255"/>
      <c r="AJ129" s="228"/>
      <c r="AK129" s="273"/>
      <c r="AL129" s="95"/>
      <c r="AM129" s="508" t="str">
        <f t="shared" si="48"/>
        <v>Sin Avance</v>
      </c>
      <c r="AN129" s="279"/>
      <c r="AO129" s="273"/>
      <c r="AP129" s="274"/>
      <c r="AQ129" s="275"/>
      <c r="AR129" s="235"/>
      <c r="AS129" s="233"/>
      <c r="AT129" s="508" t="str">
        <f t="shared" si="49"/>
        <v>Sin Avance</v>
      </c>
      <c r="AU129" s="228"/>
      <c r="AV129" s="273"/>
      <c r="AW129" s="274"/>
      <c r="AX129" s="231"/>
      <c r="AY129" s="232"/>
      <c r="AZ129" s="233"/>
      <c r="BA129" s="508" t="str">
        <f t="shared" si="50"/>
        <v>Sin Avance</v>
      </c>
      <c r="BB129" s="325"/>
      <c r="BC129" s="229"/>
      <c r="BD129" s="229"/>
      <c r="BE129" s="492"/>
      <c r="BF129" s="235"/>
      <c r="BG129" s="493"/>
      <c r="BH129" s="508" t="str">
        <f t="shared" si="51"/>
        <v>Sin Avance</v>
      </c>
      <c r="BI129" s="236"/>
      <c r="BJ129" s="96"/>
      <c r="BK129" s="232"/>
      <c r="BL129" s="237">
        <f t="shared" si="54"/>
        <v>1</v>
      </c>
      <c r="BM129" s="275"/>
      <c r="BN129" s="15"/>
      <c r="BO129" s="94"/>
      <c r="BP129" s="514"/>
      <c r="BQ129" s="236"/>
      <c r="BR129" s="96"/>
      <c r="BS129" s="240" t="str">
        <f t="shared" si="55"/>
        <v/>
      </c>
      <c r="BT129" s="94"/>
      <c r="BU129" s="518"/>
      <c r="BV129" s="277"/>
    </row>
    <row r="130" spans="1:74" s="41" customFormat="1" ht="41.1" customHeight="1">
      <c r="A130" s="247" t="s">
        <v>189</v>
      </c>
      <c r="B130" s="99">
        <v>44001</v>
      </c>
      <c r="C130" s="97" t="s">
        <v>1276</v>
      </c>
      <c r="D130" s="247" t="s">
        <v>873</v>
      </c>
      <c r="E130" s="269" t="s">
        <v>1277</v>
      </c>
      <c r="F130" s="247"/>
      <c r="G130" s="247" t="s">
        <v>277</v>
      </c>
      <c r="H130" s="269" t="s">
        <v>1278</v>
      </c>
      <c r="I130" s="247">
        <v>1</v>
      </c>
      <c r="J130" s="269" t="s">
        <v>1279</v>
      </c>
      <c r="K130" s="98" t="s">
        <v>168</v>
      </c>
      <c r="L130" s="247" t="s">
        <v>1280</v>
      </c>
      <c r="M130" s="247" t="s">
        <v>1281</v>
      </c>
      <c r="N130" s="97">
        <v>1</v>
      </c>
      <c r="O130" s="247" t="s">
        <v>1281</v>
      </c>
      <c r="P130" s="247" t="s">
        <v>277</v>
      </c>
      <c r="Q130" s="270" t="s">
        <v>277</v>
      </c>
      <c r="R130" s="282">
        <v>44001</v>
      </c>
      <c r="S130" s="538">
        <v>44366</v>
      </c>
      <c r="T130" s="92">
        <v>0</v>
      </c>
      <c r="U130" s="271">
        <f t="shared" si="45"/>
        <v>44366</v>
      </c>
      <c r="V130" s="228">
        <v>44362</v>
      </c>
      <c r="W130" s="229" t="s">
        <v>1282</v>
      </c>
      <c r="X130" s="233">
        <v>1</v>
      </c>
      <c r="Y130" s="508" t="str">
        <f t="shared" si="53"/>
        <v>Destacado</v>
      </c>
      <c r="Z130" s="228">
        <v>44469</v>
      </c>
      <c r="AA130" s="229" t="s">
        <v>1283</v>
      </c>
      <c r="AB130" s="230" t="s">
        <v>949</v>
      </c>
      <c r="AC130" s="228"/>
      <c r="AD130" s="229"/>
      <c r="AE130" s="233"/>
      <c r="AF130" s="508" t="str">
        <f t="shared" si="47"/>
        <v>Sin Avance</v>
      </c>
      <c r="AG130" s="234"/>
      <c r="AH130" s="229"/>
      <c r="AI130" s="255"/>
      <c r="AJ130" s="228"/>
      <c r="AK130" s="273"/>
      <c r="AL130" s="233"/>
      <c r="AM130" s="508" t="str">
        <f t="shared" si="48"/>
        <v>Sin Avance</v>
      </c>
      <c r="AN130" s="279"/>
      <c r="AO130" s="273"/>
      <c r="AP130" s="274"/>
      <c r="AQ130" s="275"/>
      <c r="AR130" s="235"/>
      <c r="AS130" s="233"/>
      <c r="AT130" s="508" t="str">
        <f t="shared" si="49"/>
        <v>Sin Avance</v>
      </c>
      <c r="AU130" s="228"/>
      <c r="AV130" s="273"/>
      <c r="AW130" s="274"/>
      <c r="AX130" s="231"/>
      <c r="AY130" s="232"/>
      <c r="AZ130" s="233"/>
      <c r="BA130" s="508" t="str">
        <f t="shared" si="50"/>
        <v>Sin Avance</v>
      </c>
      <c r="BB130" s="325"/>
      <c r="BC130" s="229"/>
      <c r="BD130" s="229"/>
      <c r="BE130" s="492"/>
      <c r="BF130" s="235"/>
      <c r="BG130" s="493"/>
      <c r="BH130" s="508" t="str">
        <f t="shared" si="51"/>
        <v>Sin Avance</v>
      </c>
      <c r="BI130" s="236"/>
      <c r="BJ130" s="96"/>
      <c r="BK130" s="232"/>
      <c r="BL130" s="237">
        <f t="shared" si="54"/>
        <v>1</v>
      </c>
      <c r="BM130" s="275"/>
      <c r="BN130" s="15"/>
      <c r="BO130" s="229"/>
      <c r="BP130" s="273"/>
      <c r="BQ130" s="236"/>
      <c r="BR130" s="96"/>
      <c r="BS130" s="240" t="str">
        <f t="shared" si="55"/>
        <v/>
      </c>
      <c r="BT130" s="229"/>
      <c r="BU130" s="274"/>
      <c r="BV130" s="277"/>
    </row>
    <row r="131" spans="1:74" s="41" customFormat="1" ht="41.1" customHeight="1">
      <c r="A131" s="247" t="s">
        <v>189</v>
      </c>
      <c r="B131" s="99">
        <v>44001</v>
      </c>
      <c r="C131" s="97" t="s">
        <v>1276</v>
      </c>
      <c r="D131" s="247" t="s">
        <v>873</v>
      </c>
      <c r="E131" s="269" t="s">
        <v>1277</v>
      </c>
      <c r="F131" s="247"/>
      <c r="G131" s="247" t="s">
        <v>277</v>
      </c>
      <c r="H131" s="269" t="s">
        <v>1278</v>
      </c>
      <c r="I131" s="247">
        <v>2</v>
      </c>
      <c r="J131" s="269" t="s">
        <v>1284</v>
      </c>
      <c r="K131" s="98" t="s">
        <v>168</v>
      </c>
      <c r="L131" s="247" t="s">
        <v>1280</v>
      </c>
      <c r="M131" s="247" t="s">
        <v>1281</v>
      </c>
      <c r="N131" s="97">
        <v>1</v>
      </c>
      <c r="O131" s="247" t="s">
        <v>1281</v>
      </c>
      <c r="P131" s="247" t="s">
        <v>277</v>
      </c>
      <c r="Q131" s="270" t="s">
        <v>277</v>
      </c>
      <c r="R131" s="282">
        <v>44001</v>
      </c>
      <c r="S131" s="538">
        <v>44366</v>
      </c>
      <c r="T131" s="92">
        <v>0</v>
      </c>
      <c r="U131" s="271">
        <f t="shared" si="45"/>
        <v>44366</v>
      </c>
      <c r="V131" s="228">
        <v>44362</v>
      </c>
      <c r="W131" s="229" t="s">
        <v>1282</v>
      </c>
      <c r="X131" s="233">
        <v>1</v>
      </c>
      <c r="Y131" s="508" t="str">
        <f t="shared" si="53"/>
        <v>Destacado</v>
      </c>
      <c r="Z131" s="228">
        <v>44469</v>
      </c>
      <c r="AA131" s="229" t="s">
        <v>1283</v>
      </c>
      <c r="AB131" s="230" t="s">
        <v>949</v>
      </c>
      <c r="AC131" s="228"/>
      <c r="AD131" s="229"/>
      <c r="AE131" s="233"/>
      <c r="AF131" s="508" t="str">
        <f t="shared" si="47"/>
        <v>Sin Avance</v>
      </c>
      <c r="AG131" s="234"/>
      <c r="AH131" s="229"/>
      <c r="AI131" s="255"/>
      <c r="AJ131" s="228"/>
      <c r="AK131" s="273"/>
      <c r="AL131" s="233"/>
      <c r="AM131" s="508" t="str">
        <f t="shared" si="48"/>
        <v>Sin Avance</v>
      </c>
      <c r="AN131" s="279"/>
      <c r="AO131" s="273"/>
      <c r="AP131" s="274"/>
      <c r="AQ131" s="275"/>
      <c r="AR131" s="235"/>
      <c r="AS131" s="233"/>
      <c r="AT131" s="508" t="str">
        <f t="shared" si="49"/>
        <v>Sin Avance</v>
      </c>
      <c r="AU131" s="228"/>
      <c r="AV131" s="273"/>
      <c r="AW131" s="274"/>
      <c r="AX131" s="231"/>
      <c r="AY131" s="232"/>
      <c r="AZ131" s="233"/>
      <c r="BA131" s="508" t="str">
        <f t="shared" si="50"/>
        <v>Sin Avance</v>
      </c>
      <c r="BB131" s="325"/>
      <c r="BC131" s="229"/>
      <c r="BD131" s="229"/>
      <c r="BE131" s="492"/>
      <c r="BF131" s="235"/>
      <c r="BG131" s="493"/>
      <c r="BH131" s="508" t="str">
        <f t="shared" si="51"/>
        <v>Sin Avance</v>
      </c>
      <c r="BI131" s="236"/>
      <c r="BJ131" s="96"/>
      <c r="BK131" s="232"/>
      <c r="BL131" s="237">
        <f t="shared" si="54"/>
        <v>1</v>
      </c>
      <c r="BM131" s="275"/>
      <c r="BN131" s="15"/>
      <c r="BO131" s="229"/>
      <c r="BP131" s="273"/>
      <c r="BQ131" s="236"/>
      <c r="BR131" s="96"/>
      <c r="BS131" s="240" t="str">
        <f t="shared" si="55"/>
        <v/>
      </c>
      <c r="BT131" s="229"/>
      <c r="BU131" s="274"/>
      <c r="BV131" s="277"/>
    </row>
    <row r="132" spans="1:74" s="41" customFormat="1" ht="41.1" customHeight="1">
      <c r="A132" s="247" t="s">
        <v>189</v>
      </c>
      <c r="B132" s="99">
        <v>44001</v>
      </c>
      <c r="C132" s="97" t="s">
        <v>1285</v>
      </c>
      <c r="D132" s="247" t="s">
        <v>873</v>
      </c>
      <c r="E132" s="269" t="s">
        <v>1286</v>
      </c>
      <c r="F132" s="247"/>
      <c r="G132" s="247" t="s">
        <v>277</v>
      </c>
      <c r="H132" s="269" t="s">
        <v>1287</v>
      </c>
      <c r="I132" s="247">
        <v>1</v>
      </c>
      <c r="J132" s="269" t="s">
        <v>1288</v>
      </c>
      <c r="K132" s="98" t="s">
        <v>168</v>
      </c>
      <c r="L132" s="247" t="s">
        <v>1289</v>
      </c>
      <c r="M132" s="247" t="s">
        <v>1281</v>
      </c>
      <c r="N132" s="97">
        <v>1</v>
      </c>
      <c r="O132" s="247" t="s">
        <v>1281</v>
      </c>
      <c r="P132" s="247" t="s">
        <v>277</v>
      </c>
      <c r="Q132" s="270" t="s">
        <v>277</v>
      </c>
      <c r="R132" s="282">
        <v>44001</v>
      </c>
      <c r="S132" s="538">
        <v>44366</v>
      </c>
      <c r="T132" s="92">
        <v>0</v>
      </c>
      <c r="U132" s="271">
        <f t="shared" si="45"/>
        <v>44366</v>
      </c>
      <c r="V132" s="228">
        <v>44362</v>
      </c>
      <c r="W132" s="229" t="s">
        <v>1282</v>
      </c>
      <c r="X132" s="233">
        <v>1</v>
      </c>
      <c r="Y132" s="508" t="str">
        <f t="shared" si="53"/>
        <v>Destacado</v>
      </c>
      <c r="Z132" s="228">
        <v>44469</v>
      </c>
      <c r="AA132" s="229" t="s">
        <v>1283</v>
      </c>
      <c r="AB132" s="230" t="s">
        <v>949</v>
      </c>
      <c r="AC132" s="228"/>
      <c r="AD132" s="229"/>
      <c r="AE132" s="233"/>
      <c r="AF132" s="508" t="str">
        <f t="shared" si="47"/>
        <v>Sin Avance</v>
      </c>
      <c r="AG132" s="234"/>
      <c r="AH132" s="229"/>
      <c r="AI132" s="255"/>
      <c r="AJ132" s="228"/>
      <c r="AK132" s="273"/>
      <c r="AL132" s="233"/>
      <c r="AM132" s="508" t="str">
        <f t="shared" si="48"/>
        <v>Sin Avance</v>
      </c>
      <c r="AN132" s="279"/>
      <c r="AO132" s="273"/>
      <c r="AP132" s="274"/>
      <c r="AQ132" s="275"/>
      <c r="AR132" s="235"/>
      <c r="AS132" s="233"/>
      <c r="AT132" s="508" t="str">
        <f t="shared" si="49"/>
        <v>Sin Avance</v>
      </c>
      <c r="AU132" s="228"/>
      <c r="AV132" s="273"/>
      <c r="AW132" s="274"/>
      <c r="AX132" s="231"/>
      <c r="AY132" s="232"/>
      <c r="AZ132" s="233"/>
      <c r="BA132" s="508" t="str">
        <f t="shared" si="50"/>
        <v>Sin Avance</v>
      </c>
      <c r="BB132" s="325"/>
      <c r="BC132" s="229"/>
      <c r="BD132" s="229"/>
      <c r="BE132" s="492"/>
      <c r="BF132" s="235"/>
      <c r="BG132" s="493"/>
      <c r="BH132" s="508" t="str">
        <f t="shared" si="51"/>
        <v>Sin Avance</v>
      </c>
      <c r="BI132" s="236"/>
      <c r="BJ132" s="96"/>
      <c r="BK132" s="232"/>
      <c r="BL132" s="237">
        <f t="shared" si="54"/>
        <v>1</v>
      </c>
      <c r="BM132" s="275"/>
      <c r="BN132" s="15"/>
      <c r="BO132" s="229"/>
      <c r="BP132" s="273"/>
      <c r="BQ132" s="236"/>
      <c r="BR132" s="96"/>
      <c r="BS132" s="240" t="str">
        <f t="shared" si="55"/>
        <v/>
      </c>
      <c r="BT132" s="229"/>
      <c r="BU132" s="274"/>
      <c r="BV132" s="277"/>
    </row>
    <row r="133" spans="1:74" s="245" customFormat="1" ht="41.1" customHeight="1">
      <c r="A133" s="98" t="s">
        <v>189</v>
      </c>
      <c r="B133" s="99">
        <v>44001</v>
      </c>
      <c r="C133" s="97" t="s">
        <v>275</v>
      </c>
      <c r="D133" s="98" t="s">
        <v>873</v>
      </c>
      <c r="E133" s="523" t="s">
        <v>1290</v>
      </c>
      <c r="F133" s="98"/>
      <c r="G133" s="98" t="s">
        <v>1209</v>
      </c>
      <c r="H133" s="523" t="s">
        <v>1291</v>
      </c>
      <c r="I133" s="98">
        <v>1</v>
      </c>
      <c r="J133" s="523" t="s">
        <v>1211</v>
      </c>
      <c r="K133" s="98" t="s">
        <v>168</v>
      </c>
      <c r="L133" s="98" t="s">
        <v>1212</v>
      </c>
      <c r="M133" s="98" t="s">
        <v>1213</v>
      </c>
      <c r="N133" s="97">
        <v>1</v>
      </c>
      <c r="O133" s="98" t="s">
        <v>1213</v>
      </c>
      <c r="P133" s="98" t="s">
        <v>1209</v>
      </c>
      <c r="Q133" s="270" t="s">
        <v>1209</v>
      </c>
      <c r="R133" s="282">
        <v>44105</v>
      </c>
      <c r="S133" s="538">
        <v>44365</v>
      </c>
      <c r="T133" s="92">
        <v>0</v>
      </c>
      <c r="U133" s="537">
        <f t="shared" si="45"/>
        <v>44365</v>
      </c>
      <c r="V133" s="228">
        <v>44153</v>
      </c>
      <c r="W133" s="545" t="s">
        <v>1214</v>
      </c>
      <c r="X133" s="605">
        <v>0.05</v>
      </c>
      <c r="Y133" s="508" t="str">
        <f t="shared" si="53"/>
        <v>No Satisfactorio</v>
      </c>
      <c r="Z133" s="228">
        <v>44165</v>
      </c>
      <c r="AA133" s="94" t="s">
        <v>1292</v>
      </c>
      <c r="AB133" s="508" t="s">
        <v>689</v>
      </c>
      <c r="AC133" s="234">
        <v>44229</v>
      </c>
      <c r="AD133" s="606" t="s">
        <v>1216</v>
      </c>
      <c r="AE133" s="95">
        <v>0.2</v>
      </c>
      <c r="AF133" s="508" t="str">
        <f t="shared" si="47"/>
        <v>No Satisfactorio</v>
      </c>
      <c r="AG133" s="228">
        <v>44418</v>
      </c>
      <c r="AH133" s="94" t="s">
        <v>1217</v>
      </c>
      <c r="AI133" s="508" t="s">
        <v>448</v>
      </c>
      <c r="AJ133" s="283">
        <v>44377</v>
      </c>
      <c r="AK133" s="94" t="s">
        <v>1293</v>
      </c>
      <c r="AL133" s="95">
        <v>1</v>
      </c>
      <c r="AM133" s="508" t="str">
        <f t="shared" si="48"/>
        <v>Destacado</v>
      </c>
      <c r="AN133" s="228">
        <v>44418</v>
      </c>
      <c r="AO133" s="94" t="s">
        <v>1294</v>
      </c>
      <c r="AP133" s="508" t="s">
        <v>1295</v>
      </c>
      <c r="AQ133" s="228">
        <v>44516</v>
      </c>
      <c r="AR133" s="94" t="s">
        <v>1296</v>
      </c>
      <c r="AS133" s="95">
        <v>1</v>
      </c>
      <c r="AT133" s="508" t="str">
        <f t="shared" si="49"/>
        <v>Destacado</v>
      </c>
      <c r="AU133" s="228">
        <v>44516</v>
      </c>
      <c r="AV133" s="94" t="s">
        <v>1297</v>
      </c>
      <c r="AW133" s="508" t="s">
        <v>689</v>
      </c>
      <c r="AX133" s="231"/>
      <c r="AY133" s="232"/>
      <c r="AZ133" s="95"/>
      <c r="BA133" s="508" t="str">
        <f t="shared" si="50"/>
        <v>Sin Avance</v>
      </c>
      <c r="BB133" s="234"/>
      <c r="BC133" s="94"/>
      <c r="BD133" s="94"/>
      <c r="BE133" s="492"/>
      <c r="BF133" s="512"/>
      <c r="BG133" s="493"/>
      <c r="BH133" s="508" t="str">
        <f t="shared" si="51"/>
        <v>Sin Avance</v>
      </c>
      <c r="BI133" s="236"/>
      <c r="BJ133" s="96"/>
      <c r="BK133" s="232"/>
      <c r="BL133" s="513">
        <f t="shared" si="54"/>
        <v>1</v>
      </c>
      <c r="BM133" s="275"/>
      <c r="BN133" s="15"/>
      <c r="BO133" s="94"/>
      <c r="BP133" s="514"/>
      <c r="BQ133" s="236"/>
      <c r="BR133" s="96"/>
      <c r="BS133" s="240" t="str">
        <f t="shared" si="55"/>
        <v/>
      </c>
      <c r="BT133" s="94"/>
      <c r="BU133" s="518"/>
      <c r="BV133" s="277"/>
    </row>
    <row r="134" spans="1:74" s="245" customFormat="1" ht="41.1" customHeight="1">
      <c r="A134" s="98" t="s">
        <v>189</v>
      </c>
      <c r="B134" s="99">
        <v>44001</v>
      </c>
      <c r="C134" s="97" t="s">
        <v>275</v>
      </c>
      <c r="D134" s="98" t="s">
        <v>873</v>
      </c>
      <c r="E134" s="523" t="s">
        <v>1290</v>
      </c>
      <c r="F134" s="98"/>
      <c r="G134" s="98" t="s">
        <v>1209</v>
      </c>
      <c r="H134" s="600" t="s">
        <v>1222</v>
      </c>
      <c r="I134" s="599">
        <v>2</v>
      </c>
      <c r="J134" s="600" t="s">
        <v>1038</v>
      </c>
      <c r="K134" s="599" t="s">
        <v>168</v>
      </c>
      <c r="L134" s="599" t="s">
        <v>1298</v>
      </c>
      <c r="M134" s="599" t="s">
        <v>1299</v>
      </c>
      <c r="N134" s="599">
        <v>1</v>
      </c>
      <c r="O134" s="599" t="s">
        <v>1299</v>
      </c>
      <c r="P134" s="599" t="s">
        <v>1221</v>
      </c>
      <c r="Q134" s="278" t="s">
        <v>1221</v>
      </c>
      <c r="R134" s="280">
        <v>44001</v>
      </c>
      <c r="S134" s="601">
        <v>44365</v>
      </c>
      <c r="T134" s="93">
        <v>0</v>
      </c>
      <c r="U134" s="498">
        <f t="shared" si="45"/>
        <v>44365</v>
      </c>
      <c r="V134" s="287">
        <v>44153</v>
      </c>
      <c r="W134" s="614" t="s">
        <v>1300</v>
      </c>
      <c r="X134" s="615">
        <v>0.4</v>
      </c>
      <c r="Y134" s="508" t="str">
        <f t="shared" si="53"/>
        <v>No Satisfactorio</v>
      </c>
      <c r="Z134" s="296">
        <v>44165</v>
      </c>
      <c r="AA134" s="297" t="s">
        <v>1301</v>
      </c>
      <c r="AB134" s="616" t="s">
        <v>689</v>
      </c>
      <c r="AC134" s="298">
        <v>44229</v>
      </c>
      <c r="AD134" s="617" t="s">
        <v>1302</v>
      </c>
      <c r="AE134" s="502">
        <v>0.6</v>
      </c>
      <c r="AF134" s="508" t="str">
        <f t="shared" si="47"/>
        <v>No Satisfactorio</v>
      </c>
      <c r="AG134" s="228">
        <v>44251</v>
      </c>
      <c r="AH134" s="94" t="s">
        <v>1237</v>
      </c>
      <c r="AI134" s="508" t="s">
        <v>998</v>
      </c>
      <c r="AJ134" s="299">
        <v>44365</v>
      </c>
      <c r="AK134" s="97" t="s">
        <v>1043</v>
      </c>
      <c r="AL134" s="300">
        <v>1</v>
      </c>
      <c r="AM134" s="508" t="str">
        <f t="shared" si="48"/>
        <v>Destacado</v>
      </c>
      <c r="AN134" s="234">
        <v>44516</v>
      </c>
      <c r="AO134" s="94" t="s">
        <v>1044</v>
      </c>
      <c r="AP134" s="255" t="s">
        <v>689</v>
      </c>
      <c r="AQ134" s="301">
        <v>44375</v>
      </c>
      <c r="AR134" s="617" t="s">
        <v>1303</v>
      </c>
      <c r="AS134" s="618">
        <v>1</v>
      </c>
      <c r="AT134" s="508" t="str">
        <f t="shared" si="49"/>
        <v>Destacado</v>
      </c>
      <c r="AU134" s="228">
        <v>44516</v>
      </c>
      <c r="AV134" s="94" t="s">
        <v>1304</v>
      </c>
      <c r="AW134" s="508" t="s">
        <v>689</v>
      </c>
      <c r="AX134" s="231"/>
      <c r="AY134" s="232"/>
      <c r="AZ134" s="95"/>
      <c r="BA134" s="508" t="str">
        <f t="shared" si="50"/>
        <v>Sin Avance</v>
      </c>
      <c r="BB134" s="234"/>
      <c r="BC134" s="94"/>
      <c r="BD134" s="94"/>
      <c r="BE134" s="492"/>
      <c r="BF134" s="512"/>
      <c r="BG134" s="493"/>
      <c r="BH134" s="508" t="str">
        <f t="shared" si="51"/>
        <v>Sin Avance</v>
      </c>
      <c r="BI134" s="236"/>
      <c r="BJ134" s="96"/>
      <c r="BK134" s="232"/>
      <c r="BL134" s="513">
        <f t="shared" si="54"/>
        <v>1</v>
      </c>
      <c r="BM134" s="275"/>
      <c r="BN134" s="15"/>
      <c r="BO134" s="94"/>
      <c r="BP134" s="514"/>
      <c r="BQ134" s="236"/>
      <c r="BR134" s="96"/>
      <c r="BS134" s="516" t="str">
        <f t="shared" si="55"/>
        <v/>
      </c>
      <c r="BT134" s="94"/>
      <c r="BU134" s="518"/>
      <c r="BV134" s="277"/>
    </row>
    <row r="135" spans="1:74" s="11" customFormat="1" ht="41.1" customHeight="1">
      <c r="A135" s="98" t="s">
        <v>189</v>
      </c>
      <c r="B135" s="99">
        <v>44001</v>
      </c>
      <c r="C135" s="97" t="s">
        <v>486</v>
      </c>
      <c r="D135" s="98" t="s">
        <v>873</v>
      </c>
      <c r="E135" s="523" t="s">
        <v>1305</v>
      </c>
      <c r="F135" s="247"/>
      <c r="G135" s="98" t="s">
        <v>277</v>
      </c>
      <c r="H135" s="523" t="s">
        <v>1306</v>
      </c>
      <c r="I135" s="98">
        <v>1</v>
      </c>
      <c r="J135" s="523" t="s">
        <v>1307</v>
      </c>
      <c r="K135" s="98" t="s">
        <v>168</v>
      </c>
      <c r="L135" s="98" t="s">
        <v>1308</v>
      </c>
      <c r="M135" s="98" t="s">
        <v>1309</v>
      </c>
      <c r="N135" s="97">
        <v>1</v>
      </c>
      <c r="O135" s="98" t="s">
        <v>1309</v>
      </c>
      <c r="P135" s="98" t="s">
        <v>277</v>
      </c>
      <c r="Q135" s="270" t="s">
        <v>277</v>
      </c>
      <c r="R135" s="282">
        <v>44001</v>
      </c>
      <c r="S135" s="538">
        <v>44366</v>
      </c>
      <c r="T135" s="92">
        <v>0</v>
      </c>
      <c r="U135" s="537">
        <f t="shared" ref="U135:U198" si="56">S135+T135</f>
        <v>44366</v>
      </c>
      <c r="V135" s="228">
        <v>44337</v>
      </c>
      <c r="W135" s="94" t="s">
        <v>1310</v>
      </c>
      <c r="X135" s="95">
        <v>1</v>
      </c>
      <c r="Y135" s="508" t="str">
        <f t="shared" si="53"/>
        <v>Destacado</v>
      </c>
      <c r="Z135" s="228">
        <v>44341</v>
      </c>
      <c r="AA135" s="94" t="s">
        <v>1311</v>
      </c>
      <c r="AB135" s="508" t="s">
        <v>949</v>
      </c>
      <c r="AC135" s="228"/>
      <c r="AD135" s="94"/>
      <c r="AE135" s="95"/>
      <c r="AF135" s="508" t="str">
        <f t="shared" si="47"/>
        <v>Sin Avance</v>
      </c>
      <c r="AG135" s="234"/>
      <c r="AH135" s="94"/>
      <c r="AI135" s="255"/>
      <c r="AJ135" s="228"/>
      <c r="AK135" s="273"/>
      <c r="AL135" s="95"/>
      <c r="AM135" s="508" t="str">
        <f t="shared" si="48"/>
        <v>Sin Avance</v>
      </c>
      <c r="AN135" s="279"/>
      <c r="AO135" s="273"/>
      <c r="AP135" s="274"/>
      <c r="AQ135" s="275"/>
      <c r="AR135" s="235"/>
      <c r="AS135" s="233"/>
      <c r="AT135" s="508" t="str">
        <f t="shared" si="49"/>
        <v>Sin Avance</v>
      </c>
      <c r="AU135" s="228"/>
      <c r="AV135" s="273"/>
      <c r="AW135" s="274"/>
      <c r="AX135" s="231"/>
      <c r="AY135" s="232"/>
      <c r="AZ135" s="233"/>
      <c r="BA135" s="508" t="str">
        <f t="shared" si="50"/>
        <v>Sin Avance</v>
      </c>
      <c r="BB135" s="325"/>
      <c r="BC135" s="229"/>
      <c r="BD135" s="229"/>
      <c r="BE135" s="492"/>
      <c r="BF135" s="235"/>
      <c r="BG135" s="493"/>
      <c r="BH135" s="508" t="str">
        <f t="shared" si="51"/>
        <v>Sin Avance</v>
      </c>
      <c r="BI135" s="236"/>
      <c r="BJ135" s="96"/>
      <c r="BK135" s="232"/>
      <c r="BL135" s="237">
        <f t="shared" si="54"/>
        <v>1</v>
      </c>
      <c r="BM135" s="275"/>
      <c r="BN135" s="15"/>
      <c r="BO135" s="94"/>
      <c r="BP135" s="514"/>
      <c r="BQ135" s="236"/>
      <c r="BR135" s="96"/>
      <c r="BS135" s="240" t="str">
        <f t="shared" si="55"/>
        <v/>
      </c>
      <c r="BT135" s="94"/>
      <c r="BU135" s="518"/>
      <c r="BV135" s="277"/>
    </row>
    <row r="136" spans="1:74" s="11" customFormat="1" ht="41.1" customHeight="1">
      <c r="A136" s="98" t="s">
        <v>189</v>
      </c>
      <c r="B136" s="99">
        <v>44001</v>
      </c>
      <c r="C136" s="97" t="s">
        <v>486</v>
      </c>
      <c r="D136" s="98" t="s">
        <v>873</v>
      </c>
      <c r="E136" s="523" t="s">
        <v>1305</v>
      </c>
      <c r="F136" s="247"/>
      <c r="G136" s="98" t="s">
        <v>277</v>
      </c>
      <c r="H136" s="523" t="s">
        <v>1306</v>
      </c>
      <c r="I136" s="98">
        <v>2</v>
      </c>
      <c r="J136" s="523" t="s">
        <v>1312</v>
      </c>
      <c r="K136" s="98" t="s">
        <v>168</v>
      </c>
      <c r="L136" s="98" t="s">
        <v>1308</v>
      </c>
      <c r="M136" s="98" t="s">
        <v>1309</v>
      </c>
      <c r="N136" s="97">
        <v>1</v>
      </c>
      <c r="O136" s="98" t="s">
        <v>1309</v>
      </c>
      <c r="P136" s="98" t="s">
        <v>277</v>
      </c>
      <c r="Q136" s="270" t="s">
        <v>277</v>
      </c>
      <c r="R136" s="282">
        <v>44001</v>
      </c>
      <c r="S136" s="538">
        <v>44366</v>
      </c>
      <c r="T136" s="92">
        <v>0</v>
      </c>
      <c r="U136" s="537">
        <f t="shared" si="56"/>
        <v>44366</v>
      </c>
      <c r="V136" s="228">
        <v>44337</v>
      </c>
      <c r="W136" s="94" t="s">
        <v>1313</v>
      </c>
      <c r="X136" s="95">
        <v>1</v>
      </c>
      <c r="Y136" s="508" t="str">
        <f t="shared" si="53"/>
        <v>Destacado</v>
      </c>
      <c r="Z136" s="228">
        <v>44341</v>
      </c>
      <c r="AA136" s="94" t="s">
        <v>1314</v>
      </c>
      <c r="AB136" s="508" t="s">
        <v>949</v>
      </c>
      <c r="AC136" s="228"/>
      <c r="AD136" s="94"/>
      <c r="AE136" s="95"/>
      <c r="AF136" s="508" t="str">
        <f t="shared" si="47"/>
        <v>Sin Avance</v>
      </c>
      <c r="AG136" s="234"/>
      <c r="AH136" s="94"/>
      <c r="AI136" s="255"/>
      <c r="AJ136" s="228"/>
      <c r="AK136" s="273"/>
      <c r="AL136" s="95"/>
      <c r="AM136" s="508" t="str">
        <f t="shared" si="48"/>
        <v>Sin Avance</v>
      </c>
      <c r="AN136" s="279"/>
      <c r="AO136" s="273"/>
      <c r="AP136" s="274"/>
      <c r="AQ136" s="275"/>
      <c r="AR136" s="235"/>
      <c r="AS136" s="233"/>
      <c r="AT136" s="508" t="str">
        <f t="shared" si="49"/>
        <v>Sin Avance</v>
      </c>
      <c r="AU136" s="228"/>
      <c r="AV136" s="273"/>
      <c r="AW136" s="274"/>
      <c r="AX136" s="231"/>
      <c r="AY136" s="232"/>
      <c r="AZ136" s="233"/>
      <c r="BA136" s="508" t="str">
        <f t="shared" si="50"/>
        <v>Sin Avance</v>
      </c>
      <c r="BB136" s="325"/>
      <c r="BC136" s="229"/>
      <c r="BD136" s="229"/>
      <c r="BE136" s="492"/>
      <c r="BF136" s="235"/>
      <c r="BG136" s="493"/>
      <c r="BH136" s="508" t="str">
        <f t="shared" si="51"/>
        <v>Sin Avance</v>
      </c>
      <c r="BI136" s="236"/>
      <c r="BJ136" s="96"/>
      <c r="BK136" s="232"/>
      <c r="BL136" s="237">
        <f t="shared" si="54"/>
        <v>1</v>
      </c>
      <c r="BM136" s="275"/>
      <c r="BN136" s="15"/>
      <c r="BO136" s="94"/>
      <c r="BP136" s="514"/>
      <c r="BQ136" s="236"/>
      <c r="BR136" s="96"/>
      <c r="BS136" s="240" t="str">
        <f t="shared" si="55"/>
        <v/>
      </c>
      <c r="BT136" s="94"/>
      <c r="BU136" s="518"/>
      <c r="BV136" s="277"/>
    </row>
    <row r="137" spans="1:74" s="11" customFormat="1" ht="41.1" customHeight="1">
      <c r="A137" s="98" t="s">
        <v>189</v>
      </c>
      <c r="B137" s="99">
        <v>44001</v>
      </c>
      <c r="C137" s="97" t="s">
        <v>486</v>
      </c>
      <c r="D137" s="98" t="s">
        <v>873</v>
      </c>
      <c r="E137" s="523" t="s">
        <v>1305</v>
      </c>
      <c r="F137" s="247"/>
      <c r="G137" s="98" t="s">
        <v>277</v>
      </c>
      <c r="H137" s="523" t="s">
        <v>1306</v>
      </c>
      <c r="I137" s="98">
        <v>3</v>
      </c>
      <c r="J137" s="523" t="s">
        <v>1315</v>
      </c>
      <c r="K137" s="98" t="s">
        <v>168</v>
      </c>
      <c r="L137" s="98" t="s">
        <v>1308</v>
      </c>
      <c r="M137" s="98" t="s">
        <v>1309</v>
      </c>
      <c r="N137" s="97">
        <v>1</v>
      </c>
      <c r="O137" s="98" t="s">
        <v>1309</v>
      </c>
      <c r="P137" s="98" t="s">
        <v>277</v>
      </c>
      <c r="Q137" s="270" t="s">
        <v>277</v>
      </c>
      <c r="R137" s="282">
        <v>44001</v>
      </c>
      <c r="S137" s="538">
        <v>44366</v>
      </c>
      <c r="T137" s="92">
        <v>0</v>
      </c>
      <c r="U137" s="537">
        <f t="shared" si="56"/>
        <v>44366</v>
      </c>
      <c r="V137" s="228">
        <v>44337</v>
      </c>
      <c r="W137" s="94" t="s">
        <v>1316</v>
      </c>
      <c r="X137" s="95">
        <v>1</v>
      </c>
      <c r="Y137" s="508" t="str">
        <f t="shared" si="53"/>
        <v>Destacado</v>
      </c>
      <c r="Z137" s="228">
        <v>44341</v>
      </c>
      <c r="AA137" s="255" t="s">
        <v>1317</v>
      </c>
      <c r="AB137" s="508" t="s">
        <v>949</v>
      </c>
      <c r="AC137" s="228"/>
      <c r="AD137" s="94"/>
      <c r="AE137" s="95"/>
      <c r="AF137" s="508" t="str">
        <f t="shared" si="47"/>
        <v>Sin Avance</v>
      </c>
      <c r="AG137" s="234"/>
      <c r="AH137" s="94"/>
      <c r="AI137" s="255"/>
      <c r="AJ137" s="228"/>
      <c r="AK137" s="273"/>
      <c r="AL137" s="95"/>
      <c r="AM137" s="508" t="str">
        <f t="shared" si="48"/>
        <v>Sin Avance</v>
      </c>
      <c r="AN137" s="279"/>
      <c r="AO137" s="273"/>
      <c r="AP137" s="274"/>
      <c r="AQ137" s="275"/>
      <c r="AR137" s="235"/>
      <c r="AS137" s="233"/>
      <c r="AT137" s="508" t="str">
        <f t="shared" si="49"/>
        <v>Sin Avance</v>
      </c>
      <c r="AU137" s="228"/>
      <c r="AV137" s="273"/>
      <c r="AW137" s="274"/>
      <c r="AX137" s="231"/>
      <c r="AY137" s="232"/>
      <c r="AZ137" s="233"/>
      <c r="BA137" s="508" t="str">
        <f t="shared" si="50"/>
        <v>Sin Avance</v>
      </c>
      <c r="BB137" s="325"/>
      <c r="BC137" s="229"/>
      <c r="BD137" s="229"/>
      <c r="BE137" s="492"/>
      <c r="BF137" s="235"/>
      <c r="BG137" s="493"/>
      <c r="BH137" s="508" t="str">
        <f t="shared" si="51"/>
        <v>Sin Avance</v>
      </c>
      <c r="BI137" s="236"/>
      <c r="BJ137" s="96"/>
      <c r="BK137" s="232"/>
      <c r="BL137" s="237">
        <f t="shared" si="54"/>
        <v>1</v>
      </c>
      <c r="BM137" s="275"/>
      <c r="BN137" s="15"/>
      <c r="BO137" s="94"/>
      <c r="BP137" s="514"/>
      <c r="BQ137" s="236"/>
      <c r="BR137" s="96"/>
      <c r="BS137" s="240" t="str">
        <f t="shared" si="55"/>
        <v/>
      </c>
      <c r="BT137" s="94"/>
      <c r="BU137" s="518"/>
      <c r="BV137" s="277"/>
    </row>
    <row r="138" spans="1:74" s="11" customFormat="1" ht="41.1" customHeight="1">
      <c r="A138" s="98" t="s">
        <v>189</v>
      </c>
      <c r="B138" s="99">
        <v>44001</v>
      </c>
      <c r="C138" s="97" t="s">
        <v>1318</v>
      </c>
      <c r="D138" s="98" t="s">
        <v>873</v>
      </c>
      <c r="E138" s="523" t="s">
        <v>1319</v>
      </c>
      <c r="F138" s="247"/>
      <c r="G138" s="98" t="s">
        <v>370</v>
      </c>
      <c r="H138" s="523" t="s">
        <v>1320</v>
      </c>
      <c r="I138" s="98">
        <v>1</v>
      </c>
      <c r="J138" s="523" t="s">
        <v>1321</v>
      </c>
      <c r="K138" s="98" t="s">
        <v>168</v>
      </c>
      <c r="L138" s="98">
        <v>1</v>
      </c>
      <c r="M138" s="98" t="s">
        <v>1322</v>
      </c>
      <c r="N138" s="97">
        <v>1</v>
      </c>
      <c r="O138" s="98" t="s">
        <v>1322</v>
      </c>
      <c r="P138" s="98" t="s">
        <v>370</v>
      </c>
      <c r="Q138" s="270" t="s">
        <v>370</v>
      </c>
      <c r="R138" s="282">
        <v>44001</v>
      </c>
      <c r="S138" s="538">
        <v>44365</v>
      </c>
      <c r="T138" s="92">
        <v>0</v>
      </c>
      <c r="U138" s="537">
        <f t="shared" si="56"/>
        <v>44365</v>
      </c>
      <c r="V138" s="228">
        <v>44172</v>
      </c>
      <c r="W138" s="94" t="s">
        <v>1323</v>
      </c>
      <c r="X138" s="95">
        <v>0.5</v>
      </c>
      <c r="Y138" s="508" t="str">
        <f t="shared" si="53"/>
        <v>No Satisfactorio</v>
      </c>
      <c r="Z138" s="228">
        <v>44183</v>
      </c>
      <c r="AA138" s="94" t="s">
        <v>1324</v>
      </c>
      <c r="AB138" s="508" t="s">
        <v>998</v>
      </c>
      <c r="AC138" s="234">
        <v>44342</v>
      </c>
      <c r="AD138" s="94" t="s">
        <v>1325</v>
      </c>
      <c r="AE138" s="95">
        <v>1</v>
      </c>
      <c r="AF138" s="508" t="str">
        <f t="shared" si="47"/>
        <v>Destacado</v>
      </c>
      <c r="AG138" s="228">
        <v>44344</v>
      </c>
      <c r="AH138" s="94" t="s">
        <v>1326</v>
      </c>
      <c r="AI138" s="508" t="s">
        <v>1001</v>
      </c>
      <c r="AJ138" s="228"/>
      <c r="AK138" s="273"/>
      <c r="AL138" s="95"/>
      <c r="AM138" s="508" t="str">
        <f t="shared" si="48"/>
        <v>Sin Avance</v>
      </c>
      <c r="AN138" s="279"/>
      <c r="AO138" s="273"/>
      <c r="AP138" s="274"/>
      <c r="AQ138" s="275"/>
      <c r="AR138" s="235"/>
      <c r="AS138" s="233"/>
      <c r="AT138" s="508" t="str">
        <f t="shared" si="49"/>
        <v>Sin Avance</v>
      </c>
      <c r="AU138" s="228"/>
      <c r="AV138" s="273"/>
      <c r="AW138" s="274"/>
      <c r="AX138" s="231"/>
      <c r="AY138" s="232"/>
      <c r="AZ138" s="233"/>
      <c r="BA138" s="508" t="str">
        <f t="shared" si="50"/>
        <v>Sin Avance</v>
      </c>
      <c r="BB138" s="325"/>
      <c r="BC138" s="229"/>
      <c r="BD138" s="229"/>
      <c r="BE138" s="492"/>
      <c r="BF138" s="235"/>
      <c r="BG138" s="493"/>
      <c r="BH138" s="508" t="str">
        <f t="shared" si="51"/>
        <v>Sin Avance</v>
      </c>
      <c r="BI138" s="236"/>
      <c r="BJ138" s="96"/>
      <c r="BK138" s="232"/>
      <c r="BL138" s="237">
        <f t="shared" si="54"/>
        <v>1</v>
      </c>
      <c r="BM138" s="275"/>
      <c r="BN138" s="15"/>
      <c r="BO138" s="94"/>
      <c r="BP138" s="514"/>
      <c r="BQ138" s="236"/>
      <c r="BR138" s="96"/>
      <c r="BS138" s="240" t="str">
        <f t="shared" si="55"/>
        <v/>
      </c>
      <c r="BT138" s="94"/>
      <c r="BU138" s="518"/>
      <c r="BV138" s="277"/>
    </row>
    <row r="139" spans="1:74" s="245" customFormat="1" ht="41.1" customHeight="1">
      <c r="A139" s="98" t="s">
        <v>189</v>
      </c>
      <c r="B139" s="99">
        <v>44001</v>
      </c>
      <c r="C139" s="97" t="s">
        <v>1318</v>
      </c>
      <c r="D139" s="98" t="s">
        <v>873</v>
      </c>
      <c r="E139" s="523" t="s">
        <v>1319</v>
      </c>
      <c r="F139" s="98" t="s">
        <v>145</v>
      </c>
      <c r="G139" s="98" t="s">
        <v>370</v>
      </c>
      <c r="H139" s="523" t="s">
        <v>1320</v>
      </c>
      <c r="I139" s="98">
        <v>2</v>
      </c>
      <c r="J139" s="523" t="s">
        <v>1327</v>
      </c>
      <c r="K139" s="98" t="s">
        <v>168</v>
      </c>
      <c r="L139" s="98" t="s">
        <v>1328</v>
      </c>
      <c r="M139" s="98" t="s">
        <v>1329</v>
      </c>
      <c r="N139" s="97">
        <v>1</v>
      </c>
      <c r="O139" s="98" t="s">
        <v>1329</v>
      </c>
      <c r="P139" s="98" t="s">
        <v>370</v>
      </c>
      <c r="Q139" s="270" t="s">
        <v>370</v>
      </c>
      <c r="R139" s="282">
        <v>44001</v>
      </c>
      <c r="S139" s="538">
        <v>44365</v>
      </c>
      <c r="T139" s="92">
        <v>0</v>
      </c>
      <c r="U139" s="537">
        <f t="shared" si="56"/>
        <v>44365</v>
      </c>
      <c r="V139" s="228">
        <v>44172</v>
      </c>
      <c r="W139" s="94" t="s">
        <v>1330</v>
      </c>
      <c r="X139" s="95">
        <v>0</v>
      </c>
      <c r="Y139" s="508" t="str">
        <f t="shared" si="53"/>
        <v>No Satisfactorio</v>
      </c>
      <c r="Z139" s="228">
        <v>44183</v>
      </c>
      <c r="AA139" s="255" t="s">
        <v>1331</v>
      </c>
      <c r="AB139" s="508" t="s">
        <v>998</v>
      </c>
      <c r="AC139" s="234">
        <v>44342</v>
      </c>
      <c r="AD139" s="94" t="s">
        <v>1332</v>
      </c>
      <c r="AE139" s="95">
        <v>0</v>
      </c>
      <c r="AF139" s="508" t="str">
        <f t="shared" si="47"/>
        <v>No Satisfactorio</v>
      </c>
      <c r="AG139" s="228">
        <v>44344</v>
      </c>
      <c r="AH139" s="94" t="s">
        <v>1333</v>
      </c>
      <c r="AI139" s="508" t="s">
        <v>1001</v>
      </c>
      <c r="AJ139" s="234">
        <v>44363</v>
      </c>
      <c r="AK139" s="94" t="s">
        <v>1334</v>
      </c>
      <c r="AL139" s="95">
        <v>1</v>
      </c>
      <c r="AM139" s="508" t="str">
        <f t="shared" si="48"/>
        <v>Destacado</v>
      </c>
      <c r="AN139" s="234">
        <v>44559</v>
      </c>
      <c r="AO139" s="94" t="s">
        <v>1335</v>
      </c>
      <c r="AP139" s="255" t="s">
        <v>689</v>
      </c>
      <c r="AQ139" s="275"/>
      <c r="AR139" s="235"/>
      <c r="AS139" s="233"/>
      <c r="AT139" s="508" t="str">
        <f t="shared" si="49"/>
        <v>Sin Avance</v>
      </c>
      <c r="AU139" s="228"/>
      <c r="AV139" s="273"/>
      <c r="AW139" s="274"/>
      <c r="AX139" s="231"/>
      <c r="AY139" s="232"/>
      <c r="AZ139" s="233"/>
      <c r="BA139" s="508" t="str">
        <f t="shared" si="50"/>
        <v>Sin Avance</v>
      </c>
      <c r="BB139" s="325"/>
      <c r="BC139" s="229"/>
      <c r="BD139" s="229"/>
      <c r="BE139" s="492"/>
      <c r="BF139" s="235"/>
      <c r="BG139" s="493"/>
      <c r="BH139" s="508" t="str">
        <f t="shared" si="51"/>
        <v>Sin Avance</v>
      </c>
      <c r="BI139" s="236"/>
      <c r="BJ139" s="96"/>
      <c r="BK139" s="232"/>
      <c r="BL139" s="547">
        <f t="shared" si="54"/>
        <v>1</v>
      </c>
      <c r="BM139" s="275"/>
      <c r="BN139" s="15"/>
      <c r="BO139" s="94"/>
      <c r="BP139" s="514"/>
      <c r="BQ139" s="236"/>
      <c r="BR139" s="96"/>
      <c r="BS139" s="516" t="str">
        <f t="shared" si="55"/>
        <v/>
      </c>
      <c r="BT139" s="94"/>
      <c r="BU139" s="518"/>
      <c r="BV139" s="277"/>
    </row>
    <row r="140" spans="1:74" s="11" customFormat="1" ht="45" customHeight="1">
      <c r="A140" s="599" t="s">
        <v>189</v>
      </c>
      <c r="B140" s="99">
        <v>44001</v>
      </c>
      <c r="C140" s="97" t="s">
        <v>1336</v>
      </c>
      <c r="D140" s="599" t="s">
        <v>873</v>
      </c>
      <c r="E140" s="600" t="s">
        <v>1337</v>
      </c>
      <c r="F140" s="247"/>
      <c r="G140" s="599" t="s">
        <v>233</v>
      </c>
      <c r="H140" s="600" t="s">
        <v>1338</v>
      </c>
      <c r="I140" s="599">
        <v>1</v>
      </c>
      <c r="J140" s="600" t="s">
        <v>1339</v>
      </c>
      <c r="K140" s="98" t="s">
        <v>168</v>
      </c>
      <c r="L140" s="599" t="s">
        <v>1340</v>
      </c>
      <c r="M140" s="599" t="s">
        <v>1341</v>
      </c>
      <c r="N140" s="97">
        <v>1</v>
      </c>
      <c r="O140" s="599" t="s">
        <v>1341</v>
      </c>
      <c r="P140" s="248" t="s">
        <v>233</v>
      </c>
      <c r="Q140" s="248" t="s">
        <v>233</v>
      </c>
      <c r="R140" s="280">
        <v>44001</v>
      </c>
      <c r="S140" s="601">
        <v>44365</v>
      </c>
      <c r="T140" s="92">
        <v>0</v>
      </c>
      <c r="U140" s="498">
        <f t="shared" si="56"/>
        <v>44365</v>
      </c>
      <c r="V140" s="328">
        <v>44153</v>
      </c>
      <c r="W140" s="545" t="s">
        <v>1342</v>
      </c>
      <c r="X140" s="605">
        <v>0.1</v>
      </c>
      <c r="Y140" s="508" t="str">
        <f t="shared" si="53"/>
        <v>No Satisfactorio</v>
      </c>
      <c r="Z140" s="228">
        <v>44165</v>
      </c>
      <c r="AA140" s="94" t="s">
        <v>1343</v>
      </c>
      <c r="AB140" s="508" t="s">
        <v>689</v>
      </c>
      <c r="AC140" s="234">
        <v>44229</v>
      </c>
      <c r="AD140" s="606" t="s">
        <v>1344</v>
      </c>
      <c r="AE140" s="95">
        <v>0.15</v>
      </c>
      <c r="AF140" s="508" t="str">
        <f t="shared" si="47"/>
        <v>No Satisfactorio</v>
      </c>
      <c r="AG140" s="228">
        <v>44418</v>
      </c>
      <c r="AH140" s="94" t="s">
        <v>1345</v>
      </c>
      <c r="AI140" s="508" t="s">
        <v>448</v>
      </c>
      <c r="AJ140" s="329">
        <v>44375</v>
      </c>
      <c r="AK140" s="619" t="s">
        <v>1346</v>
      </c>
      <c r="AL140" s="610">
        <v>1</v>
      </c>
      <c r="AM140" s="508" t="str">
        <f t="shared" si="48"/>
        <v>Destacado</v>
      </c>
      <c r="AN140" s="228">
        <v>44418</v>
      </c>
      <c r="AO140" s="94" t="s">
        <v>1347</v>
      </c>
      <c r="AP140" s="508" t="s">
        <v>448</v>
      </c>
      <c r="AQ140" s="275"/>
      <c r="AR140" s="235"/>
      <c r="AS140" s="233"/>
      <c r="AT140" s="508" t="str">
        <f t="shared" si="49"/>
        <v>Sin Avance</v>
      </c>
      <c r="AU140" s="228"/>
      <c r="AV140" s="273"/>
      <c r="AW140" s="274"/>
      <c r="AX140" s="231"/>
      <c r="AY140" s="232"/>
      <c r="AZ140" s="233"/>
      <c r="BA140" s="508" t="str">
        <f t="shared" si="50"/>
        <v>Sin Avance</v>
      </c>
      <c r="BB140" s="325"/>
      <c r="BC140" s="229"/>
      <c r="BD140" s="229"/>
      <c r="BE140" s="492"/>
      <c r="BF140" s="235"/>
      <c r="BG140" s="493"/>
      <c r="BH140" s="508" t="str">
        <f t="shared" si="51"/>
        <v>Sin Avance</v>
      </c>
      <c r="BI140" s="236"/>
      <c r="BJ140" s="96"/>
      <c r="BK140" s="232"/>
      <c r="BL140" s="237">
        <f t="shared" si="54"/>
        <v>1</v>
      </c>
      <c r="BM140" s="326"/>
      <c r="BN140" s="602"/>
      <c r="BO140" s="94"/>
      <c r="BP140" s="94"/>
      <c r="BQ140" s="236"/>
      <c r="BR140" s="96"/>
      <c r="BS140" s="240" t="str">
        <f t="shared" si="55"/>
        <v/>
      </c>
      <c r="BT140" s="96"/>
      <c r="BU140" s="508"/>
      <c r="BV140" s="277"/>
    </row>
    <row r="141" spans="1:74" s="11" customFormat="1" ht="45" customHeight="1">
      <c r="A141" s="599" t="s">
        <v>189</v>
      </c>
      <c r="B141" s="99">
        <v>44001</v>
      </c>
      <c r="C141" s="97" t="s">
        <v>1348</v>
      </c>
      <c r="D141" s="599" t="s">
        <v>873</v>
      </c>
      <c r="E141" s="600" t="s">
        <v>1349</v>
      </c>
      <c r="F141" s="247"/>
      <c r="G141" s="599" t="s">
        <v>233</v>
      </c>
      <c r="H141" s="600" t="s">
        <v>1338</v>
      </c>
      <c r="I141" s="599">
        <v>1</v>
      </c>
      <c r="J141" s="600" t="s">
        <v>1339</v>
      </c>
      <c r="K141" s="98" t="s">
        <v>168</v>
      </c>
      <c r="L141" s="599" t="s">
        <v>1340</v>
      </c>
      <c r="M141" s="599" t="s">
        <v>1341</v>
      </c>
      <c r="N141" s="97">
        <v>1</v>
      </c>
      <c r="O141" s="599" t="s">
        <v>1341</v>
      </c>
      <c r="P141" s="248" t="s">
        <v>233</v>
      </c>
      <c r="Q141" s="248" t="s">
        <v>233</v>
      </c>
      <c r="R141" s="620">
        <v>44001</v>
      </c>
      <c r="S141" s="334">
        <v>44365</v>
      </c>
      <c r="T141" s="103">
        <v>0</v>
      </c>
      <c r="U141" s="132">
        <f t="shared" si="56"/>
        <v>44365</v>
      </c>
      <c r="V141" s="321">
        <v>44153</v>
      </c>
      <c r="W141" s="545" t="s">
        <v>1342</v>
      </c>
      <c r="X141" s="605">
        <v>0.1</v>
      </c>
      <c r="Y141" s="508" t="str">
        <f t="shared" si="53"/>
        <v>No Satisfactorio</v>
      </c>
      <c r="Z141" s="228">
        <v>44165</v>
      </c>
      <c r="AA141" s="94" t="s">
        <v>1343</v>
      </c>
      <c r="AB141" s="508" t="s">
        <v>689</v>
      </c>
      <c r="AC141" s="234">
        <v>44229</v>
      </c>
      <c r="AD141" s="606" t="s">
        <v>1350</v>
      </c>
      <c r="AE141" s="95">
        <v>0.15</v>
      </c>
      <c r="AF141" s="508" t="str">
        <f t="shared" si="47"/>
        <v>No Satisfactorio</v>
      </c>
      <c r="AG141" s="228">
        <v>44418</v>
      </c>
      <c r="AH141" s="94" t="s">
        <v>1345</v>
      </c>
      <c r="AI141" s="508" t="s">
        <v>448</v>
      </c>
      <c r="AJ141" s="621">
        <v>44375</v>
      </c>
      <c r="AK141" s="619" t="s">
        <v>1346</v>
      </c>
      <c r="AL141" s="610">
        <v>1</v>
      </c>
      <c r="AM141" s="508" t="str">
        <f t="shared" si="48"/>
        <v>Destacado</v>
      </c>
      <c r="AN141" s="228">
        <v>44418</v>
      </c>
      <c r="AO141" s="94" t="s">
        <v>1347</v>
      </c>
      <c r="AP141" s="508" t="s">
        <v>448</v>
      </c>
      <c r="AQ141" s="275"/>
      <c r="AR141" s="235"/>
      <c r="AS141" s="233"/>
      <c r="AT141" s="508" t="str">
        <f t="shared" si="49"/>
        <v>Sin Avance</v>
      </c>
      <c r="AU141" s="228"/>
      <c r="AV141" s="273"/>
      <c r="AW141" s="274"/>
      <c r="AX141" s="231"/>
      <c r="AY141" s="232"/>
      <c r="AZ141" s="233"/>
      <c r="BA141" s="508" t="str">
        <f t="shared" si="50"/>
        <v>Sin Avance</v>
      </c>
      <c r="BB141" s="325"/>
      <c r="BC141" s="229"/>
      <c r="BD141" s="229"/>
      <c r="BE141" s="492"/>
      <c r="BF141" s="235"/>
      <c r="BG141" s="493"/>
      <c r="BH141" s="508" t="str">
        <f t="shared" si="51"/>
        <v>Sin Avance</v>
      </c>
      <c r="BI141" s="236"/>
      <c r="BJ141" s="96"/>
      <c r="BK141" s="232"/>
      <c r="BL141" s="237">
        <f t="shared" si="54"/>
        <v>1</v>
      </c>
      <c r="BM141" s="326"/>
      <c r="BN141" s="602"/>
      <c r="BO141" s="94"/>
      <c r="BP141" s="94"/>
      <c r="BQ141" s="236"/>
      <c r="BR141" s="96"/>
      <c r="BS141" s="240" t="str">
        <f t="shared" si="55"/>
        <v/>
      </c>
      <c r="BT141" s="96"/>
      <c r="BU141" s="508"/>
      <c r="BV141" s="277"/>
    </row>
    <row r="142" spans="1:74" s="11" customFormat="1" ht="45" customHeight="1">
      <c r="A142" s="599" t="s">
        <v>189</v>
      </c>
      <c r="B142" s="99">
        <v>44001</v>
      </c>
      <c r="C142" s="97" t="s">
        <v>1351</v>
      </c>
      <c r="D142" s="599" t="s">
        <v>873</v>
      </c>
      <c r="E142" s="600" t="s">
        <v>1352</v>
      </c>
      <c r="F142" s="247"/>
      <c r="G142" s="599" t="s">
        <v>233</v>
      </c>
      <c r="H142" s="600" t="s">
        <v>1353</v>
      </c>
      <c r="I142" s="599">
        <v>1</v>
      </c>
      <c r="J142" s="600" t="s">
        <v>1354</v>
      </c>
      <c r="K142" s="98" t="s">
        <v>168</v>
      </c>
      <c r="L142" s="599" t="s">
        <v>1355</v>
      </c>
      <c r="M142" s="599" t="s">
        <v>1356</v>
      </c>
      <c r="N142" s="97">
        <v>1</v>
      </c>
      <c r="O142" s="599" t="s">
        <v>1356</v>
      </c>
      <c r="P142" s="248" t="s">
        <v>233</v>
      </c>
      <c r="Q142" s="248" t="s">
        <v>233</v>
      </c>
      <c r="R142" s="280">
        <v>44001</v>
      </c>
      <c r="S142" s="601">
        <v>44365</v>
      </c>
      <c r="T142" s="92">
        <v>0</v>
      </c>
      <c r="U142" s="498">
        <f t="shared" si="56"/>
        <v>44365</v>
      </c>
      <c r="V142" s="321">
        <v>44153</v>
      </c>
      <c r="W142" s="545" t="s">
        <v>1357</v>
      </c>
      <c r="X142" s="605">
        <v>0.1</v>
      </c>
      <c r="Y142" s="508" t="str">
        <f t="shared" si="53"/>
        <v>No Satisfactorio</v>
      </c>
      <c r="Z142" s="228">
        <v>44165</v>
      </c>
      <c r="AA142" s="255" t="s">
        <v>1358</v>
      </c>
      <c r="AB142" s="508" t="s">
        <v>689</v>
      </c>
      <c r="AC142" s="234">
        <v>44229</v>
      </c>
      <c r="AD142" s="606" t="s">
        <v>1359</v>
      </c>
      <c r="AE142" s="95">
        <v>0.1</v>
      </c>
      <c r="AF142" s="508" t="str">
        <f t="shared" si="47"/>
        <v>No Satisfactorio</v>
      </c>
      <c r="AG142" s="228">
        <v>44418</v>
      </c>
      <c r="AH142" s="94" t="s">
        <v>1345</v>
      </c>
      <c r="AI142" s="508" t="s">
        <v>448</v>
      </c>
      <c r="AJ142" s="329">
        <v>44375</v>
      </c>
      <c r="AK142" s="622" t="s">
        <v>1360</v>
      </c>
      <c r="AL142" s="610">
        <v>1</v>
      </c>
      <c r="AM142" s="508" t="str">
        <f t="shared" si="48"/>
        <v>Destacado</v>
      </c>
      <c r="AN142" s="228">
        <v>44418</v>
      </c>
      <c r="AO142" s="94" t="s">
        <v>1361</v>
      </c>
      <c r="AP142" s="508" t="s">
        <v>448</v>
      </c>
      <c r="AQ142" s="275"/>
      <c r="AR142" s="235"/>
      <c r="AS142" s="233"/>
      <c r="AT142" s="508" t="str">
        <f t="shared" si="49"/>
        <v>Sin Avance</v>
      </c>
      <c r="AU142" s="228"/>
      <c r="AV142" s="273"/>
      <c r="AW142" s="274"/>
      <c r="AX142" s="231"/>
      <c r="AY142" s="232"/>
      <c r="AZ142" s="233"/>
      <c r="BA142" s="508" t="str">
        <f t="shared" si="50"/>
        <v>Sin Avance</v>
      </c>
      <c r="BB142" s="325"/>
      <c r="BC142" s="229"/>
      <c r="BD142" s="229"/>
      <c r="BE142" s="492"/>
      <c r="BF142" s="235"/>
      <c r="BG142" s="493"/>
      <c r="BH142" s="508" t="str">
        <f t="shared" si="51"/>
        <v>Sin Avance</v>
      </c>
      <c r="BI142" s="236"/>
      <c r="BJ142" s="96"/>
      <c r="BK142" s="232"/>
      <c r="BL142" s="237">
        <f t="shared" si="54"/>
        <v>1</v>
      </c>
      <c r="BM142" s="326"/>
      <c r="BN142" s="602"/>
      <c r="BO142" s="94"/>
      <c r="BP142" s="94"/>
      <c r="BQ142" s="236"/>
      <c r="BR142" s="96"/>
      <c r="BS142" s="240" t="str">
        <f t="shared" si="55"/>
        <v/>
      </c>
      <c r="BT142" s="96"/>
      <c r="BU142" s="508"/>
      <c r="BV142" s="277"/>
    </row>
    <row r="143" spans="1:74" s="11" customFormat="1" ht="45" customHeight="1">
      <c r="A143" s="599" t="s">
        <v>189</v>
      </c>
      <c r="B143" s="99">
        <v>44001</v>
      </c>
      <c r="C143" s="97" t="s">
        <v>1351</v>
      </c>
      <c r="D143" s="599" t="s">
        <v>873</v>
      </c>
      <c r="E143" s="600" t="s">
        <v>1352</v>
      </c>
      <c r="F143" s="247"/>
      <c r="G143" s="599" t="s">
        <v>233</v>
      </c>
      <c r="H143" s="600" t="s">
        <v>1353</v>
      </c>
      <c r="I143" s="599">
        <v>2</v>
      </c>
      <c r="J143" s="600" t="s">
        <v>1362</v>
      </c>
      <c r="K143" s="98" t="s">
        <v>168</v>
      </c>
      <c r="L143" s="599" t="s">
        <v>1363</v>
      </c>
      <c r="M143" s="599" t="s">
        <v>1364</v>
      </c>
      <c r="N143" s="97">
        <v>1</v>
      </c>
      <c r="O143" s="599" t="s">
        <v>1364</v>
      </c>
      <c r="P143" s="248" t="s">
        <v>233</v>
      </c>
      <c r="Q143" s="248" t="s">
        <v>233</v>
      </c>
      <c r="R143" s="280">
        <v>44001</v>
      </c>
      <c r="S143" s="601">
        <v>44365</v>
      </c>
      <c r="T143" s="92">
        <v>0</v>
      </c>
      <c r="U143" s="498">
        <f t="shared" si="56"/>
        <v>44365</v>
      </c>
      <c r="V143" s="328">
        <v>44153</v>
      </c>
      <c r="W143" s="545" t="s">
        <v>1365</v>
      </c>
      <c r="X143" s="605">
        <v>0.05</v>
      </c>
      <c r="Y143" s="508" t="str">
        <f t="shared" si="53"/>
        <v>No Satisfactorio</v>
      </c>
      <c r="Z143" s="228">
        <v>44165</v>
      </c>
      <c r="AA143" s="94" t="s">
        <v>1366</v>
      </c>
      <c r="AB143" s="508" t="s">
        <v>689</v>
      </c>
      <c r="AC143" s="234">
        <v>44229</v>
      </c>
      <c r="AD143" s="606" t="s">
        <v>1367</v>
      </c>
      <c r="AE143" s="95">
        <v>0.1</v>
      </c>
      <c r="AF143" s="508" t="str">
        <f t="shared" si="47"/>
        <v>No Satisfactorio</v>
      </c>
      <c r="AG143" s="228">
        <v>44418</v>
      </c>
      <c r="AH143" s="94" t="s">
        <v>1345</v>
      </c>
      <c r="AI143" s="508" t="s">
        <v>448</v>
      </c>
      <c r="AJ143" s="284">
        <v>44375</v>
      </c>
      <c r="AK143" s="606" t="s">
        <v>1368</v>
      </c>
      <c r="AL143" s="285">
        <v>1</v>
      </c>
      <c r="AM143" s="508" t="str">
        <f t="shared" si="48"/>
        <v>Destacado</v>
      </c>
      <c r="AN143" s="228">
        <v>44418</v>
      </c>
      <c r="AO143" s="94" t="s">
        <v>1369</v>
      </c>
      <c r="AP143" s="508" t="s">
        <v>448</v>
      </c>
      <c r="AQ143" s="275"/>
      <c r="AR143" s="235"/>
      <c r="AS143" s="233"/>
      <c r="AT143" s="508" t="str">
        <f t="shared" si="49"/>
        <v>Sin Avance</v>
      </c>
      <c r="AU143" s="228"/>
      <c r="AV143" s="273"/>
      <c r="AW143" s="274"/>
      <c r="AX143" s="231"/>
      <c r="AY143" s="232"/>
      <c r="AZ143" s="233"/>
      <c r="BA143" s="508" t="str">
        <f t="shared" si="50"/>
        <v>Sin Avance</v>
      </c>
      <c r="BB143" s="325"/>
      <c r="BC143" s="229"/>
      <c r="BD143" s="229"/>
      <c r="BE143" s="492"/>
      <c r="BF143" s="235"/>
      <c r="BG143" s="493"/>
      <c r="BH143" s="508" t="str">
        <f t="shared" si="51"/>
        <v>Sin Avance</v>
      </c>
      <c r="BI143" s="236"/>
      <c r="BJ143" s="96"/>
      <c r="BK143" s="232"/>
      <c r="BL143" s="237">
        <f t="shared" si="54"/>
        <v>1</v>
      </c>
      <c r="BM143" s="326"/>
      <c r="BN143" s="602"/>
      <c r="BO143" s="94"/>
      <c r="BP143" s="94"/>
      <c r="BQ143" s="236"/>
      <c r="BR143" s="96"/>
      <c r="BS143" s="240" t="str">
        <f t="shared" si="55"/>
        <v/>
      </c>
      <c r="BT143" s="96"/>
      <c r="BU143" s="508"/>
      <c r="BV143" s="277"/>
    </row>
    <row r="144" spans="1:74" s="11" customFormat="1" ht="45" customHeight="1">
      <c r="A144" s="599" t="s">
        <v>189</v>
      </c>
      <c r="B144" s="99">
        <v>44001</v>
      </c>
      <c r="C144" s="97" t="s">
        <v>1370</v>
      </c>
      <c r="D144" s="599" t="s">
        <v>873</v>
      </c>
      <c r="E144" s="600" t="s">
        <v>1371</v>
      </c>
      <c r="F144" s="247"/>
      <c r="G144" s="599" t="s">
        <v>233</v>
      </c>
      <c r="H144" s="600" t="s">
        <v>1353</v>
      </c>
      <c r="I144" s="599">
        <v>1</v>
      </c>
      <c r="J144" s="600" t="s">
        <v>1354</v>
      </c>
      <c r="K144" s="98" t="s">
        <v>168</v>
      </c>
      <c r="L144" s="599" t="s">
        <v>1355</v>
      </c>
      <c r="M144" s="599" t="s">
        <v>1372</v>
      </c>
      <c r="N144" s="97">
        <v>1</v>
      </c>
      <c r="O144" s="599" t="s">
        <v>1372</v>
      </c>
      <c r="P144" s="248" t="s">
        <v>233</v>
      </c>
      <c r="Q144" s="248" t="s">
        <v>233</v>
      </c>
      <c r="R144" s="620">
        <v>44001</v>
      </c>
      <c r="S144" s="334">
        <v>44365</v>
      </c>
      <c r="T144" s="103">
        <v>0</v>
      </c>
      <c r="U144" s="132">
        <f t="shared" si="56"/>
        <v>44365</v>
      </c>
      <c r="V144" s="321">
        <v>44153</v>
      </c>
      <c r="W144" s="545" t="s">
        <v>1357</v>
      </c>
      <c r="X144" s="605">
        <v>0.1</v>
      </c>
      <c r="Y144" s="508" t="str">
        <f t="shared" si="53"/>
        <v>No Satisfactorio</v>
      </c>
      <c r="Z144" s="228">
        <v>44165</v>
      </c>
      <c r="AA144" s="94" t="s">
        <v>1373</v>
      </c>
      <c r="AB144" s="508" t="s">
        <v>689</v>
      </c>
      <c r="AC144" s="234">
        <v>44229</v>
      </c>
      <c r="AD144" s="606" t="s">
        <v>1359</v>
      </c>
      <c r="AE144" s="95">
        <v>0.1</v>
      </c>
      <c r="AF144" s="508" t="str">
        <f t="shared" si="47"/>
        <v>No Satisfactorio</v>
      </c>
      <c r="AG144" s="228">
        <v>44418</v>
      </c>
      <c r="AH144" s="94" t="s">
        <v>1345</v>
      </c>
      <c r="AI144" s="508" t="s">
        <v>448</v>
      </c>
      <c r="AJ144" s="329">
        <v>44375</v>
      </c>
      <c r="AK144" s="622" t="s">
        <v>1360</v>
      </c>
      <c r="AL144" s="610">
        <v>1</v>
      </c>
      <c r="AM144" s="508" t="str">
        <f t="shared" si="48"/>
        <v>Destacado</v>
      </c>
      <c r="AN144" s="228">
        <v>44418</v>
      </c>
      <c r="AO144" s="94" t="s">
        <v>1361</v>
      </c>
      <c r="AP144" s="508" t="s">
        <v>448</v>
      </c>
      <c r="AQ144" s="275"/>
      <c r="AR144" s="235"/>
      <c r="AS144" s="233"/>
      <c r="AT144" s="508" t="str">
        <f t="shared" si="49"/>
        <v>Sin Avance</v>
      </c>
      <c r="AU144" s="228"/>
      <c r="AV144" s="273"/>
      <c r="AW144" s="274"/>
      <c r="AX144" s="231"/>
      <c r="AY144" s="232"/>
      <c r="AZ144" s="233"/>
      <c r="BA144" s="508" t="str">
        <f t="shared" si="50"/>
        <v>Sin Avance</v>
      </c>
      <c r="BB144" s="325"/>
      <c r="BC144" s="229"/>
      <c r="BD144" s="229"/>
      <c r="BE144" s="492"/>
      <c r="BF144" s="235"/>
      <c r="BG144" s="493"/>
      <c r="BH144" s="508" t="str">
        <f t="shared" si="51"/>
        <v>Sin Avance</v>
      </c>
      <c r="BI144" s="236"/>
      <c r="BJ144" s="96"/>
      <c r="BK144" s="232"/>
      <c r="BL144" s="237">
        <f t="shared" si="54"/>
        <v>1</v>
      </c>
      <c r="BM144" s="326"/>
      <c r="BN144" s="602"/>
      <c r="BO144" s="94"/>
      <c r="BP144" s="94"/>
      <c r="BQ144" s="236"/>
      <c r="BR144" s="96"/>
      <c r="BS144" s="240" t="str">
        <f t="shared" si="55"/>
        <v/>
      </c>
      <c r="BT144" s="96"/>
      <c r="BU144" s="508"/>
      <c r="BV144" s="277"/>
    </row>
    <row r="145" spans="1:74" s="11" customFormat="1" ht="45" customHeight="1">
      <c r="A145" s="599" t="s">
        <v>189</v>
      </c>
      <c r="B145" s="99">
        <v>44001</v>
      </c>
      <c r="C145" s="97" t="s">
        <v>1370</v>
      </c>
      <c r="D145" s="599" t="s">
        <v>873</v>
      </c>
      <c r="E145" s="600" t="s">
        <v>1371</v>
      </c>
      <c r="F145" s="247"/>
      <c r="G145" s="599" t="s">
        <v>233</v>
      </c>
      <c r="H145" s="600" t="s">
        <v>1353</v>
      </c>
      <c r="I145" s="599">
        <v>2</v>
      </c>
      <c r="J145" s="600" t="s">
        <v>1362</v>
      </c>
      <c r="K145" s="98" t="s">
        <v>168</v>
      </c>
      <c r="L145" s="599" t="s">
        <v>1363</v>
      </c>
      <c r="M145" s="599" t="s">
        <v>1364</v>
      </c>
      <c r="N145" s="97">
        <v>1</v>
      </c>
      <c r="O145" s="599" t="s">
        <v>1364</v>
      </c>
      <c r="P145" s="248" t="s">
        <v>233</v>
      </c>
      <c r="Q145" s="248" t="s">
        <v>233</v>
      </c>
      <c r="R145" s="280">
        <v>44001</v>
      </c>
      <c r="S145" s="601">
        <v>44365</v>
      </c>
      <c r="T145" s="92">
        <v>0</v>
      </c>
      <c r="U145" s="498">
        <f t="shared" si="56"/>
        <v>44365</v>
      </c>
      <c r="V145" s="556">
        <v>44153</v>
      </c>
      <c r="W145" s="545" t="s">
        <v>1365</v>
      </c>
      <c r="X145" s="605">
        <v>0.05</v>
      </c>
      <c r="Y145" s="508" t="str">
        <f t="shared" si="53"/>
        <v>No Satisfactorio</v>
      </c>
      <c r="Z145" s="228">
        <v>44165</v>
      </c>
      <c r="AA145" s="255" t="s">
        <v>1366</v>
      </c>
      <c r="AB145" s="508" t="s">
        <v>689</v>
      </c>
      <c r="AC145" s="234">
        <v>44229</v>
      </c>
      <c r="AD145" s="606" t="s">
        <v>1367</v>
      </c>
      <c r="AE145" s="95">
        <v>0.1</v>
      </c>
      <c r="AF145" s="508" t="str">
        <f t="shared" si="47"/>
        <v>No Satisfactorio</v>
      </c>
      <c r="AG145" s="228">
        <v>44418</v>
      </c>
      <c r="AH145" s="94" t="s">
        <v>1345</v>
      </c>
      <c r="AI145" s="508" t="s">
        <v>448</v>
      </c>
      <c r="AJ145" s="329">
        <v>44375</v>
      </c>
      <c r="AK145" s="606" t="s">
        <v>1374</v>
      </c>
      <c r="AL145" s="610">
        <v>1</v>
      </c>
      <c r="AM145" s="508" t="str">
        <f t="shared" si="48"/>
        <v>Destacado</v>
      </c>
      <c r="AN145" s="228">
        <v>44418</v>
      </c>
      <c r="AO145" s="94" t="s">
        <v>1369</v>
      </c>
      <c r="AP145" s="508" t="s">
        <v>448</v>
      </c>
      <c r="AQ145" s="275"/>
      <c r="AR145" s="235"/>
      <c r="AS145" s="233"/>
      <c r="AT145" s="508" t="str">
        <f t="shared" si="49"/>
        <v>Sin Avance</v>
      </c>
      <c r="AU145" s="228"/>
      <c r="AV145" s="273"/>
      <c r="AW145" s="274"/>
      <c r="AX145" s="231"/>
      <c r="AY145" s="232"/>
      <c r="AZ145" s="233"/>
      <c r="BA145" s="508" t="str">
        <f t="shared" si="50"/>
        <v>Sin Avance</v>
      </c>
      <c r="BB145" s="325"/>
      <c r="BC145" s="229"/>
      <c r="BD145" s="229"/>
      <c r="BE145" s="492"/>
      <c r="BF145" s="235"/>
      <c r="BG145" s="493"/>
      <c r="BH145" s="508" t="str">
        <f t="shared" si="51"/>
        <v>Sin Avance</v>
      </c>
      <c r="BI145" s="236"/>
      <c r="BJ145" s="96"/>
      <c r="BK145" s="232"/>
      <c r="BL145" s="237">
        <f t="shared" si="54"/>
        <v>1</v>
      </c>
      <c r="BM145" s="326"/>
      <c r="BN145" s="602"/>
      <c r="BO145" s="94"/>
      <c r="BP145" s="94"/>
      <c r="BQ145" s="236"/>
      <c r="BR145" s="96"/>
      <c r="BS145" s="240" t="str">
        <f t="shared" si="55"/>
        <v/>
      </c>
      <c r="BT145" s="96"/>
      <c r="BU145" s="508"/>
      <c r="BV145" s="277"/>
    </row>
    <row r="146" spans="1:74" s="11" customFormat="1" ht="45" customHeight="1">
      <c r="A146" s="599" t="s">
        <v>189</v>
      </c>
      <c r="B146" s="99">
        <v>44001</v>
      </c>
      <c r="C146" s="97" t="s">
        <v>1375</v>
      </c>
      <c r="D146" s="599" t="s">
        <v>873</v>
      </c>
      <c r="E146" s="600" t="s">
        <v>1376</v>
      </c>
      <c r="F146" s="247"/>
      <c r="G146" s="599" t="s">
        <v>1209</v>
      </c>
      <c r="H146" s="600" t="s">
        <v>1291</v>
      </c>
      <c r="I146" s="599">
        <v>1</v>
      </c>
      <c r="J146" s="600" t="s">
        <v>1211</v>
      </c>
      <c r="K146" s="98" t="s">
        <v>168</v>
      </c>
      <c r="L146" s="599" t="s">
        <v>1212</v>
      </c>
      <c r="M146" s="599" t="s">
        <v>1213</v>
      </c>
      <c r="N146" s="97">
        <v>1</v>
      </c>
      <c r="O146" s="599" t="s">
        <v>1213</v>
      </c>
      <c r="P146" s="599" t="s">
        <v>1209</v>
      </c>
      <c r="Q146" s="278" t="s">
        <v>1209</v>
      </c>
      <c r="R146" s="280">
        <v>44105</v>
      </c>
      <c r="S146" s="601">
        <v>44365</v>
      </c>
      <c r="T146" s="92">
        <v>0</v>
      </c>
      <c r="U146" s="498">
        <f t="shared" si="56"/>
        <v>44365</v>
      </c>
      <c r="V146" s="321">
        <v>44153</v>
      </c>
      <c r="W146" s="545" t="s">
        <v>1214</v>
      </c>
      <c r="X146" s="605">
        <v>0.05</v>
      </c>
      <c r="Y146" s="508" t="str">
        <f t="shared" si="53"/>
        <v>No Satisfactorio</v>
      </c>
      <c r="Z146" s="228">
        <v>44165</v>
      </c>
      <c r="AA146" s="94" t="s">
        <v>1292</v>
      </c>
      <c r="AB146" s="508" t="s">
        <v>689</v>
      </c>
      <c r="AC146" s="234">
        <v>44229</v>
      </c>
      <c r="AD146" s="94" t="s">
        <v>1377</v>
      </c>
      <c r="AE146" s="95">
        <v>0.05</v>
      </c>
      <c r="AF146" s="508" t="str">
        <f t="shared" ref="AF146:AF209" si="57">IF(AE146="","Sin Avance",IF(AE146&gt;95%,"Destacado",IF(AE146&gt;=80%,"Satisfactorio","No Satisfactorio")))</f>
        <v>No Satisfactorio</v>
      </c>
      <c r="AG146" s="228">
        <v>44249</v>
      </c>
      <c r="AH146" s="606" t="s">
        <v>1378</v>
      </c>
      <c r="AI146" s="623" t="s">
        <v>532</v>
      </c>
      <c r="AJ146" s="329">
        <v>44375</v>
      </c>
      <c r="AK146" s="606" t="s">
        <v>1379</v>
      </c>
      <c r="AL146" s="610">
        <v>1</v>
      </c>
      <c r="AM146" s="508" t="str">
        <f t="shared" ref="AM146:AM209" si="58">IF(AL146="","Sin Avance",IF(AL146&gt;95%,"Destacado",IF(AL146&gt;=80%,"Satisfactorio","No Satisfactorio")))</f>
        <v>Destacado</v>
      </c>
      <c r="AN146" s="228">
        <v>44418</v>
      </c>
      <c r="AO146" s="94" t="s">
        <v>1219</v>
      </c>
      <c r="AP146" s="508" t="s">
        <v>448</v>
      </c>
      <c r="AQ146" s="613">
        <v>44377</v>
      </c>
      <c r="AR146" s="94" t="s">
        <v>1380</v>
      </c>
      <c r="AS146" s="95">
        <v>1</v>
      </c>
      <c r="AT146" s="508" t="str">
        <f t="shared" ref="AT146:AT209" si="59">IF(AS146="","Sin Avance",IF(AS146&gt;95%,"Destacado",IF(AS146&gt;=80%,"Satisfactorio","No Satisfactorio")))</f>
        <v>Destacado</v>
      </c>
      <c r="AU146" s="228">
        <v>44418</v>
      </c>
      <c r="AV146" s="94" t="s">
        <v>1219</v>
      </c>
      <c r="AW146" s="508" t="s">
        <v>448</v>
      </c>
      <c r="AX146" s="325"/>
      <c r="AY146" s="94"/>
      <c r="AZ146" s="94"/>
      <c r="BA146" s="508" t="str">
        <f t="shared" ref="BA146:BA209" si="60">IF(AZ146="","Sin Avance",IF(AZ146&gt;95%,"Destacado",IF(AZ146&gt;=80%,"Satisfactorio","No Satisfactorio")))</f>
        <v>Sin Avance</v>
      </c>
      <c r="BB146" s="231"/>
      <c r="BC146" s="94"/>
      <c r="BD146" s="508"/>
      <c r="BE146" s="325"/>
      <c r="BF146" s="94"/>
      <c r="BG146" s="94"/>
      <c r="BH146" s="508" t="str">
        <f t="shared" ref="BH146:BH209" si="61">IF(BG146="","Sin Avance",IF(BG146&gt;95%,"Destacado",IF(BG146&gt;=80%,"Satisfactorio","No Satisfactorio")))</f>
        <v>Sin Avance</v>
      </c>
      <c r="BI146" s="231"/>
      <c r="BJ146" s="94"/>
      <c r="BK146" s="255"/>
      <c r="BL146" s="237">
        <f t="shared" si="54"/>
        <v>1</v>
      </c>
      <c r="BM146" s="326"/>
      <c r="BN146" s="602"/>
      <c r="BO146" s="94"/>
      <c r="BP146" s="94"/>
      <c r="BQ146" s="236"/>
      <c r="BR146" s="96"/>
      <c r="BS146" s="240" t="str">
        <f t="shared" si="55"/>
        <v/>
      </c>
      <c r="BT146" s="96"/>
      <c r="BU146" s="508"/>
      <c r="BV146" s="277"/>
    </row>
    <row r="147" spans="1:74" s="245" customFormat="1" ht="41.1" customHeight="1">
      <c r="A147" s="98" t="s">
        <v>189</v>
      </c>
      <c r="B147" s="99">
        <v>44001</v>
      </c>
      <c r="C147" s="97" t="s">
        <v>1375</v>
      </c>
      <c r="D147" s="98" t="s">
        <v>873</v>
      </c>
      <c r="E147" s="523" t="s">
        <v>1376</v>
      </c>
      <c r="F147" s="98"/>
      <c r="G147" s="98" t="s">
        <v>1221</v>
      </c>
      <c r="H147" s="523" t="s">
        <v>1222</v>
      </c>
      <c r="I147" s="98">
        <v>2</v>
      </c>
      <c r="J147" s="523" t="s">
        <v>1038</v>
      </c>
      <c r="K147" s="98" t="s">
        <v>168</v>
      </c>
      <c r="L147" s="98" t="s">
        <v>1223</v>
      </c>
      <c r="M147" s="98" t="s">
        <v>1299</v>
      </c>
      <c r="N147" s="97">
        <v>1</v>
      </c>
      <c r="O147" s="98" t="s">
        <v>1299</v>
      </c>
      <c r="P147" s="98" t="s">
        <v>1221</v>
      </c>
      <c r="Q147" s="270" t="s">
        <v>1221</v>
      </c>
      <c r="R147" s="282">
        <v>44001</v>
      </c>
      <c r="S147" s="538">
        <v>44365</v>
      </c>
      <c r="T147" s="92">
        <v>0</v>
      </c>
      <c r="U147" s="537">
        <f t="shared" si="56"/>
        <v>44365</v>
      </c>
      <c r="V147" s="228">
        <v>44153</v>
      </c>
      <c r="W147" s="545" t="s">
        <v>1381</v>
      </c>
      <c r="X147" s="605">
        <v>0.4</v>
      </c>
      <c r="Y147" s="508" t="str">
        <f t="shared" si="53"/>
        <v>No Satisfactorio</v>
      </c>
      <c r="Z147" s="228">
        <v>44165</v>
      </c>
      <c r="AA147" s="94" t="s">
        <v>1301</v>
      </c>
      <c r="AB147" s="508" t="s">
        <v>689</v>
      </c>
      <c r="AC147" s="234">
        <v>44221</v>
      </c>
      <c r="AD147" s="94" t="s">
        <v>1033</v>
      </c>
      <c r="AE147" s="95">
        <v>0.9</v>
      </c>
      <c r="AF147" s="508" t="str">
        <f t="shared" si="57"/>
        <v>Satisfactorio</v>
      </c>
      <c r="AG147" s="228">
        <v>44251</v>
      </c>
      <c r="AH147" s="94" t="s">
        <v>1237</v>
      </c>
      <c r="AI147" s="508" t="s">
        <v>998</v>
      </c>
      <c r="AJ147" s="234">
        <v>44249</v>
      </c>
      <c r="AK147" s="94" t="s">
        <v>1035</v>
      </c>
      <c r="AL147" s="95">
        <v>1</v>
      </c>
      <c r="AM147" s="508" t="str">
        <f t="shared" si="58"/>
        <v>Destacado</v>
      </c>
      <c r="AN147" s="228">
        <v>44251</v>
      </c>
      <c r="AO147" s="94" t="s">
        <v>1238</v>
      </c>
      <c r="AP147" s="508" t="s">
        <v>998</v>
      </c>
      <c r="AQ147" s="234">
        <v>44365</v>
      </c>
      <c r="AR147" s="94" t="s">
        <v>1043</v>
      </c>
      <c r="AS147" s="95">
        <v>1</v>
      </c>
      <c r="AT147" s="508" t="str">
        <f t="shared" si="59"/>
        <v>Destacado</v>
      </c>
      <c r="AU147" s="228">
        <v>44516</v>
      </c>
      <c r="AV147" s="94" t="s">
        <v>1304</v>
      </c>
      <c r="AW147" s="508" t="s">
        <v>689</v>
      </c>
      <c r="AX147" s="284">
        <v>44375</v>
      </c>
      <c r="AY147" s="606" t="s">
        <v>1382</v>
      </c>
      <c r="AZ147" s="285">
        <v>1</v>
      </c>
      <c r="BA147" s="508" t="str">
        <f t="shared" si="60"/>
        <v>Destacado</v>
      </c>
      <c r="BB147" s="228">
        <v>44516</v>
      </c>
      <c r="BC147" s="94" t="s">
        <v>1304</v>
      </c>
      <c r="BD147" s="508" t="s">
        <v>689</v>
      </c>
      <c r="BE147" s="492"/>
      <c r="BF147" s="512"/>
      <c r="BG147" s="493"/>
      <c r="BH147" s="508" t="str">
        <f t="shared" si="61"/>
        <v>Sin Avance</v>
      </c>
      <c r="BI147" s="236"/>
      <c r="BJ147" s="96"/>
      <c r="BK147" s="232"/>
      <c r="BL147" s="513">
        <f t="shared" si="54"/>
        <v>1</v>
      </c>
      <c r="BM147" s="275"/>
      <c r="BN147" s="15"/>
      <c r="BO147" s="94"/>
      <c r="BP147" s="514"/>
      <c r="BQ147" s="236"/>
      <c r="BR147" s="96"/>
      <c r="BS147" s="240" t="str">
        <f t="shared" si="55"/>
        <v/>
      </c>
      <c r="BT147" s="94"/>
      <c r="BU147" s="518"/>
      <c r="BV147" s="277"/>
    </row>
    <row r="148" spans="1:74" s="11" customFormat="1" ht="41.1" customHeight="1">
      <c r="A148" s="98" t="s">
        <v>189</v>
      </c>
      <c r="B148" s="99">
        <v>44001</v>
      </c>
      <c r="C148" s="97" t="s">
        <v>1383</v>
      </c>
      <c r="D148" s="98" t="s">
        <v>873</v>
      </c>
      <c r="E148" s="523" t="s">
        <v>1384</v>
      </c>
      <c r="F148" s="247"/>
      <c r="G148" s="98" t="s">
        <v>277</v>
      </c>
      <c r="H148" s="523" t="s">
        <v>943</v>
      </c>
      <c r="I148" s="98">
        <v>1</v>
      </c>
      <c r="J148" s="523" t="s">
        <v>944</v>
      </c>
      <c r="K148" s="98" t="s">
        <v>168</v>
      </c>
      <c r="L148" s="98" t="s">
        <v>945</v>
      </c>
      <c r="M148" s="98" t="s">
        <v>946</v>
      </c>
      <c r="N148" s="97">
        <v>2</v>
      </c>
      <c r="O148" s="98" t="s">
        <v>946</v>
      </c>
      <c r="P148" s="98" t="s">
        <v>277</v>
      </c>
      <c r="Q148" s="270" t="s">
        <v>277</v>
      </c>
      <c r="R148" s="144">
        <v>44002</v>
      </c>
      <c r="S148" s="140">
        <v>44365</v>
      </c>
      <c r="T148" s="103">
        <v>0</v>
      </c>
      <c r="U148" s="141">
        <f t="shared" si="56"/>
        <v>44365</v>
      </c>
      <c r="V148" s="228">
        <v>44337</v>
      </c>
      <c r="W148" s="94" t="s">
        <v>952</v>
      </c>
      <c r="X148" s="95">
        <v>1</v>
      </c>
      <c r="Y148" s="508" t="str">
        <f t="shared" ref="Y148:Y211" si="62">IF(X148="","Sin Avance",IF(X148&gt;95%,"Destacado",IF(X148&gt;=80%,"Satisfactorio","No Satisfactorio")))</f>
        <v>Destacado</v>
      </c>
      <c r="Z148" s="228">
        <v>44341</v>
      </c>
      <c r="AA148" s="94" t="s">
        <v>948</v>
      </c>
      <c r="AB148" s="508" t="s">
        <v>949</v>
      </c>
      <c r="AC148" s="228"/>
      <c r="AD148" s="94"/>
      <c r="AE148" s="95"/>
      <c r="AF148" s="508" t="str">
        <f t="shared" si="57"/>
        <v>Sin Avance</v>
      </c>
      <c r="AG148" s="234"/>
      <c r="AH148" s="94"/>
      <c r="AI148" s="255"/>
      <c r="AJ148" s="228"/>
      <c r="AK148" s="273"/>
      <c r="AL148" s="95"/>
      <c r="AM148" s="508" t="str">
        <f t="shared" si="58"/>
        <v>Sin Avance</v>
      </c>
      <c r="AN148" s="279"/>
      <c r="AO148" s="273"/>
      <c r="AP148" s="274"/>
      <c r="AQ148" s="275"/>
      <c r="AR148" s="235"/>
      <c r="AS148" s="233"/>
      <c r="AT148" s="508" t="str">
        <f t="shared" si="59"/>
        <v>Sin Avance</v>
      </c>
      <c r="AU148" s="228"/>
      <c r="AV148" s="273"/>
      <c r="AW148" s="274"/>
      <c r="AX148" s="231"/>
      <c r="AY148" s="232"/>
      <c r="AZ148" s="233"/>
      <c r="BA148" s="508" t="str">
        <f t="shared" si="60"/>
        <v>Sin Avance</v>
      </c>
      <c r="BB148" s="325"/>
      <c r="BC148" s="229"/>
      <c r="BD148" s="229"/>
      <c r="BE148" s="492"/>
      <c r="BF148" s="235"/>
      <c r="BG148" s="493"/>
      <c r="BH148" s="508" t="str">
        <f t="shared" si="61"/>
        <v>Sin Avance</v>
      </c>
      <c r="BI148" s="236"/>
      <c r="BJ148" s="96"/>
      <c r="BK148" s="232"/>
      <c r="BL148" s="237">
        <f t="shared" si="54"/>
        <v>1</v>
      </c>
      <c r="BM148" s="275"/>
      <c r="BN148" s="15"/>
      <c r="BO148" s="94"/>
      <c r="BP148" s="514"/>
      <c r="BQ148" s="236"/>
      <c r="BR148" s="96"/>
      <c r="BS148" s="240" t="str">
        <f t="shared" si="55"/>
        <v/>
      </c>
      <c r="BT148" s="94"/>
      <c r="BU148" s="518"/>
      <c r="BV148" s="277"/>
    </row>
    <row r="149" spans="1:74" s="41" customFormat="1" ht="41.1" customHeight="1">
      <c r="A149" s="247" t="s">
        <v>189</v>
      </c>
      <c r="B149" s="99">
        <v>44001</v>
      </c>
      <c r="C149" s="97" t="s">
        <v>1383</v>
      </c>
      <c r="D149" s="247" t="s">
        <v>873</v>
      </c>
      <c r="E149" s="269" t="s">
        <v>1384</v>
      </c>
      <c r="F149" s="247"/>
      <c r="G149" s="247" t="s">
        <v>277</v>
      </c>
      <c r="H149" s="269" t="s">
        <v>943</v>
      </c>
      <c r="I149" s="247">
        <v>2</v>
      </c>
      <c r="J149" s="269" t="s">
        <v>950</v>
      </c>
      <c r="K149" s="98" t="s">
        <v>168</v>
      </c>
      <c r="L149" s="247" t="s">
        <v>951</v>
      </c>
      <c r="M149" s="247" t="s">
        <v>946</v>
      </c>
      <c r="N149" s="97">
        <v>2</v>
      </c>
      <c r="O149" s="247" t="s">
        <v>946</v>
      </c>
      <c r="P149" s="247" t="s">
        <v>277</v>
      </c>
      <c r="Q149" s="270" t="s">
        <v>277</v>
      </c>
      <c r="R149" s="282">
        <v>44001</v>
      </c>
      <c r="S149" s="538">
        <v>44365</v>
      </c>
      <c r="T149" s="92">
        <v>0</v>
      </c>
      <c r="U149" s="271">
        <f t="shared" si="56"/>
        <v>44365</v>
      </c>
      <c r="V149" s="228">
        <v>44362</v>
      </c>
      <c r="W149" s="229" t="s">
        <v>952</v>
      </c>
      <c r="X149" s="233">
        <v>1</v>
      </c>
      <c r="Y149" s="508" t="str">
        <f t="shared" si="62"/>
        <v>Destacado</v>
      </c>
      <c r="Z149" s="228">
        <v>44469</v>
      </c>
      <c r="AA149" s="229" t="s">
        <v>1385</v>
      </c>
      <c r="AB149" s="230" t="s">
        <v>949</v>
      </c>
      <c r="AC149" s="228"/>
      <c r="AD149" s="229"/>
      <c r="AE149" s="233"/>
      <c r="AF149" s="508" t="str">
        <f t="shared" si="57"/>
        <v>Sin Avance</v>
      </c>
      <c r="AG149" s="234"/>
      <c r="AH149" s="229"/>
      <c r="AI149" s="255"/>
      <c r="AJ149" s="228"/>
      <c r="AK149" s="273"/>
      <c r="AL149" s="233"/>
      <c r="AM149" s="508" t="str">
        <f t="shared" si="58"/>
        <v>Sin Avance</v>
      </c>
      <c r="AN149" s="279"/>
      <c r="AO149" s="273"/>
      <c r="AP149" s="274"/>
      <c r="AQ149" s="275"/>
      <c r="AR149" s="235"/>
      <c r="AS149" s="233"/>
      <c r="AT149" s="508" t="str">
        <f t="shared" si="59"/>
        <v>Sin Avance</v>
      </c>
      <c r="AU149" s="228"/>
      <c r="AV149" s="273"/>
      <c r="AW149" s="274"/>
      <c r="AX149" s="231"/>
      <c r="AY149" s="232"/>
      <c r="AZ149" s="233"/>
      <c r="BA149" s="508" t="str">
        <f t="shared" si="60"/>
        <v>Sin Avance</v>
      </c>
      <c r="BB149" s="325"/>
      <c r="BC149" s="229"/>
      <c r="BD149" s="229"/>
      <c r="BE149" s="492"/>
      <c r="BF149" s="235"/>
      <c r="BG149" s="493"/>
      <c r="BH149" s="508" t="str">
        <f t="shared" si="61"/>
        <v>Sin Avance</v>
      </c>
      <c r="BI149" s="236"/>
      <c r="BJ149" s="96"/>
      <c r="BK149" s="232"/>
      <c r="BL149" s="237">
        <f t="shared" si="54"/>
        <v>1</v>
      </c>
      <c r="BM149" s="275"/>
      <c r="BN149" s="15"/>
      <c r="BO149" s="229"/>
      <c r="BP149" s="273"/>
      <c r="BQ149" s="236"/>
      <c r="BR149" s="96"/>
      <c r="BS149" s="240" t="str">
        <f t="shared" si="55"/>
        <v/>
      </c>
      <c r="BT149" s="229"/>
      <c r="BU149" s="274"/>
      <c r="BV149" s="277"/>
    </row>
    <row r="150" spans="1:74" s="11" customFormat="1" ht="45" customHeight="1">
      <c r="A150" s="599" t="s">
        <v>189</v>
      </c>
      <c r="B150" s="99">
        <v>44001</v>
      </c>
      <c r="C150" s="97" t="s">
        <v>1386</v>
      </c>
      <c r="D150" s="599" t="s">
        <v>873</v>
      </c>
      <c r="E150" s="600" t="s">
        <v>1387</v>
      </c>
      <c r="F150" s="247"/>
      <c r="G150" s="599" t="s">
        <v>233</v>
      </c>
      <c r="H150" s="600" t="s">
        <v>1338</v>
      </c>
      <c r="I150" s="599">
        <v>1</v>
      </c>
      <c r="J150" s="600" t="s">
        <v>1339</v>
      </c>
      <c r="K150" s="98" t="s">
        <v>168</v>
      </c>
      <c r="L150" s="599" t="s">
        <v>1340</v>
      </c>
      <c r="M150" s="599" t="s">
        <v>1388</v>
      </c>
      <c r="N150" s="97">
        <v>1</v>
      </c>
      <c r="O150" s="599" t="s">
        <v>1388</v>
      </c>
      <c r="P150" s="248" t="s">
        <v>233</v>
      </c>
      <c r="Q150" s="248" t="s">
        <v>233</v>
      </c>
      <c r="R150" s="280">
        <v>44001</v>
      </c>
      <c r="S150" s="601">
        <v>44365</v>
      </c>
      <c r="T150" s="92">
        <v>0</v>
      </c>
      <c r="U150" s="498">
        <f t="shared" si="56"/>
        <v>44365</v>
      </c>
      <c r="V150" s="328">
        <v>44153</v>
      </c>
      <c r="W150" s="545" t="s">
        <v>1342</v>
      </c>
      <c r="X150" s="605">
        <v>0.1</v>
      </c>
      <c r="Y150" s="508" t="str">
        <f t="shared" si="62"/>
        <v>No Satisfactorio</v>
      </c>
      <c r="Z150" s="228">
        <v>44165</v>
      </c>
      <c r="AA150" s="255" t="s">
        <v>1343</v>
      </c>
      <c r="AB150" s="508" t="s">
        <v>689</v>
      </c>
      <c r="AC150" s="624">
        <v>44229</v>
      </c>
      <c r="AD150" s="606" t="s">
        <v>1350</v>
      </c>
      <c r="AE150" s="95">
        <v>0.1</v>
      </c>
      <c r="AF150" s="508" t="str">
        <f t="shared" si="57"/>
        <v>No Satisfactorio</v>
      </c>
      <c r="AG150" s="228">
        <v>44418</v>
      </c>
      <c r="AH150" s="94" t="s">
        <v>1345</v>
      </c>
      <c r="AI150" s="508" t="s">
        <v>448</v>
      </c>
      <c r="AJ150" s="329">
        <v>44375</v>
      </c>
      <c r="AK150" s="619" t="s">
        <v>1346</v>
      </c>
      <c r="AL150" s="610">
        <v>1</v>
      </c>
      <c r="AM150" s="508" t="str">
        <f t="shared" si="58"/>
        <v>Destacado</v>
      </c>
      <c r="AN150" s="228">
        <v>44418</v>
      </c>
      <c r="AO150" s="94" t="s">
        <v>1347</v>
      </c>
      <c r="AP150" s="508" t="s">
        <v>448</v>
      </c>
      <c r="AQ150" s="275"/>
      <c r="AR150" s="235"/>
      <c r="AS150" s="233"/>
      <c r="AT150" s="508" t="str">
        <f t="shared" si="59"/>
        <v>Sin Avance</v>
      </c>
      <c r="AU150" s="228"/>
      <c r="AV150" s="273"/>
      <c r="AW150" s="274"/>
      <c r="AX150" s="231"/>
      <c r="AY150" s="232"/>
      <c r="AZ150" s="233"/>
      <c r="BA150" s="508" t="str">
        <f t="shared" si="60"/>
        <v>Sin Avance</v>
      </c>
      <c r="BB150" s="325"/>
      <c r="BC150" s="229"/>
      <c r="BD150" s="229"/>
      <c r="BE150" s="492"/>
      <c r="BF150" s="235"/>
      <c r="BG150" s="493"/>
      <c r="BH150" s="508" t="str">
        <f t="shared" si="61"/>
        <v>Sin Avance</v>
      </c>
      <c r="BI150" s="236"/>
      <c r="BJ150" s="96"/>
      <c r="BK150" s="232"/>
      <c r="BL150" s="237">
        <f t="shared" si="54"/>
        <v>1</v>
      </c>
      <c r="BM150" s="326"/>
      <c r="BN150" s="602"/>
      <c r="BO150" s="94"/>
      <c r="BP150" s="94"/>
      <c r="BQ150" s="236"/>
      <c r="BR150" s="96"/>
      <c r="BS150" s="240" t="str">
        <f t="shared" si="55"/>
        <v/>
      </c>
      <c r="BT150" s="96"/>
      <c r="BU150" s="508"/>
      <c r="BV150" s="277"/>
    </row>
    <row r="151" spans="1:74" s="11" customFormat="1" ht="41.1" customHeight="1">
      <c r="A151" s="98" t="s">
        <v>189</v>
      </c>
      <c r="B151" s="99">
        <v>44001</v>
      </c>
      <c r="C151" s="97" t="s">
        <v>1389</v>
      </c>
      <c r="D151" s="98" t="s">
        <v>873</v>
      </c>
      <c r="E151" s="523" t="s">
        <v>1390</v>
      </c>
      <c r="F151" s="247"/>
      <c r="G151" s="98" t="s">
        <v>277</v>
      </c>
      <c r="H151" s="523" t="s">
        <v>943</v>
      </c>
      <c r="I151" s="98">
        <v>1</v>
      </c>
      <c r="J151" s="523" t="s">
        <v>950</v>
      </c>
      <c r="K151" s="98" t="s">
        <v>168</v>
      </c>
      <c r="L151" s="98" t="s">
        <v>951</v>
      </c>
      <c r="M151" s="98" t="s">
        <v>946</v>
      </c>
      <c r="N151" s="97">
        <v>2</v>
      </c>
      <c r="O151" s="98" t="s">
        <v>946</v>
      </c>
      <c r="P151" s="98" t="s">
        <v>277</v>
      </c>
      <c r="Q151" s="270" t="s">
        <v>277</v>
      </c>
      <c r="R151" s="144">
        <v>44001</v>
      </c>
      <c r="S151" s="140">
        <v>44365</v>
      </c>
      <c r="T151" s="103">
        <v>0</v>
      </c>
      <c r="U151" s="141">
        <f t="shared" si="56"/>
        <v>44365</v>
      </c>
      <c r="V151" s="228">
        <v>44337</v>
      </c>
      <c r="W151" s="94" t="s">
        <v>952</v>
      </c>
      <c r="X151" s="95">
        <v>1</v>
      </c>
      <c r="Y151" s="508" t="str">
        <f t="shared" si="62"/>
        <v>Destacado</v>
      </c>
      <c r="Z151" s="228">
        <v>44341</v>
      </c>
      <c r="AA151" s="94" t="s">
        <v>948</v>
      </c>
      <c r="AB151" s="508" t="s">
        <v>949</v>
      </c>
      <c r="AC151" s="228"/>
      <c r="AD151" s="94"/>
      <c r="AE151" s="95"/>
      <c r="AF151" s="508" t="str">
        <f t="shared" si="57"/>
        <v>Sin Avance</v>
      </c>
      <c r="AG151" s="234"/>
      <c r="AH151" s="94"/>
      <c r="AI151" s="255"/>
      <c r="AJ151" s="228"/>
      <c r="AK151" s="273"/>
      <c r="AL151" s="95"/>
      <c r="AM151" s="508" t="str">
        <f t="shared" si="58"/>
        <v>Sin Avance</v>
      </c>
      <c r="AN151" s="279"/>
      <c r="AO151" s="273"/>
      <c r="AP151" s="274"/>
      <c r="AQ151" s="275"/>
      <c r="AR151" s="235"/>
      <c r="AS151" s="233"/>
      <c r="AT151" s="508" t="str">
        <f t="shared" si="59"/>
        <v>Sin Avance</v>
      </c>
      <c r="AU151" s="228"/>
      <c r="AV151" s="273"/>
      <c r="AW151" s="274"/>
      <c r="AX151" s="231"/>
      <c r="AY151" s="232"/>
      <c r="AZ151" s="233"/>
      <c r="BA151" s="508" t="str">
        <f t="shared" si="60"/>
        <v>Sin Avance</v>
      </c>
      <c r="BB151" s="325"/>
      <c r="BC151" s="229"/>
      <c r="BD151" s="229"/>
      <c r="BE151" s="492"/>
      <c r="BF151" s="235"/>
      <c r="BG151" s="493"/>
      <c r="BH151" s="508" t="str">
        <f t="shared" si="61"/>
        <v>Sin Avance</v>
      </c>
      <c r="BI151" s="236"/>
      <c r="BJ151" s="96"/>
      <c r="BK151" s="232"/>
      <c r="BL151" s="237">
        <f t="shared" ref="BL151:BL214" si="63">IF(E151="","",IF(OR(X151=100%,AE151=100%,AL151=100%,AS151=100%,AZ151=100%,BG151=100%),100%,IF(V151="","Sin Avance",MAX(X151,AE151,AL151,AS151,AZ151,BG151))))</f>
        <v>1</v>
      </c>
      <c r="BM151" s="275"/>
      <c r="BN151" s="15"/>
      <c r="BO151" s="94"/>
      <c r="BP151" s="514"/>
      <c r="BQ151" s="236"/>
      <c r="BR151" s="96"/>
      <c r="BS151" s="240" t="str">
        <f t="shared" si="55"/>
        <v/>
      </c>
      <c r="BT151" s="94"/>
      <c r="BU151" s="518"/>
      <c r="BV151" s="277"/>
    </row>
    <row r="152" spans="1:74" s="245" customFormat="1" ht="45" customHeight="1">
      <c r="A152" s="98" t="s">
        <v>189</v>
      </c>
      <c r="B152" s="99">
        <v>44001</v>
      </c>
      <c r="C152" s="97" t="s">
        <v>1391</v>
      </c>
      <c r="D152" s="98" t="s">
        <v>873</v>
      </c>
      <c r="E152" s="523" t="s">
        <v>1392</v>
      </c>
      <c r="F152" s="98" t="s">
        <v>145</v>
      </c>
      <c r="G152" s="98" t="s">
        <v>1393</v>
      </c>
      <c r="H152" s="523" t="s">
        <v>1394</v>
      </c>
      <c r="I152" s="98">
        <v>1</v>
      </c>
      <c r="J152" s="523" t="s">
        <v>1395</v>
      </c>
      <c r="K152" s="98" t="s">
        <v>168</v>
      </c>
      <c r="L152" s="98" t="s">
        <v>1396</v>
      </c>
      <c r="M152" s="98" t="s">
        <v>1322</v>
      </c>
      <c r="N152" s="97">
        <v>1</v>
      </c>
      <c r="O152" s="98" t="s">
        <v>1322</v>
      </c>
      <c r="P152" s="98" t="s">
        <v>1393</v>
      </c>
      <c r="Q152" s="270" t="s">
        <v>1393</v>
      </c>
      <c r="R152" s="282">
        <v>44001</v>
      </c>
      <c r="S152" s="538">
        <v>44365</v>
      </c>
      <c r="T152" s="92">
        <v>0</v>
      </c>
      <c r="U152" s="498">
        <f t="shared" si="56"/>
        <v>44365</v>
      </c>
      <c r="V152" s="228">
        <v>44398</v>
      </c>
      <c r="W152" s="94" t="s">
        <v>1397</v>
      </c>
      <c r="X152" s="95">
        <v>1</v>
      </c>
      <c r="Y152" s="508" t="str">
        <f t="shared" si="62"/>
        <v>Destacado</v>
      </c>
      <c r="Z152" s="272">
        <v>44559</v>
      </c>
      <c r="AA152" s="514" t="s">
        <v>1398</v>
      </c>
      <c r="AB152" s="518" t="s">
        <v>689</v>
      </c>
      <c r="AC152" s="228"/>
      <c r="AD152" s="94"/>
      <c r="AE152" s="95"/>
      <c r="AF152" s="508" t="str">
        <f t="shared" si="57"/>
        <v>Sin Avance</v>
      </c>
      <c r="AG152" s="234"/>
      <c r="AH152" s="94"/>
      <c r="AI152" s="255"/>
      <c r="AJ152" s="228"/>
      <c r="AK152" s="273"/>
      <c r="AL152" s="95"/>
      <c r="AM152" s="508" t="str">
        <f t="shared" si="58"/>
        <v>Sin Avance</v>
      </c>
      <c r="AN152" s="279"/>
      <c r="AO152" s="273"/>
      <c r="AP152" s="274"/>
      <c r="AQ152" s="275"/>
      <c r="AR152" s="235"/>
      <c r="AS152" s="233"/>
      <c r="AT152" s="508" t="str">
        <f t="shared" si="59"/>
        <v>Sin Avance</v>
      </c>
      <c r="AU152" s="228"/>
      <c r="AV152" s="273"/>
      <c r="AW152" s="274"/>
      <c r="AX152" s="231"/>
      <c r="AY152" s="232"/>
      <c r="AZ152" s="233"/>
      <c r="BA152" s="508" t="str">
        <f t="shared" si="60"/>
        <v>Sin Avance</v>
      </c>
      <c r="BB152" s="325"/>
      <c r="BC152" s="229"/>
      <c r="BD152" s="229"/>
      <c r="BE152" s="492"/>
      <c r="BF152" s="235"/>
      <c r="BG152" s="493"/>
      <c r="BH152" s="508" t="str">
        <f t="shared" si="61"/>
        <v>Sin Avance</v>
      </c>
      <c r="BI152" s="236"/>
      <c r="BJ152" s="96"/>
      <c r="BK152" s="232"/>
      <c r="BL152" s="547">
        <f t="shared" si="63"/>
        <v>1</v>
      </c>
      <c r="BM152" s="275"/>
      <c r="BN152" s="15"/>
      <c r="BO152" s="94"/>
      <c r="BP152" s="514"/>
      <c r="BQ152" s="236"/>
      <c r="BR152" s="96"/>
      <c r="BS152" s="516" t="str">
        <f t="shared" si="55"/>
        <v/>
      </c>
      <c r="BT152" s="94"/>
      <c r="BU152" s="518"/>
      <c r="BV152" s="277"/>
    </row>
    <row r="153" spans="1:74" s="11" customFormat="1" ht="41.1" customHeight="1">
      <c r="A153" s="98" t="s">
        <v>189</v>
      </c>
      <c r="B153" s="99">
        <v>44001</v>
      </c>
      <c r="C153" s="97" t="s">
        <v>1399</v>
      </c>
      <c r="D153" s="98" t="s">
        <v>873</v>
      </c>
      <c r="E153" s="523" t="s">
        <v>1400</v>
      </c>
      <c r="F153" s="247"/>
      <c r="G153" s="98" t="s">
        <v>277</v>
      </c>
      <c r="H153" s="523" t="s">
        <v>1306</v>
      </c>
      <c r="I153" s="98">
        <v>1</v>
      </c>
      <c r="J153" s="523" t="s">
        <v>1307</v>
      </c>
      <c r="K153" s="98" t="s">
        <v>168</v>
      </c>
      <c r="L153" s="98" t="s">
        <v>1308</v>
      </c>
      <c r="M153" s="98" t="s">
        <v>1309</v>
      </c>
      <c r="N153" s="97">
        <v>1</v>
      </c>
      <c r="O153" s="98" t="s">
        <v>1309</v>
      </c>
      <c r="P153" s="98" t="s">
        <v>277</v>
      </c>
      <c r="Q153" s="270" t="s">
        <v>277</v>
      </c>
      <c r="R153" s="282">
        <v>44001</v>
      </c>
      <c r="S153" s="538">
        <v>44366</v>
      </c>
      <c r="T153" s="92">
        <v>0</v>
      </c>
      <c r="U153" s="537">
        <f t="shared" si="56"/>
        <v>44366</v>
      </c>
      <c r="V153" s="228">
        <v>44337</v>
      </c>
      <c r="W153" s="94" t="s">
        <v>1310</v>
      </c>
      <c r="X153" s="95">
        <v>1</v>
      </c>
      <c r="Y153" s="508" t="str">
        <f t="shared" si="62"/>
        <v>Destacado</v>
      </c>
      <c r="Z153" s="228">
        <v>44341</v>
      </c>
      <c r="AA153" s="94" t="s">
        <v>1311</v>
      </c>
      <c r="AB153" s="508" t="s">
        <v>949</v>
      </c>
      <c r="AC153" s="228"/>
      <c r="AD153" s="94"/>
      <c r="AE153" s="95"/>
      <c r="AF153" s="508" t="str">
        <f t="shared" si="57"/>
        <v>Sin Avance</v>
      </c>
      <c r="AG153" s="234"/>
      <c r="AH153" s="94"/>
      <c r="AI153" s="255"/>
      <c r="AJ153" s="228"/>
      <c r="AK153" s="273"/>
      <c r="AL153" s="95"/>
      <c r="AM153" s="508" t="str">
        <f t="shared" si="58"/>
        <v>Sin Avance</v>
      </c>
      <c r="AN153" s="279"/>
      <c r="AO153" s="273"/>
      <c r="AP153" s="274"/>
      <c r="AQ153" s="275"/>
      <c r="AR153" s="235"/>
      <c r="AS153" s="233"/>
      <c r="AT153" s="508" t="str">
        <f t="shared" si="59"/>
        <v>Sin Avance</v>
      </c>
      <c r="AU153" s="228"/>
      <c r="AV153" s="273"/>
      <c r="AW153" s="274"/>
      <c r="AX153" s="231"/>
      <c r="AY153" s="232"/>
      <c r="AZ153" s="233"/>
      <c r="BA153" s="508" t="str">
        <f t="shared" si="60"/>
        <v>Sin Avance</v>
      </c>
      <c r="BB153" s="325"/>
      <c r="BC153" s="229"/>
      <c r="BD153" s="229"/>
      <c r="BE153" s="492"/>
      <c r="BF153" s="235"/>
      <c r="BG153" s="493"/>
      <c r="BH153" s="508" t="str">
        <f t="shared" si="61"/>
        <v>Sin Avance</v>
      </c>
      <c r="BI153" s="236"/>
      <c r="BJ153" s="96"/>
      <c r="BK153" s="232"/>
      <c r="BL153" s="237">
        <f t="shared" si="63"/>
        <v>1</v>
      </c>
      <c r="BM153" s="275"/>
      <c r="BN153" s="15"/>
      <c r="BO153" s="94"/>
      <c r="BP153" s="514"/>
      <c r="BQ153" s="236"/>
      <c r="BR153" s="96"/>
      <c r="BS153" s="240" t="str">
        <f t="shared" si="55"/>
        <v/>
      </c>
      <c r="BT153" s="94"/>
      <c r="BU153" s="518"/>
      <c r="BV153" s="277"/>
    </row>
    <row r="154" spans="1:74" s="11" customFormat="1" ht="41.1" customHeight="1">
      <c r="A154" s="98" t="s">
        <v>189</v>
      </c>
      <c r="B154" s="99">
        <v>44001</v>
      </c>
      <c r="C154" s="97" t="s">
        <v>1399</v>
      </c>
      <c r="D154" s="98" t="s">
        <v>873</v>
      </c>
      <c r="E154" s="523" t="s">
        <v>1400</v>
      </c>
      <c r="F154" s="247"/>
      <c r="G154" s="98" t="s">
        <v>277</v>
      </c>
      <c r="H154" s="523" t="s">
        <v>1306</v>
      </c>
      <c r="I154" s="98">
        <v>2</v>
      </c>
      <c r="J154" s="523" t="s">
        <v>1312</v>
      </c>
      <c r="K154" s="98" t="s">
        <v>168</v>
      </c>
      <c r="L154" s="98" t="s">
        <v>1308</v>
      </c>
      <c r="M154" s="98" t="s">
        <v>1309</v>
      </c>
      <c r="N154" s="97">
        <v>1</v>
      </c>
      <c r="O154" s="98" t="s">
        <v>1309</v>
      </c>
      <c r="P154" s="98" t="s">
        <v>277</v>
      </c>
      <c r="Q154" s="270" t="s">
        <v>277</v>
      </c>
      <c r="R154" s="282">
        <v>44001</v>
      </c>
      <c r="S154" s="538">
        <v>44366</v>
      </c>
      <c r="T154" s="92">
        <v>0</v>
      </c>
      <c r="U154" s="537">
        <f t="shared" si="56"/>
        <v>44366</v>
      </c>
      <c r="V154" s="228">
        <v>44337</v>
      </c>
      <c r="W154" s="94" t="s">
        <v>1313</v>
      </c>
      <c r="X154" s="95">
        <v>1</v>
      </c>
      <c r="Y154" s="508" t="str">
        <f t="shared" si="62"/>
        <v>Destacado</v>
      </c>
      <c r="Z154" s="228">
        <v>44341</v>
      </c>
      <c r="AA154" s="94" t="s">
        <v>1314</v>
      </c>
      <c r="AB154" s="508" t="s">
        <v>949</v>
      </c>
      <c r="AC154" s="228"/>
      <c r="AD154" s="94"/>
      <c r="AE154" s="95"/>
      <c r="AF154" s="508" t="str">
        <f t="shared" si="57"/>
        <v>Sin Avance</v>
      </c>
      <c r="AG154" s="234"/>
      <c r="AH154" s="94"/>
      <c r="AI154" s="255"/>
      <c r="AJ154" s="228"/>
      <c r="AK154" s="273"/>
      <c r="AL154" s="95"/>
      <c r="AM154" s="508" t="str">
        <f t="shared" si="58"/>
        <v>Sin Avance</v>
      </c>
      <c r="AN154" s="279"/>
      <c r="AO154" s="273"/>
      <c r="AP154" s="274"/>
      <c r="AQ154" s="275"/>
      <c r="AR154" s="235"/>
      <c r="AS154" s="233"/>
      <c r="AT154" s="508" t="str">
        <f t="shared" si="59"/>
        <v>Sin Avance</v>
      </c>
      <c r="AU154" s="228"/>
      <c r="AV154" s="273"/>
      <c r="AW154" s="274"/>
      <c r="AX154" s="231"/>
      <c r="AY154" s="232"/>
      <c r="AZ154" s="233"/>
      <c r="BA154" s="508" t="str">
        <f t="shared" si="60"/>
        <v>Sin Avance</v>
      </c>
      <c r="BB154" s="325"/>
      <c r="BC154" s="229"/>
      <c r="BD154" s="229"/>
      <c r="BE154" s="492"/>
      <c r="BF154" s="235"/>
      <c r="BG154" s="493"/>
      <c r="BH154" s="508" t="str">
        <f t="shared" si="61"/>
        <v>Sin Avance</v>
      </c>
      <c r="BI154" s="236"/>
      <c r="BJ154" s="96"/>
      <c r="BK154" s="232"/>
      <c r="BL154" s="237">
        <f t="shared" si="63"/>
        <v>1</v>
      </c>
      <c r="BM154" s="275"/>
      <c r="BN154" s="15"/>
      <c r="BO154" s="94"/>
      <c r="BP154" s="514"/>
      <c r="BQ154" s="236"/>
      <c r="BR154" s="96"/>
      <c r="BS154" s="240" t="str">
        <f t="shared" si="55"/>
        <v/>
      </c>
      <c r="BT154" s="94"/>
      <c r="BU154" s="518"/>
      <c r="BV154" s="277"/>
    </row>
    <row r="155" spans="1:74" s="41" customFormat="1" ht="41.1" customHeight="1">
      <c r="A155" s="247" t="s">
        <v>189</v>
      </c>
      <c r="B155" s="99">
        <v>44001</v>
      </c>
      <c r="C155" s="97" t="s">
        <v>1401</v>
      </c>
      <c r="D155" s="247" t="s">
        <v>873</v>
      </c>
      <c r="E155" s="269" t="s">
        <v>1402</v>
      </c>
      <c r="F155" s="247"/>
      <c r="G155" s="247" t="s">
        <v>1403</v>
      </c>
      <c r="H155" s="269" t="s">
        <v>1404</v>
      </c>
      <c r="I155" s="247">
        <v>1</v>
      </c>
      <c r="J155" s="269" t="s">
        <v>1405</v>
      </c>
      <c r="K155" s="98" t="s">
        <v>168</v>
      </c>
      <c r="L155" s="247" t="s">
        <v>1406</v>
      </c>
      <c r="M155" s="247" t="s">
        <v>1407</v>
      </c>
      <c r="N155" s="97">
        <v>1</v>
      </c>
      <c r="O155" s="247" t="s">
        <v>1407</v>
      </c>
      <c r="P155" s="247" t="s">
        <v>1403</v>
      </c>
      <c r="Q155" s="270" t="s">
        <v>1403</v>
      </c>
      <c r="R155" s="282">
        <v>44136</v>
      </c>
      <c r="S155" s="538">
        <v>44362</v>
      </c>
      <c r="T155" s="92">
        <v>0</v>
      </c>
      <c r="U155" s="271">
        <f t="shared" si="56"/>
        <v>44362</v>
      </c>
      <c r="V155" s="228">
        <v>44228</v>
      </c>
      <c r="W155" s="235" t="s">
        <v>1408</v>
      </c>
      <c r="X155" s="233">
        <v>1</v>
      </c>
      <c r="Y155" s="508" t="str">
        <f t="shared" si="62"/>
        <v>Destacado</v>
      </c>
      <c r="Z155" s="228">
        <v>44230</v>
      </c>
      <c r="AA155" s="255" t="s">
        <v>1409</v>
      </c>
      <c r="AB155" s="230" t="s">
        <v>617</v>
      </c>
      <c r="AC155" s="234">
        <v>44362</v>
      </c>
      <c r="AD155" s="229" t="s">
        <v>1410</v>
      </c>
      <c r="AE155" s="233">
        <v>1</v>
      </c>
      <c r="AF155" s="508" t="str">
        <f t="shared" si="57"/>
        <v>Destacado</v>
      </c>
      <c r="AG155" s="234">
        <v>44455</v>
      </c>
      <c r="AH155" s="229" t="s">
        <v>1411</v>
      </c>
      <c r="AI155" s="255" t="s">
        <v>689</v>
      </c>
      <c r="AJ155" s="228"/>
      <c r="AK155" s="273"/>
      <c r="AL155" s="233"/>
      <c r="AM155" s="508" t="str">
        <f t="shared" si="58"/>
        <v>Sin Avance</v>
      </c>
      <c r="AN155" s="279"/>
      <c r="AO155" s="273"/>
      <c r="AP155" s="274"/>
      <c r="AQ155" s="275"/>
      <c r="AR155" s="235"/>
      <c r="AS155" s="233"/>
      <c r="AT155" s="508" t="str">
        <f t="shared" si="59"/>
        <v>Sin Avance</v>
      </c>
      <c r="AU155" s="228"/>
      <c r="AV155" s="273"/>
      <c r="AW155" s="274"/>
      <c r="AX155" s="231"/>
      <c r="AY155" s="232"/>
      <c r="AZ155" s="233"/>
      <c r="BA155" s="508" t="str">
        <f t="shared" si="60"/>
        <v>Sin Avance</v>
      </c>
      <c r="BB155" s="325"/>
      <c r="BC155" s="229"/>
      <c r="BD155" s="229"/>
      <c r="BE155" s="492"/>
      <c r="BF155" s="235"/>
      <c r="BG155" s="493"/>
      <c r="BH155" s="508" t="str">
        <f t="shared" si="61"/>
        <v>Sin Avance</v>
      </c>
      <c r="BI155" s="236"/>
      <c r="BJ155" s="96"/>
      <c r="BK155" s="232"/>
      <c r="BL155" s="237">
        <f t="shared" si="63"/>
        <v>1</v>
      </c>
      <c r="BM155" s="275"/>
      <c r="BN155" s="15"/>
      <c r="BO155" s="229"/>
      <c r="BP155" s="273"/>
      <c r="BQ155" s="236"/>
      <c r="BR155" s="96"/>
      <c r="BS155" s="240" t="str">
        <f t="shared" si="55"/>
        <v/>
      </c>
      <c r="BT155" s="229"/>
      <c r="BU155" s="274"/>
      <c r="BV155" s="277"/>
    </row>
    <row r="156" spans="1:74" s="245" customFormat="1" ht="41.1" customHeight="1">
      <c r="A156" s="98" t="s">
        <v>189</v>
      </c>
      <c r="B156" s="99">
        <v>44001</v>
      </c>
      <c r="C156" s="97" t="s">
        <v>1401</v>
      </c>
      <c r="D156" s="98" t="s">
        <v>873</v>
      </c>
      <c r="E156" s="523" t="s">
        <v>1402</v>
      </c>
      <c r="F156" s="98" t="s">
        <v>145</v>
      </c>
      <c r="G156" s="98" t="s">
        <v>641</v>
      </c>
      <c r="H156" s="523" t="s">
        <v>1404</v>
      </c>
      <c r="I156" s="98">
        <v>2</v>
      </c>
      <c r="J156" s="523" t="s">
        <v>1412</v>
      </c>
      <c r="K156" s="98" t="s">
        <v>168</v>
      </c>
      <c r="L156" s="98" t="s">
        <v>1413</v>
      </c>
      <c r="M156" s="98" t="s">
        <v>1414</v>
      </c>
      <c r="N156" s="97">
        <v>1</v>
      </c>
      <c r="O156" s="98" t="s">
        <v>1414</v>
      </c>
      <c r="P156" s="98" t="s">
        <v>1415</v>
      </c>
      <c r="Q156" s="270" t="s">
        <v>641</v>
      </c>
      <c r="R156" s="282">
        <v>44166</v>
      </c>
      <c r="S156" s="538">
        <v>44362</v>
      </c>
      <c r="T156" s="92">
        <v>0</v>
      </c>
      <c r="U156" s="537">
        <f t="shared" si="56"/>
        <v>44362</v>
      </c>
      <c r="V156" s="228">
        <v>44362</v>
      </c>
      <c r="W156" s="94" t="s">
        <v>1416</v>
      </c>
      <c r="X156" s="95">
        <v>1</v>
      </c>
      <c r="Y156" s="508" t="str">
        <f t="shared" si="62"/>
        <v>Destacado</v>
      </c>
      <c r="Z156" s="272">
        <v>44544</v>
      </c>
      <c r="AA156" s="514" t="s">
        <v>1417</v>
      </c>
      <c r="AB156" s="508" t="s">
        <v>1418</v>
      </c>
      <c r="AC156" s="228"/>
      <c r="AD156" s="94"/>
      <c r="AE156" s="95"/>
      <c r="AF156" s="508" t="str">
        <f t="shared" si="57"/>
        <v>Sin Avance</v>
      </c>
      <c r="AG156" s="234"/>
      <c r="AH156" s="94"/>
      <c r="AI156" s="255"/>
      <c r="AJ156" s="228"/>
      <c r="AK156" s="273"/>
      <c r="AL156" s="95"/>
      <c r="AM156" s="508" t="str">
        <f t="shared" si="58"/>
        <v>Sin Avance</v>
      </c>
      <c r="AN156" s="279"/>
      <c r="AO156" s="273"/>
      <c r="AP156" s="274"/>
      <c r="AQ156" s="275"/>
      <c r="AR156" s="235"/>
      <c r="AS156" s="233"/>
      <c r="AT156" s="508" t="str">
        <f t="shared" si="59"/>
        <v>Sin Avance</v>
      </c>
      <c r="AU156" s="228"/>
      <c r="AV156" s="273"/>
      <c r="AW156" s="274"/>
      <c r="AX156" s="231"/>
      <c r="AY156" s="232"/>
      <c r="AZ156" s="233"/>
      <c r="BA156" s="508" t="str">
        <f t="shared" si="60"/>
        <v>Sin Avance</v>
      </c>
      <c r="BB156" s="325"/>
      <c r="BC156" s="229"/>
      <c r="BD156" s="229"/>
      <c r="BE156" s="492"/>
      <c r="BF156" s="235"/>
      <c r="BG156" s="493"/>
      <c r="BH156" s="508" t="str">
        <f t="shared" si="61"/>
        <v>Sin Avance</v>
      </c>
      <c r="BI156" s="236"/>
      <c r="BJ156" s="96"/>
      <c r="BK156" s="232"/>
      <c r="BL156" s="547">
        <f t="shared" si="63"/>
        <v>1</v>
      </c>
      <c r="BM156" s="275"/>
      <c r="BN156" s="15"/>
      <c r="BO156" s="94"/>
      <c r="BP156" s="514"/>
      <c r="BQ156" s="236"/>
      <c r="BR156" s="96"/>
      <c r="BS156" s="516" t="str">
        <f t="shared" si="55"/>
        <v/>
      </c>
      <c r="BT156" s="94"/>
      <c r="BU156" s="518"/>
      <c r="BV156" s="277"/>
    </row>
    <row r="157" spans="1:74" s="11" customFormat="1" ht="45" customHeight="1">
      <c r="A157" s="98" t="s">
        <v>189</v>
      </c>
      <c r="B157" s="99">
        <v>44001</v>
      </c>
      <c r="C157" s="97" t="s">
        <v>1419</v>
      </c>
      <c r="D157" s="98" t="s">
        <v>873</v>
      </c>
      <c r="E157" s="523" t="s">
        <v>1420</v>
      </c>
      <c r="F157" s="247"/>
      <c r="G157" s="98" t="s">
        <v>1421</v>
      </c>
      <c r="H157" s="523" t="s">
        <v>1422</v>
      </c>
      <c r="I157" s="98">
        <v>1</v>
      </c>
      <c r="J157" s="523" t="s">
        <v>1423</v>
      </c>
      <c r="K157" s="98" t="s">
        <v>168</v>
      </c>
      <c r="L157" s="98" t="s">
        <v>1424</v>
      </c>
      <c r="M157" s="98" t="s">
        <v>1425</v>
      </c>
      <c r="N157" s="97">
        <v>6</v>
      </c>
      <c r="O157" s="98" t="s">
        <v>1425</v>
      </c>
      <c r="P157" s="98" t="s">
        <v>1421</v>
      </c>
      <c r="Q157" s="270" t="s">
        <v>1421</v>
      </c>
      <c r="R157" s="282">
        <v>44044</v>
      </c>
      <c r="S157" s="538">
        <v>44365</v>
      </c>
      <c r="T157" s="92">
        <v>0</v>
      </c>
      <c r="U157" s="498">
        <f t="shared" si="56"/>
        <v>44365</v>
      </c>
      <c r="V157" s="228">
        <v>43857</v>
      </c>
      <c r="W157" s="94" t="s">
        <v>1426</v>
      </c>
      <c r="X157" s="95">
        <v>0</v>
      </c>
      <c r="Y157" s="508" t="str">
        <f t="shared" si="62"/>
        <v>No Satisfactorio</v>
      </c>
      <c r="Z157" s="228">
        <v>44223</v>
      </c>
      <c r="AA157" s="255" t="s">
        <v>1427</v>
      </c>
      <c r="AB157" s="508" t="s">
        <v>731</v>
      </c>
      <c r="AC157" s="624">
        <v>44347</v>
      </c>
      <c r="AD157" s="94" t="s">
        <v>1428</v>
      </c>
      <c r="AE157" s="95">
        <v>1</v>
      </c>
      <c r="AF157" s="508" t="str">
        <f t="shared" si="57"/>
        <v>Destacado</v>
      </c>
      <c r="AG157" s="228">
        <v>44393</v>
      </c>
      <c r="AH157" s="94" t="s">
        <v>1429</v>
      </c>
      <c r="AI157" s="508" t="s">
        <v>689</v>
      </c>
      <c r="AJ157" s="228"/>
      <c r="AK157" s="273"/>
      <c r="AL157" s="95"/>
      <c r="AM157" s="508" t="str">
        <f t="shared" si="58"/>
        <v>Sin Avance</v>
      </c>
      <c r="AN157" s="279"/>
      <c r="AO157" s="273"/>
      <c r="AP157" s="274"/>
      <c r="AQ157" s="275"/>
      <c r="AR157" s="235"/>
      <c r="AS157" s="233"/>
      <c r="AT157" s="508" t="str">
        <f t="shared" si="59"/>
        <v>Sin Avance</v>
      </c>
      <c r="AU157" s="228"/>
      <c r="AV157" s="273"/>
      <c r="AW157" s="274"/>
      <c r="AX157" s="231"/>
      <c r="AY157" s="232"/>
      <c r="AZ157" s="233"/>
      <c r="BA157" s="508" t="str">
        <f t="shared" si="60"/>
        <v>Sin Avance</v>
      </c>
      <c r="BB157" s="325"/>
      <c r="BC157" s="229"/>
      <c r="BD157" s="229"/>
      <c r="BE157" s="492"/>
      <c r="BF157" s="235"/>
      <c r="BG157" s="493"/>
      <c r="BH157" s="508" t="str">
        <f t="shared" si="61"/>
        <v>Sin Avance</v>
      </c>
      <c r="BI157" s="236"/>
      <c r="BJ157" s="96"/>
      <c r="BK157" s="232"/>
      <c r="BL157" s="237">
        <f t="shared" si="63"/>
        <v>1</v>
      </c>
      <c r="BM157" s="275"/>
      <c r="BN157" s="15"/>
      <c r="BO157" s="94"/>
      <c r="BP157" s="514"/>
      <c r="BQ157" s="236"/>
      <c r="BR157" s="96"/>
      <c r="BS157" s="240" t="str">
        <f t="shared" si="55"/>
        <v/>
      </c>
      <c r="BT157" s="94"/>
      <c r="BU157" s="518"/>
      <c r="BV157" s="277"/>
    </row>
    <row r="158" spans="1:74" s="245" customFormat="1" ht="41.1" customHeight="1">
      <c r="A158" s="98" t="s">
        <v>189</v>
      </c>
      <c r="B158" s="99">
        <v>44001</v>
      </c>
      <c r="C158" s="97" t="s">
        <v>1419</v>
      </c>
      <c r="D158" s="98" t="s">
        <v>873</v>
      </c>
      <c r="E158" s="523" t="s">
        <v>1420</v>
      </c>
      <c r="F158" s="98" t="s">
        <v>145</v>
      </c>
      <c r="G158" s="98" t="s">
        <v>440</v>
      </c>
      <c r="H158" s="523" t="s">
        <v>1430</v>
      </c>
      <c r="I158" s="98">
        <v>2</v>
      </c>
      <c r="J158" s="523" t="s">
        <v>1431</v>
      </c>
      <c r="K158" s="98" t="s">
        <v>168</v>
      </c>
      <c r="L158" s="98" t="s">
        <v>1432</v>
      </c>
      <c r="M158" s="98" t="s">
        <v>1433</v>
      </c>
      <c r="N158" s="97">
        <v>6</v>
      </c>
      <c r="O158" s="98" t="s">
        <v>1433</v>
      </c>
      <c r="P158" s="98" t="s">
        <v>445</v>
      </c>
      <c r="Q158" s="98" t="s">
        <v>1434</v>
      </c>
      <c r="R158" s="282">
        <v>44044</v>
      </c>
      <c r="S158" s="538">
        <v>44365</v>
      </c>
      <c r="T158" s="92">
        <v>0</v>
      </c>
      <c r="U158" s="537">
        <f t="shared" si="56"/>
        <v>44365</v>
      </c>
      <c r="V158" s="228">
        <v>44183</v>
      </c>
      <c r="W158" s="94" t="s">
        <v>1435</v>
      </c>
      <c r="X158" s="95">
        <v>0.16600000000000001</v>
      </c>
      <c r="Y158" s="508" t="str">
        <f t="shared" si="62"/>
        <v>No Satisfactorio</v>
      </c>
      <c r="Z158" s="228">
        <v>44216</v>
      </c>
      <c r="AA158" s="255" t="s">
        <v>1436</v>
      </c>
      <c r="AB158" s="508" t="s">
        <v>574</v>
      </c>
      <c r="AC158" s="234">
        <v>44309</v>
      </c>
      <c r="AD158" s="94" t="s">
        <v>1437</v>
      </c>
      <c r="AE158" s="95">
        <v>0.66</v>
      </c>
      <c r="AF158" s="508" t="str">
        <f t="shared" si="57"/>
        <v>No Satisfactorio</v>
      </c>
      <c r="AG158" s="228">
        <v>44368</v>
      </c>
      <c r="AH158" s="505" t="s">
        <v>1438</v>
      </c>
      <c r="AI158" s="508" t="s">
        <v>1439</v>
      </c>
      <c r="AJ158" s="234">
        <v>44364</v>
      </c>
      <c r="AK158" s="94" t="s">
        <v>1440</v>
      </c>
      <c r="AL158" s="95">
        <v>1</v>
      </c>
      <c r="AM158" s="508" t="str">
        <f t="shared" si="58"/>
        <v>Destacado</v>
      </c>
      <c r="AN158" s="234">
        <v>44546</v>
      </c>
      <c r="AO158" s="94" t="s">
        <v>1441</v>
      </c>
      <c r="AP158" s="255" t="s">
        <v>1442</v>
      </c>
      <c r="AQ158" s="275"/>
      <c r="AR158" s="235"/>
      <c r="AS158" s="233"/>
      <c r="AT158" s="508" t="str">
        <f t="shared" si="59"/>
        <v>Sin Avance</v>
      </c>
      <c r="AU158" s="228"/>
      <c r="AV158" s="273"/>
      <c r="AW158" s="274"/>
      <c r="AX158" s="231"/>
      <c r="AY158" s="232"/>
      <c r="AZ158" s="233"/>
      <c r="BA158" s="508" t="str">
        <f t="shared" si="60"/>
        <v>Sin Avance</v>
      </c>
      <c r="BB158" s="325"/>
      <c r="BC158" s="229"/>
      <c r="BD158" s="229"/>
      <c r="BE158" s="492"/>
      <c r="BF158" s="235"/>
      <c r="BG158" s="493"/>
      <c r="BH158" s="508" t="str">
        <f t="shared" si="61"/>
        <v>Sin Avance</v>
      </c>
      <c r="BI158" s="236"/>
      <c r="BJ158" s="96"/>
      <c r="BK158" s="232"/>
      <c r="BL158" s="547">
        <f t="shared" si="63"/>
        <v>1</v>
      </c>
      <c r="BM158" s="275"/>
      <c r="BN158" s="15"/>
      <c r="BO158" s="94"/>
      <c r="BP158" s="514"/>
      <c r="BQ158" s="236"/>
      <c r="BR158" s="96"/>
      <c r="BS158" s="516" t="str">
        <f t="shared" si="55"/>
        <v/>
      </c>
      <c r="BT158" s="94"/>
      <c r="BU158" s="518"/>
      <c r="BV158" s="277"/>
    </row>
    <row r="159" spans="1:74" s="11" customFormat="1" ht="41.1" customHeight="1">
      <c r="A159" s="98" t="s">
        <v>189</v>
      </c>
      <c r="B159" s="99">
        <v>44001</v>
      </c>
      <c r="C159" s="97" t="s">
        <v>292</v>
      </c>
      <c r="D159" s="98" t="s">
        <v>873</v>
      </c>
      <c r="E159" s="523" t="s">
        <v>1443</v>
      </c>
      <c r="F159" s="247"/>
      <c r="G159" s="98" t="s">
        <v>370</v>
      </c>
      <c r="H159" s="523" t="s">
        <v>1028</v>
      </c>
      <c r="I159" s="98">
        <v>1</v>
      </c>
      <c r="J159" s="523" t="s">
        <v>1029</v>
      </c>
      <c r="K159" s="98" t="s">
        <v>168</v>
      </c>
      <c r="L159" s="98" t="s">
        <v>545</v>
      </c>
      <c r="M159" s="98" t="s">
        <v>1030</v>
      </c>
      <c r="N159" s="97">
        <v>3</v>
      </c>
      <c r="O159" s="98" t="s">
        <v>1030</v>
      </c>
      <c r="P159" s="98" t="s">
        <v>370</v>
      </c>
      <c r="Q159" s="270" t="s">
        <v>370</v>
      </c>
      <c r="R159" s="282">
        <v>44001</v>
      </c>
      <c r="S159" s="538">
        <v>44365</v>
      </c>
      <c r="T159" s="92">
        <v>0</v>
      </c>
      <c r="U159" s="537">
        <f t="shared" si="56"/>
        <v>44365</v>
      </c>
      <c r="V159" s="228">
        <v>44169</v>
      </c>
      <c r="W159" s="94" t="s">
        <v>1031</v>
      </c>
      <c r="X159" s="95">
        <v>0.9</v>
      </c>
      <c r="Y159" s="508" t="str">
        <f t="shared" si="62"/>
        <v>Satisfactorio</v>
      </c>
      <c r="Z159" s="228">
        <v>44183</v>
      </c>
      <c r="AA159" s="94" t="s">
        <v>1032</v>
      </c>
      <c r="AB159" s="508" t="s">
        <v>998</v>
      </c>
      <c r="AC159" s="624">
        <v>44221</v>
      </c>
      <c r="AD159" s="94" t="s">
        <v>1033</v>
      </c>
      <c r="AE159" s="95">
        <v>0.9</v>
      </c>
      <c r="AF159" s="508" t="str">
        <f t="shared" si="57"/>
        <v>Satisfactorio</v>
      </c>
      <c r="AG159" s="228">
        <v>44251</v>
      </c>
      <c r="AH159" s="94" t="s">
        <v>1034</v>
      </c>
      <c r="AI159" s="508" t="s">
        <v>998</v>
      </c>
      <c r="AJ159" s="234">
        <v>44249</v>
      </c>
      <c r="AK159" s="94" t="s">
        <v>1035</v>
      </c>
      <c r="AL159" s="95">
        <v>1</v>
      </c>
      <c r="AM159" s="508" t="str">
        <f t="shared" si="58"/>
        <v>Destacado</v>
      </c>
      <c r="AN159" s="228">
        <v>44251</v>
      </c>
      <c r="AO159" s="94" t="s">
        <v>1036</v>
      </c>
      <c r="AP159" s="508" t="s">
        <v>998</v>
      </c>
      <c r="AQ159" s="275"/>
      <c r="AR159" s="235"/>
      <c r="AS159" s="233"/>
      <c r="AT159" s="508" t="str">
        <f t="shared" si="59"/>
        <v>Sin Avance</v>
      </c>
      <c r="AU159" s="228"/>
      <c r="AV159" s="273"/>
      <c r="AW159" s="274"/>
      <c r="AX159" s="231"/>
      <c r="AY159" s="232"/>
      <c r="AZ159" s="233"/>
      <c r="BA159" s="508" t="str">
        <f t="shared" si="60"/>
        <v>Sin Avance</v>
      </c>
      <c r="BB159" s="325"/>
      <c r="BC159" s="229"/>
      <c r="BD159" s="229"/>
      <c r="BE159" s="492"/>
      <c r="BF159" s="235"/>
      <c r="BG159" s="493"/>
      <c r="BH159" s="508" t="str">
        <f t="shared" si="61"/>
        <v>Sin Avance</v>
      </c>
      <c r="BI159" s="236"/>
      <c r="BJ159" s="96"/>
      <c r="BK159" s="232"/>
      <c r="BL159" s="237">
        <f t="shared" si="63"/>
        <v>1</v>
      </c>
      <c r="BM159" s="275"/>
      <c r="BN159" s="15"/>
      <c r="BO159" s="94"/>
      <c r="BP159" s="514"/>
      <c r="BQ159" s="236"/>
      <c r="BR159" s="96"/>
      <c r="BS159" s="240" t="str">
        <f t="shared" si="55"/>
        <v/>
      </c>
      <c r="BT159" s="94"/>
      <c r="BU159" s="518"/>
      <c r="BV159" s="277"/>
    </row>
    <row r="160" spans="1:74" s="11" customFormat="1" ht="41.1" customHeight="1">
      <c r="A160" s="98" t="s">
        <v>189</v>
      </c>
      <c r="B160" s="99">
        <v>44001</v>
      </c>
      <c r="C160" s="97" t="s">
        <v>292</v>
      </c>
      <c r="D160" s="98" t="s">
        <v>873</v>
      </c>
      <c r="E160" s="523" t="s">
        <v>1443</v>
      </c>
      <c r="F160" s="247"/>
      <c r="G160" s="98" t="s">
        <v>1037</v>
      </c>
      <c r="H160" s="523" t="s">
        <v>1028</v>
      </c>
      <c r="I160" s="98">
        <v>2</v>
      </c>
      <c r="J160" s="523" t="s">
        <v>1038</v>
      </c>
      <c r="K160" s="98" t="s">
        <v>168</v>
      </c>
      <c r="L160" s="98" t="s">
        <v>1039</v>
      </c>
      <c r="M160" s="98" t="s">
        <v>1040</v>
      </c>
      <c r="N160" s="97">
        <v>1</v>
      </c>
      <c r="O160" s="98" t="s">
        <v>1040</v>
      </c>
      <c r="P160" s="98" t="s">
        <v>1037</v>
      </c>
      <c r="Q160" s="270" t="s">
        <v>1037</v>
      </c>
      <c r="R160" s="282">
        <v>44001</v>
      </c>
      <c r="S160" s="538">
        <v>44365</v>
      </c>
      <c r="T160" s="92">
        <v>0</v>
      </c>
      <c r="U160" s="537">
        <f t="shared" si="56"/>
        <v>44365</v>
      </c>
      <c r="V160" s="228">
        <v>44221</v>
      </c>
      <c r="W160" s="94" t="s">
        <v>1033</v>
      </c>
      <c r="X160" s="95">
        <v>0.9</v>
      </c>
      <c r="Y160" s="508" t="str">
        <f t="shared" si="62"/>
        <v>Satisfactorio</v>
      </c>
      <c r="Z160" s="228">
        <v>44251</v>
      </c>
      <c r="AA160" s="94" t="s">
        <v>1237</v>
      </c>
      <c r="AB160" s="508" t="s">
        <v>998</v>
      </c>
      <c r="AC160" s="234">
        <v>44249</v>
      </c>
      <c r="AD160" s="94" t="s">
        <v>1035</v>
      </c>
      <c r="AE160" s="95">
        <v>1</v>
      </c>
      <c r="AF160" s="508" t="str">
        <f t="shared" si="57"/>
        <v>Destacado</v>
      </c>
      <c r="AG160" s="228">
        <v>44251</v>
      </c>
      <c r="AH160" s="94" t="s">
        <v>1237</v>
      </c>
      <c r="AI160" s="508" t="s">
        <v>998</v>
      </c>
      <c r="AJ160" s="228"/>
      <c r="AK160" s="273"/>
      <c r="AL160" s="95"/>
      <c r="AM160" s="508" t="str">
        <f t="shared" si="58"/>
        <v>Sin Avance</v>
      </c>
      <c r="AN160" s="279"/>
      <c r="AO160" s="273"/>
      <c r="AP160" s="274"/>
      <c r="AQ160" s="275"/>
      <c r="AR160" s="235"/>
      <c r="AS160" s="233"/>
      <c r="AT160" s="508" t="str">
        <f t="shared" si="59"/>
        <v>Sin Avance</v>
      </c>
      <c r="AU160" s="228"/>
      <c r="AV160" s="273"/>
      <c r="AW160" s="274"/>
      <c r="AX160" s="231"/>
      <c r="AY160" s="232"/>
      <c r="AZ160" s="233"/>
      <c r="BA160" s="508" t="str">
        <f t="shared" si="60"/>
        <v>Sin Avance</v>
      </c>
      <c r="BB160" s="325"/>
      <c r="BC160" s="229"/>
      <c r="BD160" s="229"/>
      <c r="BE160" s="492"/>
      <c r="BF160" s="235"/>
      <c r="BG160" s="493"/>
      <c r="BH160" s="508" t="str">
        <f t="shared" si="61"/>
        <v>Sin Avance</v>
      </c>
      <c r="BI160" s="236"/>
      <c r="BJ160" s="96"/>
      <c r="BK160" s="232"/>
      <c r="BL160" s="237">
        <f t="shared" si="63"/>
        <v>1</v>
      </c>
      <c r="BM160" s="275"/>
      <c r="BN160" s="15"/>
      <c r="BO160" s="94"/>
      <c r="BP160" s="514"/>
      <c r="BQ160" s="236"/>
      <c r="BR160" s="96"/>
      <c r="BS160" s="240" t="str">
        <f t="shared" si="55"/>
        <v/>
      </c>
      <c r="BT160" s="94"/>
      <c r="BU160" s="518"/>
      <c r="BV160" s="277"/>
    </row>
    <row r="161" spans="1:74" s="41" customFormat="1" ht="41.1" customHeight="1">
      <c r="A161" s="247" t="s">
        <v>189</v>
      </c>
      <c r="B161" s="99">
        <v>44001</v>
      </c>
      <c r="C161" s="97" t="s">
        <v>1444</v>
      </c>
      <c r="D161" s="247" t="s">
        <v>873</v>
      </c>
      <c r="E161" s="269" t="s">
        <v>1445</v>
      </c>
      <c r="F161" s="247"/>
      <c r="G161" s="247" t="s">
        <v>1446</v>
      </c>
      <c r="H161" s="269" t="s">
        <v>1447</v>
      </c>
      <c r="I161" s="247">
        <v>1</v>
      </c>
      <c r="J161" s="269" t="s">
        <v>1448</v>
      </c>
      <c r="K161" s="98" t="s">
        <v>168</v>
      </c>
      <c r="L161" s="247" t="s">
        <v>1449</v>
      </c>
      <c r="M161" s="247" t="s">
        <v>1450</v>
      </c>
      <c r="N161" s="97">
        <v>1</v>
      </c>
      <c r="O161" s="247" t="s">
        <v>1450</v>
      </c>
      <c r="P161" s="247" t="s">
        <v>1446</v>
      </c>
      <c r="Q161" s="270" t="s">
        <v>1446</v>
      </c>
      <c r="R161" s="282">
        <v>44001</v>
      </c>
      <c r="S161" s="286">
        <v>44365</v>
      </c>
      <c r="T161" s="92">
        <v>0</v>
      </c>
      <c r="U161" s="271">
        <f t="shared" si="56"/>
        <v>44365</v>
      </c>
      <c r="V161" s="228">
        <v>44362</v>
      </c>
      <c r="W161" s="229" t="s">
        <v>1451</v>
      </c>
      <c r="X161" s="233">
        <v>1</v>
      </c>
      <c r="Y161" s="508" t="str">
        <f t="shared" si="62"/>
        <v>Destacado</v>
      </c>
      <c r="Z161" s="228">
        <v>44469</v>
      </c>
      <c r="AA161" s="229" t="s">
        <v>1452</v>
      </c>
      <c r="AB161" s="230" t="s">
        <v>949</v>
      </c>
      <c r="AC161" s="228"/>
      <c r="AD161" s="229"/>
      <c r="AE161" s="233"/>
      <c r="AF161" s="508" t="str">
        <f t="shared" si="57"/>
        <v>Sin Avance</v>
      </c>
      <c r="AG161" s="234"/>
      <c r="AH161" s="229"/>
      <c r="AI161" s="255"/>
      <c r="AJ161" s="228"/>
      <c r="AK161" s="273"/>
      <c r="AL161" s="233"/>
      <c r="AM161" s="508" t="str">
        <f t="shared" si="58"/>
        <v>Sin Avance</v>
      </c>
      <c r="AN161" s="279"/>
      <c r="AO161" s="273"/>
      <c r="AP161" s="274"/>
      <c r="AQ161" s="275"/>
      <c r="AR161" s="235"/>
      <c r="AS161" s="233"/>
      <c r="AT161" s="508" t="str">
        <f t="shared" si="59"/>
        <v>Sin Avance</v>
      </c>
      <c r="AU161" s="228"/>
      <c r="AV161" s="273"/>
      <c r="AW161" s="274"/>
      <c r="AX161" s="231"/>
      <c r="AY161" s="232"/>
      <c r="AZ161" s="233"/>
      <c r="BA161" s="508" t="str">
        <f t="shared" si="60"/>
        <v>Sin Avance</v>
      </c>
      <c r="BB161" s="325"/>
      <c r="BC161" s="229"/>
      <c r="BD161" s="229"/>
      <c r="BE161" s="492"/>
      <c r="BF161" s="235"/>
      <c r="BG161" s="493"/>
      <c r="BH161" s="508" t="str">
        <f t="shared" si="61"/>
        <v>Sin Avance</v>
      </c>
      <c r="BI161" s="236"/>
      <c r="BJ161" s="96"/>
      <c r="BK161" s="232"/>
      <c r="BL161" s="237">
        <f t="shared" si="63"/>
        <v>1</v>
      </c>
      <c r="BM161" s="275"/>
      <c r="BN161" s="15"/>
      <c r="BO161" s="229"/>
      <c r="BP161" s="273"/>
      <c r="BQ161" s="236"/>
      <c r="BR161" s="96"/>
      <c r="BS161" s="240" t="str">
        <f t="shared" si="55"/>
        <v/>
      </c>
      <c r="BT161" s="229"/>
      <c r="BU161" s="274"/>
      <c r="BV161" s="277"/>
    </row>
    <row r="162" spans="1:74" s="11" customFormat="1" ht="41.1" customHeight="1">
      <c r="A162" s="98" t="s">
        <v>189</v>
      </c>
      <c r="B162" s="99">
        <v>44001</v>
      </c>
      <c r="C162" s="97" t="s">
        <v>1444</v>
      </c>
      <c r="D162" s="98" t="s">
        <v>873</v>
      </c>
      <c r="E162" s="523" t="s">
        <v>1445</v>
      </c>
      <c r="F162" s="247"/>
      <c r="G162" s="98" t="s">
        <v>1453</v>
      </c>
      <c r="H162" s="523" t="s">
        <v>1454</v>
      </c>
      <c r="I162" s="98">
        <v>2</v>
      </c>
      <c r="J162" s="523" t="s">
        <v>1455</v>
      </c>
      <c r="K162" s="98" t="s">
        <v>168</v>
      </c>
      <c r="L162" s="98" t="s">
        <v>1456</v>
      </c>
      <c r="M162" s="98" t="s">
        <v>1457</v>
      </c>
      <c r="N162" s="97">
        <v>1</v>
      </c>
      <c r="O162" s="98" t="s">
        <v>1457</v>
      </c>
      <c r="P162" s="98" t="s">
        <v>1453</v>
      </c>
      <c r="Q162" s="270" t="s">
        <v>1453</v>
      </c>
      <c r="R162" s="625">
        <v>44001</v>
      </c>
      <c r="S162" s="538">
        <v>44365</v>
      </c>
      <c r="T162" s="92">
        <v>0</v>
      </c>
      <c r="U162" s="537">
        <f t="shared" si="56"/>
        <v>44365</v>
      </c>
      <c r="V162" s="228">
        <v>44154</v>
      </c>
      <c r="W162" s="514" t="s">
        <v>1458</v>
      </c>
      <c r="X162" s="507">
        <v>1</v>
      </c>
      <c r="Y162" s="508" t="str">
        <f t="shared" si="62"/>
        <v>Destacado</v>
      </c>
      <c r="Z162" s="228">
        <v>44158</v>
      </c>
      <c r="AA162" s="255" t="s">
        <v>1459</v>
      </c>
      <c r="AB162" s="508" t="s">
        <v>448</v>
      </c>
      <c r="AC162" s="228">
        <v>44344</v>
      </c>
      <c r="AD162" s="94" t="s">
        <v>1460</v>
      </c>
      <c r="AE162" s="95">
        <v>1</v>
      </c>
      <c r="AF162" s="508" t="str">
        <f t="shared" si="57"/>
        <v>Destacado</v>
      </c>
      <c r="AG162" s="228">
        <v>44442</v>
      </c>
      <c r="AH162" s="94" t="s">
        <v>1461</v>
      </c>
      <c r="AI162" s="527" t="s">
        <v>931</v>
      </c>
      <c r="AJ162" s="231"/>
      <c r="AK162" s="273"/>
      <c r="AL162" s="95"/>
      <c r="AM162" s="508" t="str">
        <f t="shared" si="58"/>
        <v>Sin Avance</v>
      </c>
      <c r="AN162" s="279"/>
      <c r="AO162" s="273"/>
      <c r="AP162" s="274"/>
      <c r="AQ162" s="275"/>
      <c r="AR162" s="235"/>
      <c r="AS162" s="233"/>
      <c r="AT162" s="508" t="str">
        <f t="shared" si="59"/>
        <v>Sin Avance</v>
      </c>
      <c r="AU162" s="228"/>
      <c r="AV162" s="273"/>
      <c r="AW162" s="274"/>
      <c r="AX162" s="231"/>
      <c r="AY162" s="232"/>
      <c r="AZ162" s="233"/>
      <c r="BA162" s="508" t="str">
        <f t="shared" si="60"/>
        <v>Sin Avance</v>
      </c>
      <c r="BB162" s="325"/>
      <c r="BC162" s="229"/>
      <c r="BD162" s="229"/>
      <c r="BE162" s="492"/>
      <c r="BF162" s="235"/>
      <c r="BG162" s="493"/>
      <c r="BH162" s="508" t="str">
        <f t="shared" si="61"/>
        <v>Sin Avance</v>
      </c>
      <c r="BI162" s="236"/>
      <c r="BJ162" s="96"/>
      <c r="BK162" s="232"/>
      <c r="BL162" s="237">
        <f t="shared" si="63"/>
        <v>1</v>
      </c>
      <c r="BM162" s="326"/>
      <c r="BN162" s="602"/>
      <c r="BO162" s="94"/>
      <c r="BP162" s="94"/>
      <c r="BQ162" s="236"/>
      <c r="BR162" s="96"/>
      <c r="BS162" s="240" t="str">
        <f t="shared" si="55"/>
        <v/>
      </c>
      <c r="BT162" s="96"/>
      <c r="BU162" s="508"/>
      <c r="BV162" s="277"/>
    </row>
    <row r="163" spans="1:74" s="11" customFormat="1" ht="45" customHeight="1">
      <c r="A163" s="599" t="s">
        <v>189</v>
      </c>
      <c r="B163" s="99">
        <v>44001</v>
      </c>
      <c r="C163" s="97" t="s">
        <v>1444</v>
      </c>
      <c r="D163" s="599" t="s">
        <v>873</v>
      </c>
      <c r="E163" s="600" t="s">
        <v>1445</v>
      </c>
      <c r="F163" s="247"/>
      <c r="G163" s="599" t="s">
        <v>1462</v>
      </c>
      <c r="H163" s="600" t="s">
        <v>1463</v>
      </c>
      <c r="I163" s="599">
        <v>3</v>
      </c>
      <c r="J163" s="600" t="s">
        <v>1464</v>
      </c>
      <c r="K163" s="98" t="s">
        <v>168</v>
      </c>
      <c r="L163" s="599" t="s">
        <v>1465</v>
      </c>
      <c r="M163" s="599" t="s">
        <v>1466</v>
      </c>
      <c r="N163" s="97">
        <v>1</v>
      </c>
      <c r="O163" s="599" t="s">
        <v>1466</v>
      </c>
      <c r="P163" s="599" t="s">
        <v>1462</v>
      </c>
      <c r="Q163" s="278" t="s">
        <v>1462</v>
      </c>
      <c r="R163" s="626">
        <v>44001</v>
      </c>
      <c r="S163" s="601">
        <v>44365</v>
      </c>
      <c r="T163" s="92">
        <v>0</v>
      </c>
      <c r="U163" s="498">
        <f t="shared" si="56"/>
        <v>44365</v>
      </c>
      <c r="V163" s="272">
        <v>44362</v>
      </c>
      <c r="W163" s="514" t="s">
        <v>1467</v>
      </c>
      <c r="X163" s="507">
        <v>1</v>
      </c>
      <c r="Y163" s="508" t="str">
        <f t="shared" si="62"/>
        <v>Destacado</v>
      </c>
      <c r="Z163" s="228">
        <v>44440</v>
      </c>
      <c r="AA163" s="94" t="s">
        <v>1468</v>
      </c>
      <c r="AB163" s="508" t="s">
        <v>689</v>
      </c>
      <c r="AC163" s="325"/>
      <c r="AD163" s="94"/>
      <c r="AE163" s="94"/>
      <c r="AF163" s="508" t="str">
        <f t="shared" si="57"/>
        <v>Sin Avance</v>
      </c>
      <c r="AG163" s="231"/>
      <c r="AH163" s="94"/>
      <c r="AI163" s="508"/>
      <c r="AJ163" s="325"/>
      <c r="AK163" s="273"/>
      <c r="AL163" s="94"/>
      <c r="AM163" s="508" t="str">
        <f t="shared" si="58"/>
        <v>Sin Avance</v>
      </c>
      <c r="AN163" s="279"/>
      <c r="AO163" s="273"/>
      <c r="AP163" s="274"/>
      <c r="AQ163" s="275"/>
      <c r="AR163" s="235"/>
      <c r="AS163" s="233"/>
      <c r="AT163" s="508" t="str">
        <f t="shared" si="59"/>
        <v>Sin Avance</v>
      </c>
      <c r="AU163" s="228"/>
      <c r="AV163" s="273"/>
      <c r="AW163" s="274"/>
      <c r="AX163" s="231"/>
      <c r="AY163" s="232"/>
      <c r="AZ163" s="233"/>
      <c r="BA163" s="508" t="str">
        <f t="shared" si="60"/>
        <v>Sin Avance</v>
      </c>
      <c r="BB163" s="325"/>
      <c r="BC163" s="229"/>
      <c r="BD163" s="229"/>
      <c r="BE163" s="492"/>
      <c r="BF163" s="235"/>
      <c r="BG163" s="493"/>
      <c r="BH163" s="508" t="str">
        <f t="shared" si="61"/>
        <v>Sin Avance</v>
      </c>
      <c r="BI163" s="236"/>
      <c r="BJ163" s="96"/>
      <c r="BK163" s="232"/>
      <c r="BL163" s="237">
        <f t="shared" si="63"/>
        <v>1</v>
      </c>
      <c r="BM163" s="326"/>
      <c r="BN163" s="602"/>
      <c r="BO163" s="94"/>
      <c r="BP163" s="94"/>
      <c r="BQ163" s="236"/>
      <c r="BR163" s="96"/>
      <c r="BS163" s="240" t="str">
        <f t="shared" si="55"/>
        <v/>
      </c>
      <c r="BT163" s="96"/>
      <c r="BU163" s="508"/>
      <c r="BV163" s="277"/>
    </row>
    <row r="164" spans="1:74" s="11" customFormat="1" ht="45" customHeight="1">
      <c r="A164" s="599" t="s">
        <v>189</v>
      </c>
      <c r="B164" s="99">
        <v>44001</v>
      </c>
      <c r="C164" s="97" t="s">
        <v>1444</v>
      </c>
      <c r="D164" s="599" t="s">
        <v>873</v>
      </c>
      <c r="E164" s="600" t="s">
        <v>1445</v>
      </c>
      <c r="F164" s="247"/>
      <c r="G164" s="599" t="s">
        <v>1469</v>
      </c>
      <c r="H164" s="600" t="s">
        <v>1470</v>
      </c>
      <c r="I164" s="599">
        <v>4</v>
      </c>
      <c r="J164" s="600" t="s">
        <v>1471</v>
      </c>
      <c r="K164" s="98" t="s">
        <v>168</v>
      </c>
      <c r="L164" s="599" t="s">
        <v>1472</v>
      </c>
      <c r="M164" s="599" t="s">
        <v>1472</v>
      </c>
      <c r="N164" s="97">
        <v>1</v>
      </c>
      <c r="O164" s="599" t="s">
        <v>1472</v>
      </c>
      <c r="P164" s="599" t="s">
        <v>1469</v>
      </c>
      <c r="Q164" s="278" t="s">
        <v>1469</v>
      </c>
      <c r="R164" s="280">
        <v>44001</v>
      </c>
      <c r="S164" s="627">
        <v>44365</v>
      </c>
      <c r="T164" s="92">
        <v>0</v>
      </c>
      <c r="U164" s="498">
        <f t="shared" si="56"/>
        <v>44365</v>
      </c>
      <c r="V164" s="272">
        <v>44335</v>
      </c>
      <c r="W164" s="514" t="s">
        <v>1473</v>
      </c>
      <c r="X164" s="507">
        <v>1</v>
      </c>
      <c r="Y164" s="508" t="str">
        <f t="shared" si="62"/>
        <v>Destacado</v>
      </c>
      <c r="Z164" s="228">
        <v>44440</v>
      </c>
      <c r="AA164" s="94" t="s">
        <v>1474</v>
      </c>
      <c r="AB164" s="508" t="s">
        <v>689</v>
      </c>
      <c r="AC164" s="234">
        <v>44362</v>
      </c>
      <c r="AD164" s="94" t="s">
        <v>1475</v>
      </c>
      <c r="AE164" s="95">
        <v>1</v>
      </c>
      <c r="AF164" s="508" t="str">
        <f t="shared" si="57"/>
        <v>Destacado</v>
      </c>
      <c r="AG164" s="228">
        <v>44440</v>
      </c>
      <c r="AH164" s="94" t="s">
        <v>1474</v>
      </c>
      <c r="AI164" s="508" t="s">
        <v>689</v>
      </c>
      <c r="AJ164" s="325"/>
      <c r="AK164" s="273"/>
      <c r="AL164" s="94"/>
      <c r="AM164" s="508" t="str">
        <f t="shared" si="58"/>
        <v>Sin Avance</v>
      </c>
      <c r="AN164" s="279"/>
      <c r="AO164" s="273"/>
      <c r="AP164" s="274"/>
      <c r="AQ164" s="275"/>
      <c r="AR164" s="235"/>
      <c r="AS164" s="233"/>
      <c r="AT164" s="508" t="str">
        <f t="shared" si="59"/>
        <v>Sin Avance</v>
      </c>
      <c r="AU164" s="228"/>
      <c r="AV164" s="273"/>
      <c r="AW164" s="274"/>
      <c r="AX164" s="231"/>
      <c r="AY164" s="232"/>
      <c r="AZ164" s="233"/>
      <c r="BA164" s="508" t="str">
        <f t="shared" si="60"/>
        <v>Sin Avance</v>
      </c>
      <c r="BB164" s="325"/>
      <c r="BC164" s="229"/>
      <c r="BD164" s="229"/>
      <c r="BE164" s="492"/>
      <c r="BF164" s="235"/>
      <c r="BG164" s="493"/>
      <c r="BH164" s="508" t="str">
        <f t="shared" si="61"/>
        <v>Sin Avance</v>
      </c>
      <c r="BI164" s="236"/>
      <c r="BJ164" s="96"/>
      <c r="BK164" s="232"/>
      <c r="BL164" s="237">
        <f t="shared" si="63"/>
        <v>1</v>
      </c>
      <c r="BM164" s="326"/>
      <c r="BN164" s="602"/>
      <c r="BO164" s="94"/>
      <c r="BP164" s="94"/>
      <c r="BQ164" s="236"/>
      <c r="BR164" s="96"/>
      <c r="BS164" s="240" t="str">
        <f t="shared" si="55"/>
        <v/>
      </c>
      <c r="BT164" s="96"/>
      <c r="BU164" s="508"/>
      <c r="BV164" s="277"/>
    </row>
    <row r="165" spans="1:74" s="41" customFormat="1" ht="41.1" customHeight="1">
      <c r="A165" s="247" t="s">
        <v>189</v>
      </c>
      <c r="B165" s="99">
        <v>44001</v>
      </c>
      <c r="C165" s="97" t="s">
        <v>1444</v>
      </c>
      <c r="D165" s="247" t="s">
        <v>873</v>
      </c>
      <c r="E165" s="269" t="s">
        <v>1445</v>
      </c>
      <c r="F165" s="247"/>
      <c r="G165" s="247" t="s">
        <v>1476</v>
      </c>
      <c r="H165" s="269" t="s">
        <v>1477</v>
      </c>
      <c r="I165" s="247">
        <v>5</v>
      </c>
      <c r="J165" s="269" t="s">
        <v>1478</v>
      </c>
      <c r="K165" s="98" t="s">
        <v>168</v>
      </c>
      <c r="L165" s="247" t="s">
        <v>1479</v>
      </c>
      <c r="M165" s="247" t="s">
        <v>1480</v>
      </c>
      <c r="N165" s="97">
        <v>1</v>
      </c>
      <c r="O165" s="247" t="s">
        <v>1480</v>
      </c>
      <c r="P165" s="247" t="s">
        <v>1476</v>
      </c>
      <c r="Q165" s="270" t="s">
        <v>1476</v>
      </c>
      <c r="R165" s="282">
        <v>44001</v>
      </c>
      <c r="S165" s="286">
        <v>44365</v>
      </c>
      <c r="T165" s="92">
        <v>0</v>
      </c>
      <c r="U165" s="271">
        <f t="shared" si="56"/>
        <v>44365</v>
      </c>
      <c r="V165" s="228">
        <v>44326</v>
      </c>
      <c r="W165" s="273" t="s">
        <v>1481</v>
      </c>
      <c r="X165" s="311">
        <v>1</v>
      </c>
      <c r="Y165" s="508" t="str">
        <f t="shared" si="62"/>
        <v>Destacado</v>
      </c>
      <c r="Z165" s="234">
        <v>44341</v>
      </c>
      <c r="AA165" s="229" t="s">
        <v>1482</v>
      </c>
      <c r="AB165" s="230" t="s">
        <v>949</v>
      </c>
      <c r="AC165" s="234">
        <v>44337</v>
      </c>
      <c r="AD165" s="229" t="s">
        <v>1310</v>
      </c>
      <c r="AE165" s="233">
        <v>1</v>
      </c>
      <c r="AF165" s="508" t="str">
        <f t="shared" si="57"/>
        <v>Destacado</v>
      </c>
      <c r="AG165" s="228">
        <v>44341</v>
      </c>
      <c r="AH165" s="229" t="s">
        <v>1311</v>
      </c>
      <c r="AI165" s="230" t="s">
        <v>949</v>
      </c>
      <c r="AJ165" s="228"/>
      <c r="AK165" s="273"/>
      <c r="AL165" s="233"/>
      <c r="AM165" s="508" t="str">
        <f t="shared" si="58"/>
        <v>Sin Avance</v>
      </c>
      <c r="AN165" s="279"/>
      <c r="AO165" s="273"/>
      <c r="AP165" s="274"/>
      <c r="AQ165" s="275"/>
      <c r="AR165" s="235"/>
      <c r="AS165" s="233"/>
      <c r="AT165" s="508" t="str">
        <f t="shared" si="59"/>
        <v>Sin Avance</v>
      </c>
      <c r="AU165" s="228"/>
      <c r="AV165" s="273"/>
      <c r="AW165" s="274"/>
      <c r="AX165" s="231"/>
      <c r="AY165" s="232"/>
      <c r="AZ165" s="233"/>
      <c r="BA165" s="508" t="str">
        <f t="shared" si="60"/>
        <v>Sin Avance</v>
      </c>
      <c r="BB165" s="325"/>
      <c r="BC165" s="229"/>
      <c r="BD165" s="229"/>
      <c r="BE165" s="492"/>
      <c r="BF165" s="235"/>
      <c r="BG165" s="493"/>
      <c r="BH165" s="508" t="str">
        <f t="shared" si="61"/>
        <v>Sin Avance</v>
      </c>
      <c r="BI165" s="236"/>
      <c r="BJ165" s="96"/>
      <c r="BK165" s="232"/>
      <c r="BL165" s="237">
        <f t="shared" si="63"/>
        <v>1</v>
      </c>
      <c r="BM165" s="275"/>
      <c r="BN165" s="15"/>
      <c r="BO165" s="229"/>
      <c r="BP165" s="273"/>
      <c r="BQ165" s="236"/>
      <c r="BR165" s="96"/>
      <c r="BS165" s="240" t="str">
        <f t="shared" si="55"/>
        <v/>
      </c>
      <c r="BT165" s="229"/>
      <c r="BU165" s="274"/>
      <c r="BV165" s="277"/>
    </row>
    <row r="166" spans="1:74" s="11" customFormat="1" ht="41.1" customHeight="1">
      <c r="A166" s="98" t="s">
        <v>189</v>
      </c>
      <c r="B166" s="99">
        <v>44001</v>
      </c>
      <c r="C166" s="97" t="s">
        <v>1483</v>
      </c>
      <c r="D166" s="98" t="s">
        <v>873</v>
      </c>
      <c r="E166" s="523" t="s">
        <v>1484</v>
      </c>
      <c r="F166" s="247"/>
      <c r="G166" s="98" t="s">
        <v>277</v>
      </c>
      <c r="H166" s="523" t="s">
        <v>1485</v>
      </c>
      <c r="I166" s="98">
        <v>1</v>
      </c>
      <c r="J166" s="523" t="s">
        <v>1486</v>
      </c>
      <c r="K166" s="98" t="s">
        <v>168</v>
      </c>
      <c r="L166" s="98" t="s">
        <v>1487</v>
      </c>
      <c r="M166" s="98" t="s">
        <v>1488</v>
      </c>
      <c r="N166" s="97">
        <v>3</v>
      </c>
      <c r="O166" s="98" t="s">
        <v>1488</v>
      </c>
      <c r="P166" s="98" t="s">
        <v>277</v>
      </c>
      <c r="Q166" s="270" t="s">
        <v>277</v>
      </c>
      <c r="R166" s="625">
        <v>44001</v>
      </c>
      <c r="S166" s="538">
        <v>44366</v>
      </c>
      <c r="T166" s="92">
        <v>0</v>
      </c>
      <c r="U166" s="537">
        <f t="shared" si="56"/>
        <v>44366</v>
      </c>
      <c r="V166" s="228">
        <v>44337</v>
      </c>
      <c r="W166" s="94" t="s">
        <v>1489</v>
      </c>
      <c r="X166" s="95">
        <v>1</v>
      </c>
      <c r="Y166" s="508" t="str">
        <f t="shared" si="62"/>
        <v>Destacado</v>
      </c>
      <c r="Z166" s="228">
        <v>44341</v>
      </c>
      <c r="AA166" s="23" t="s">
        <v>1490</v>
      </c>
      <c r="AB166" s="508" t="s">
        <v>949</v>
      </c>
      <c r="AC166" s="228"/>
      <c r="AD166" s="94"/>
      <c r="AE166" s="95"/>
      <c r="AF166" s="508" t="str">
        <f t="shared" si="57"/>
        <v>Sin Avance</v>
      </c>
      <c r="AG166" s="234"/>
      <c r="AH166" s="94"/>
      <c r="AI166" s="255"/>
      <c r="AJ166" s="228"/>
      <c r="AK166" s="273"/>
      <c r="AL166" s="95"/>
      <c r="AM166" s="508" t="str">
        <f t="shared" si="58"/>
        <v>Sin Avance</v>
      </c>
      <c r="AN166" s="279"/>
      <c r="AO166" s="273"/>
      <c r="AP166" s="274"/>
      <c r="AQ166" s="275"/>
      <c r="AR166" s="235"/>
      <c r="AS166" s="233"/>
      <c r="AT166" s="508" t="str">
        <f t="shared" si="59"/>
        <v>Sin Avance</v>
      </c>
      <c r="AU166" s="228"/>
      <c r="AV166" s="273"/>
      <c r="AW166" s="274"/>
      <c r="AX166" s="231"/>
      <c r="AY166" s="232"/>
      <c r="AZ166" s="233"/>
      <c r="BA166" s="508" t="str">
        <f t="shared" si="60"/>
        <v>Sin Avance</v>
      </c>
      <c r="BB166" s="325"/>
      <c r="BC166" s="229"/>
      <c r="BD166" s="229"/>
      <c r="BE166" s="492"/>
      <c r="BF166" s="235"/>
      <c r="BG166" s="493"/>
      <c r="BH166" s="508" t="str">
        <f t="shared" si="61"/>
        <v>Sin Avance</v>
      </c>
      <c r="BI166" s="236"/>
      <c r="BJ166" s="96"/>
      <c r="BK166" s="232"/>
      <c r="BL166" s="237">
        <f t="shared" si="63"/>
        <v>1</v>
      </c>
      <c r="BM166" s="275"/>
      <c r="BN166" s="15"/>
      <c r="BO166" s="94"/>
      <c r="BP166" s="514"/>
      <c r="BQ166" s="236"/>
      <c r="BR166" s="96"/>
      <c r="BS166" s="240" t="str">
        <f t="shared" si="55"/>
        <v/>
      </c>
      <c r="BT166" s="94"/>
      <c r="BU166" s="518"/>
      <c r="BV166" s="277"/>
    </row>
    <row r="167" spans="1:74" s="11" customFormat="1" ht="41.1" customHeight="1">
      <c r="A167" s="98" t="s">
        <v>189</v>
      </c>
      <c r="B167" s="99">
        <v>44001</v>
      </c>
      <c r="C167" s="97" t="s">
        <v>1491</v>
      </c>
      <c r="D167" s="98" t="s">
        <v>873</v>
      </c>
      <c r="E167" s="523" t="s">
        <v>1492</v>
      </c>
      <c r="F167" s="247"/>
      <c r="G167" s="98" t="s">
        <v>370</v>
      </c>
      <c r="H167" s="523" t="s">
        <v>1028</v>
      </c>
      <c r="I167" s="98">
        <v>1</v>
      </c>
      <c r="J167" s="523" t="s">
        <v>1029</v>
      </c>
      <c r="K167" s="98" t="s">
        <v>168</v>
      </c>
      <c r="L167" s="98" t="s">
        <v>545</v>
      </c>
      <c r="M167" s="98" t="s">
        <v>1030</v>
      </c>
      <c r="N167" s="97">
        <v>3</v>
      </c>
      <c r="O167" s="98" t="s">
        <v>1030</v>
      </c>
      <c r="P167" s="98" t="s">
        <v>370</v>
      </c>
      <c r="Q167" s="270" t="s">
        <v>370</v>
      </c>
      <c r="R167" s="625">
        <v>44001</v>
      </c>
      <c r="S167" s="538">
        <v>44365</v>
      </c>
      <c r="T167" s="92">
        <v>0</v>
      </c>
      <c r="U167" s="537">
        <f t="shared" si="56"/>
        <v>44365</v>
      </c>
      <c r="V167" s="228">
        <v>44169</v>
      </c>
      <c r="W167" s="94" t="s">
        <v>1031</v>
      </c>
      <c r="X167" s="95">
        <v>0.9</v>
      </c>
      <c r="Y167" s="508" t="str">
        <f t="shared" si="62"/>
        <v>Satisfactorio</v>
      </c>
      <c r="Z167" s="228">
        <v>44183</v>
      </c>
      <c r="AA167" s="255" t="s">
        <v>1032</v>
      </c>
      <c r="AB167" s="508" t="s">
        <v>998</v>
      </c>
      <c r="AC167" s="234">
        <v>44221</v>
      </c>
      <c r="AD167" s="94" t="s">
        <v>1033</v>
      </c>
      <c r="AE167" s="95">
        <v>0.9</v>
      </c>
      <c r="AF167" s="508" t="str">
        <f t="shared" si="57"/>
        <v>Satisfactorio</v>
      </c>
      <c r="AG167" s="228">
        <v>44251</v>
      </c>
      <c r="AH167" s="94" t="s">
        <v>1034</v>
      </c>
      <c r="AI167" s="508" t="s">
        <v>998</v>
      </c>
      <c r="AJ167" s="234">
        <v>44249</v>
      </c>
      <c r="AK167" s="94" t="s">
        <v>1035</v>
      </c>
      <c r="AL167" s="95">
        <v>1</v>
      </c>
      <c r="AM167" s="508" t="str">
        <f t="shared" si="58"/>
        <v>Destacado</v>
      </c>
      <c r="AN167" s="228">
        <v>44251</v>
      </c>
      <c r="AO167" s="94" t="s">
        <v>1036</v>
      </c>
      <c r="AP167" s="508" t="s">
        <v>998</v>
      </c>
      <c r="AQ167" s="275"/>
      <c r="AR167" s="235"/>
      <c r="AS167" s="233"/>
      <c r="AT167" s="508" t="str">
        <f t="shared" si="59"/>
        <v>Sin Avance</v>
      </c>
      <c r="AU167" s="228"/>
      <c r="AV167" s="273"/>
      <c r="AW167" s="274"/>
      <c r="AX167" s="231"/>
      <c r="AY167" s="232"/>
      <c r="AZ167" s="233"/>
      <c r="BA167" s="508" t="str">
        <f t="shared" si="60"/>
        <v>Sin Avance</v>
      </c>
      <c r="BB167" s="325"/>
      <c r="BC167" s="229"/>
      <c r="BD167" s="229"/>
      <c r="BE167" s="492"/>
      <c r="BF167" s="235"/>
      <c r="BG167" s="493"/>
      <c r="BH167" s="508" t="str">
        <f t="shared" si="61"/>
        <v>Sin Avance</v>
      </c>
      <c r="BI167" s="236"/>
      <c r="BJ167" s="96"/>
      <c r="BK167" s="232"/>
      <c r="BL167" s="237">
        <f t="shared" si="63"/>
        <v>1</v>
      </c>
      <c r="BM167" s="275"/>
      <c r="BN167" s="15"/>
      <c r="BO167" s="94"/>
      <c r="BP167" s="514"/>
      <c r="BQ167" s="236"/>
      <c r="BR167" s="96"/>
      <c r="BS167" s="240" t="str">
        <f t="shared" si="55"/>
        <v/>
      </c>
      <c r="BT167" s="94"/>
      <c r="BU167" s="518"/>
      <c r="BV167" s="277"/>
    </row>
    <row r="168" spans="1:74" s="245" customFormat="1" ht="41.1" customHeight="1">
      <c r="A168" s="98" t="s">
        <v>189</v>
      </c>
      <c r="B168" s="99">
        <v>44001</v>
      </c>
      <c r="C168" s="97" t="s">
        <v>1491</v>
      </c>
      <c r="D168" s="98" t="s">
        <v>873</v>
      </c>
      <c r="E168" s="523" t="s">
        <v>1492</v>
      </c>
      <c r="F168" s="98"/>
      <c r="G168" s="98" t="s">
        <v>1037</v>
      </c>
      <c r="H168" s="523" t="s">
        <v>1028</v>
      </c>
      <c r="I168" s="98">
        <v>2</v>
      </c>
      <c r="J168" s="523" t="s">
        <v>1038</v>
      </c>
      <c r="K168" s="98" t="s">
        <v>168</v>
      </c>
      <c r="L168" s="98" t="s">
        <v>1039</v>
      </c>
      <c r="M168" s="98" t="s">
        <v>1040</v>
      </c>
      <c r="N168" s="97">
        <v>1</v>
      </c>
      <c r="O168" s="98" t="s">
        <v>1040</v>
      </c>
      <c r="P168" s="98" t="s">
        <v>1037</v>
      </c>
      <c r="Q168" s="270" t="s">
        <v>1037</v>
      </c>
      <c r="R168" s="625">
        <v>44001</v>
      </c>
      <c r="S168" s="538">
        <v>44365</v>
      </c>
      <c r="T168" s="92">
        <v>0</v>
      </c>
      <c r="U168" s="537">
        <f t="shared" si="56"/>
        <v>44365</v>
      </c>
      <c r="V168" s="228">
        <v>44221</v>
      </c>
      <c r="W168" s="94" t="s">
        <v>1033</v>
      </c>
      <c r="X168" s="95">
        <v>0.9</v>
      </c>
      <c r="Y168" s="508" t="str">
        <f t="shared" si="62"/>
        <v>Satisfactorio</v>
      </c>
      <c r="Z168" s="228">
        <v>44251</v>
      </c>
      <c r="AA168" s="94" t="s">
        <v>1237</v>
      </c>
      <c r="AB168" s="508" t="s">
        <v>998</v>
      </c>
      <c r="AC168" s="234">
        <v>44249</v>
      </c>
      <c r="AD168" s="94" t="s">
        <v>1035</v>
      </c>
      <c r="AE168" s="95">
        <v>1</v>
      </c>
      <c r="AF168" s="508" t="str">
        <f t="shared" si="57"/>
        <v>Destacado</v>
      </c>
      <c r="AG168" s="228">
        <v>44251</v>
      </c>
      <c r="AH168" s="94" t="s">
        <v>1237</v>
      </c>
      <c r="AI168" s="508" t="s">
        <v>998</v>
      </c>
      <c r="AJ168" s="234">
        <v>44365</v>
      </c>
      <c r="AK168" s="94" t="s">
        <v>1043</v>
      </c>
      <c r="AL168" s="95">
        <v>1</v>
      </c>
      <c r="AM168" s="508" t="str">
        <f t="shared" si="58"/>
        <v>Destacado</v>
      </c>
      <c r="AN168" s="234">
        <v>44516</v>
      </c>
      <c r="AO168" s="94" t="s">
        <v>1493</v>
      </c>
      <c r="AP168" s="255" t="s">
        <v>689</v>
      </c>
      <c r="AQ168" s="275"/>
      <c r="AR168" s="235"/>
      <c r="AS168" s="233"/>
      <c r="AT168" s="508" t="str">
        <f t="shared" si="59"/>
        <v>Sin Avance</v>
      </c>
      <c r="AU168" s="228"/>
      <c r="AV168" s="273"/>
      <c r="AW168" s="274"/>
      <c r="AX168" s="231"/>
      <c r="AY168" s="232"/>
      <c r="AZ168" s="233"/>
      <c r="BA168" s="508" t="str">
        <f t="shared" si="60"/>
        <v>Sin Avance</v>
      </c>
      <c r="BB168" s="325"/>
      <c r="BC168" s="229"/>
      <c r="BD168" s="229"/>
      <c r="BE168" s="492"/>
      <c r="BF168" s="235"/>
      <c r="BG168" s="493"/>
      <c r="BH168" s="508" t="str">
        <f t="shared" si="61"/>
        <v>Sin Avance</v>
      </c>
      <c r="BI168" s="236"/>
      <c r="BJ168" s="96"/>
      <c r="BK168" s="232"/>
      <c r="BL168" s="513">
        <f t="shared" si="63"/>
        <v>1</v>
      </c>
      <c r="BM168" s="275"/>
      <c r="BN168" s="15"/>
      <c r="BO168" s="94"/>
      <c r="BP168" s="514"/>
      <c r="BQ168" s="236"/>
      <c r="BR168" s="96"/>
      <c r="BS168" s="240" t="str">
        <f t="shared" si="55"/>
        <v/>
      </c>
      <c r="BT168" s="94"/>
      <c r="BU168" s="518"/>
      <c r="BV168" s="277"/>
    </row>
    <row r="169" spans="1:74" s="11" customFormat="1" ht="41.1" customHeight="1">
      <c r="A169" s="98" t="s">
        <v>189</v>
      </c>
      <c r="B169" s="99">
        <v>44001</v>
      </c>
      <c r="C169" s="97" t="s">
        <v>1494</v>
      </c>
      <c r="D169" s="98" t="s">
        <v>873</v>
      </c>
      <c r="E169" s="523" t="s">
        <v>1495</v>
      </c>
      <c r="F169" s="247"/>
      <c r="G169" s="98" t="s">
        <v>370</v>
      </c>
      <c r="H169" s="523" t="s">
        <v>1028</v>
      </c>
      <c r="I169" s="98">
        <v>1</v>
      </c>
      <c r="J169" s="523" t="s">
        <v>1029</v>
      </c>
      <c r="K169" s="98" t="s">
        <v>168</v>
      </c>
      <c r="L169" s="98" t="s">
        <v>545</v>
      </c>
      <c r="M169" s="98" t="s">
        <v>1030</v>
      </c>
      <c r="N169" s="97">
        <v>3</v>
      </c>
      <c r="O169" s="98" t="s">
        <v>1030</v>
      </c>
      <c r="P169" s="98" t="s">
        <v>370</v>
      </c>
      <c r="Q169" s="270" t="s">
        <v>370</v>
      </c>
      <c r="R169" s="625">
        <v>44001</v>
      </c>
      <c r="S169" s="538">
        <v>44365</v>
      </c>
      <c r="T169" s="92">
        <v>0</v>
      </c>
      <c r="U169" s="537">
        <f t="shared" si="56"/>
        <v>44365</v>
      </c>
      <c r="V169" s="228">
        <v>44169</v>
      </c>
      <c r="W169" s="94" t="s">
        <v>1031</v>
      </c>
      <c r="X169" s="95">
        <v>0.9</v>
      </c>
      <c r="Y169" s="508" t="str">
        <f t="shared" si="62"/>
        <v>Satisfactorio</v>
      </c>
      <c r="Z169" s="228">
        <v>44183</v>
      </c>
      <c r="AA169" s="255" t="s">
        <v>1032</v>
      </c>
      <c r="AB169" s="508" t="s">
        <v>998</v>
      </c>
      <c r="AC169" s="234">
        <v>44221</v>
      </c>
      <c r="AD169" s="94" t="s">
        <v>1033</v>
      </c>
      <c r="AE169" s="95">
        <v>0.9</v>
      </c>
      <c r="AF169" s="508" t="str">
        <f t="shared" si="57"/>
        <v>Satisfactorio</v>
      </c>
      <c r="AG169" s="228">
        <v>44251</v>
      </c>
      <c r="AH169" s="94" t="s">
        <v>1034</v>
      </c>
      <c r="AI169" s="508" t="s">
        <v>998</v>
      </c>
      <c r="AJ169" s="234">
        <v>44249</v>
      </c>
      <c r="AK169" s="94" t="s">
        <v>1035</v>
      </c>
      <c r="AL169" s="95">
        <v>1</v>
      </c>
      <c r="AM169" s="508" t="str">
        <f t="shared" si="58"/>
        <v>Destacado</v>
      </c>
      <c r="AN169" s="228">
        <v>44251</v>
      </c>
      <c r="AO169" s="94" t="s">
        <v>1036</v>
      </c>
      <c r="AP169" s="508" t="s">
        <v>998</v>
      </c>
      <c r="AQ169" s="275"/>
      <c r="AR169" s="235"/>
      <c r="AS169" s="233"/>
      <c r="AT169" s="508" t="str">
        <f t="shared" si="59"/>
        <v>Sin Avance</v>
      </c>
      <c r="AU169" s="228"/>
      <c r="AV169" s="273"/>
      <c r="AW169" s="274"/>
      <c r="AX169" s="231"/>
      <c r="AY169" s="232"/>
      <c r="AZ169" s="233"/>
      <c r="BA169" s="508" t="str">
        <f t="shared" si="60"/>
        <v>Sin Avance</v>
      </c>
      <c r="BB169" s="325"/>
      <c r="BC169" s="229"/>
      <c r="BD169" s="229"/>
      <c r="BE169" s="492"/>
      <c r="BF169" s="235"/>
      <c r="BG169" s="493"/>
      <c r="BH169" s="508" t="str">
        <f t="shared" si="61"/>
        <v>Sin Avance</v>
      </c>
      <c r="BI169" s="236"/>
      <c r="BJ169" s="96"/>
      <c r="BK169" s="232"/>
      <c r="BL169" s="237">
        <f t="shared" si="63"/>
        <v>1</v>
      </c>
      <c r="BM169" s="275"/>
      <c r="BN169" s="15"/>
      <c r="BO169" s="94"/>
      <c r="BP169" s="514"/>
      <c r="BQ169" s="236"/>
      <c r="BR169" s="96"/>
      <c r="BS169" s="240" t="str">
        <f t="shared" si="55"/>
        <v/>
      </c>
      <c r="BT169" s="94"/>
      <c r="BU169" s="518"/>
      <c r="BV169" s="277"/>
    </row>
    <row r="170" spans="1:74" s="245" customFormat="1" ht="41.1" customHeight="1">
      <c r="A170" s="98" t="s">
        <v>189</v>
      </c>
      <c r="B170" s="99">
        <v>44001</v>
      </c>
      <c r="C170" s="97" t="s">
        <v>1494</v>
      </c>
      <c r="D170" s="98" t="s">
        <v>873</v>
      </c>
      <c r="E170" s="523" t="s">
        <v>1495</v>
      </c>
      <c r="F170" s="98"/>
      <c r="G170" s="98" t="s">
        <v>1037</v>
      </c>
      <c r="H170" s="523" t="s">
        <v>1028</v>
      </c>
      <c r="I170" s="98">
        <v>2</v>
      </c>
      <c r="J170" s="523" t="s">
        <v>1038</v>
      </c>
      <c r="K170" s="98" t="s">
        <v>168</v>
      </c>
      <c r="L170" s="98" t="s">
        <v>1039</v>
      </c>
      <c r="M170" s="98" t="s">
        <v>1040</v>
      </c>
      <c r="N170" s="97">
        <v>1</v>
      </c>
      <c r="O170" s="98" t="s">
        <v>1040</v>
      </c>
      <c r="P170" s="98" t="s">
        <v>1037</v>
      </c>
      <c r="Q170" s="270" t="s">
        <v>1037</v>
      </c>
      <c r="R170" s="625">
        <v>44001</v>
      </c>
      <c r="S170" s="538">
        <v>44365</v>
      </c>
      <c r="T170" s="92">
        <v>0</v>
      </c>
      <c r="U170" s="537">
        <f t="shared" si="56"/>
        <v>44365</v>
      </c>
      <c r="V170" s="228">
        <v>44221</v>
      </c>
      <c r="W170" s="94" t="s">
        <v>1033</v>
      </c>
      <c r="X170" s="95">
        <v>0.9</v>
      </c>
      <c r="Y170" s="508" t="str">
        <f t="shared" si="62"/>
        <v>Satisfactorio</v>
      </c>
      <c r="Z170" s="228">
        <v>44251</v>
      </c>
      <c r="AA170" s="94" t="s">
        <v>1237</v>
      </c>
      <c r="AB170" s="508" t="s">
        <v>998</v>
      </c>
      <c r="AC170" s="234">
        <v>44249</v>
      </c>
      <c r="AD170" s="94" t="s">
        <v>1035</v>
      </c>
      <c r="AE170" s="95">
        <v>1</v>
      </c>
      <c r="AF170" s="508" t="str">
        <f t="shared" si="57"/>
        <v>Destacado</v>
      </c>
      <c r="AG170" s="228">
        <v>44251</v>
      </c>
      <c r="AH170" s="94" t="s">
        <v>1237</v>
      </c>
      <c r="AI170" s="508" t="s">
        <v>998</v>
      </c>
      <c r="AJ170" s="234">
        <v>44365</v>
      </c>
      <c r="AK170" s="94" t="s">
        <v>1043</v>
      </c>
      <c r="AL170" s="95">
        <v>1</v>
      </c>
      <c r="AM170" s="508" t="str">
        <f t="shared" si="58"/>
        <v>Destacado</v>
      </c>
      <c r="AN170" s="234">
        <v>44516</v>
      </c>
      <c r="AO170" s="94" t="s">
        <v>1304</v>
      </c>
      <c r="AP170" s="255" t="s">
        <v>689</v>
      </c>
      <c r="AQ170" s="275"/>
      <c r="AR170" s="235"/>
      <c r="AS170" s="233"/>
      <c r="AT170" s="508" t="str">
        <f t="shared" si="59"/>
        <v>Sin Avance</v>
      </c>
      <c r="AU170" s="228"/>
      <c r="AV170" s="273"/>
      <c r="AW170" s="274"/>
      <c r="AX170" s="231"/>
      <c r="AY170" s="232"/>
      <c r="AZ170" s="233"/>
      <c r="BA170" s="508" t="str">
        <f t="shared" si="60"/>
        <v>Sin Avance</v>
      </c>
      <c r="BB170" s="325"/>
      <c r="BC170" s="229"/>
      <c r="BD170" s="229"/>
      <c r="BE170" s="492"/>
      <c r="BF170" s="235"/>
      <c r="BG170" s="493"/>
      <c r="BH170" s="508" t="str">
        <f t="shared" si="61"/>
        <v>Sin Avance</v>
      </c>
      <c r="BI170" s="236"/>
      <c r="BJ170" s="96"/>
      <c r="BK170" s="232"/>
      <c r="BL170" s="513">
        <f t="shared" si="63"/>
        <v>1</v>
      </c>
      <c r="BM170" s="275"/>
      <c r="BN170" s="15"/>
      <c r="BO170" s="94"/>
      <c r="BP170" s="514"/>
      <c r="BQ170" s="236"/>
      <c r="BR170" s="96"/>
      <c r="BS170" s="240" t="str">
        <f t="shared" si="55"/>
        <v/>
      </c>
      <c r="BT170" s="94"/>
      <c r="BU170" s="518"/>
      <c r="BV170" s="277"/>
    </row>
    <row r="171" spans="1:74" s="11" customFormat="1" ht="41.1" customHeight="1">
      <c r="A171" s="98" t="s">
        <v>189</v>
      </c>
      <c r="B171" s="99">
        <v>44001</v>
      </c>
      <c r="C171" s="97" t="s">
        <v>1496</v>
      </c>
      <c r="D171" s="98" t="s">
        <v>873</v>
      </c>
      <c r="E171" s="523" t="s">
        <v>1497</v>
      </c>
      <c r="F171" s="247"/>
      <c r="G171" s="98" t="s">
        <v>370</v>
      </c>
      <c r="H171" s="523" t="s">
        <v>1028</v>
      </c>
      <c r="I171" s="98">
        <v>1</v>
      </c>
      <c r="J171" s="523" t="s">
        <v>1029</v>
      </c>
      <c r="K171" s="98" t="s">
        <v>168</v>
      </c>
      <c r="L171" s="98" t="s">
        <v>545</v>
      </c>
      <c r="M171" s="98" t="s">
        <v>1030</v>
      </c>
      <c r="N171" s="97">
        <v>3</v>
      </c>
      <c r="O171" s="98" t="s">
        <v>1030</v>
      </c>
      <c r="P171" s="98" t="s">
        <v>370</v>
      </c>
      <c r="Q171" s="270" t="s">
        <v>370</v>
      </c>
      <c r="R171" s="282">
        <v>44001</v>
      </c>
      <c r="S171" s="286">
        <v>44365</v>
      </c>
      <c r="T171" s="92">
        <v>0</v>
      </c>
      <c r="U171" s="537">
        <f t="shared" si="56"/>
        <v>44365</v>
      </c>
      <c r="V171" s="228">
        <v>44169</v>
      </c>
      <c r="W171" s="94" t="s">
        <v>1031</v>
      </c>
      <c r="X171" s="95">
        <v>0.9</v>
      </c>
      <c r="Y171" s="508" t="str">
        <f t="shared" si="62"/>
        <v>Satisfactorio</v>
      </c>
      <c r="Z171" s="228">
        <v>44183</v>
      </c>
      <c r="AA171" s="255" t="s">
        <v>1032</v>
      </c>
      <c r="AB171" s="508" t="s">
        <v>998</v>
      </c>
      <c r="AC171" s="234">
        <v>44221</v>
      </c>
      <c r="AD171" s="94" t="s">
        <v>1033</v>
      </c>
      <c r="AE171" s="95">
        <v>0.9</v>
      </c>
      <c r="AF171" s="508" t="str">
        <f t="shared" si="57"/>
        <v>Satisfactorio</v>
      </c>
      <c r="AG171" s="228">
        <v>44251</v>
      </c>
      <c r="AH171" s="94" t="s">
        <v>1034</v>
      </c>
      <c r="AI171" s="508" t="s">
        <v>998</v>
      </c>
      <c r="AJ171" s="234">
        <v>44249</v>
      </c>
      <c r="AK171" s="94" t="s">
        <v>1035</v>
      </c>
      <c r="AL171" s="95">
        <v>1</v>
      </c>
      <c r="AM171" s="508" t="str">
        <f t="shared" si="58"/>
        <v>Destacado</v>
      </c>
      <c r="AN171" s="228">
        <v>44251</v>
      </c>
      <c r="AO171" s="94" t="s">
        <v>1036</v>
      </c>
      <c r="AP171" s="508" t="s">
        <v>998</v>
      </c>
      <c r="AQ171" s="275"/>
      <c r="AR171" s="235"/>
      <c r="AS171" s="233"/>
      <c r="AT171" s="508" t="str">
        <f t="shared" si="59"/>
        <v>Sin Avance</v>
      </c>
      <c r="AU171" s="228"/>
      <c r="AV171" s="273"/>
      <c r="AW171" s="274"/>
      <c r="AX171" s="231"/>
      <c r="AY171" s="232"/>
      <c r="AZ171" s="233"/>
      <c r="BA171" s="508" t="str">
        <f t="shared" si="60"/>
        <v>Sin Avance</v>
      </c>
      <c r="BB171" s="325"/>
      <c r="BC171" s="229"/>
      <c r="BD171" s="229"/>
      <c r="BE171" s="492"/>
      <c r="BF171" s="235"/>
      <c r="BG171" s="493"/>
      <c r="BH171" s="508" t="str">
        <f t="shared" si="61"/>
        <v>Sin Avance</v>
      </c>
      <c r="BI171" s="236"/>
      <c r="BJ171" s="96"/>
      <c r="BK171" s="232"/>
      <c r="BL171" s="237">
        <f t="shared" si="63"/>
        <v>1</v>
      </c>
      <c r="BM171" s="275"/>
      <c r="BN171" s="15"/>
      <c r="BO171" s="94"/>
      <c r="BP171" s="514"/>
      <c r="BQ171" s="236"/>
      <c r="BR171" s="96"/>
      <c r="BS171" s="240" t="str">
        <f t="shared" si="55"/>
        <v/>
      </c>
      <c r="BT171" s="94"/>
      <c r="BU171" s="518"/>
      <c r="BV171" s="277"/>
    </row>
    <row r="172" spans="1:74" s="245" customFormat="1" ht="41.1" customHeight="1">
      <c r="A172" s="98" t="s">
        <v>189</v>
      </c>
      <c r="B172" s="99">
        <v>44001</v>
      </c>
      <c r="C172" s="97" t="s">
        <v>1496</v>
      </c>
      <c r="D172" s="98" t="s">
        <v>873</v>
      </c>
      <c r="E172" s="523" t="s">
        <v>1497</v>
      </c>
      <c r="F172" s="98"/>
      <c r="G172" s="98" t="s">
        <v>1037</v>
      </c>
      <c r="H172" s="523" t="s">
        <v>1028</v>
      </c>
      <c r="I172" s="98">
        <v>2</v>
      </c>
      <c r="J172" s="523" t="s">
        <v>1038</v>
      </c>
      <c r="K172" s="98" t="s">
        <v>168</v>
      </c>
      <c r="L172" s="98" t="s">
        <v>1039</v>
      </c>
      <c r="M172" s="98" t="s">
        <v>1040</v>
      </c>
      <c r="N172" s="97">
        <v>1</v>
      </c>
      <c r="O172" s="98" t="s">
        <v>1040</v>
      </c>
      <c r="P172" s="98" t="s">
        <v>1037</v>
      </c>
      <c r="Q172" s="270" t="s">
        <v>1037</v>
      </c>
      <c r="R172" s="282">
        <v>44001</v>
      </c>
      <c r="S172" s="286">
        <v>44365</v>
      </c>
      <c r="T172" s="92">
        <v>0</v>
      </c>
      <c r="U172" s="537">
        <f t="shared" si="56"/>
        <v>44365</v>
      </c>
      <c r="V172" s="228">
        <v>44221</v>
      </c>
      <c r="W172" s="94" t="s">
        <v>1033</v>
      </c>
      <c r="X172" s="95">
        <v>0.9</v>
      </c>
      <c r="Y172" s="508" t="str">
        <f t="shared" si="62"/>
        <v>Satisfactorio</v>
      </c>
      <c r="Z172" s="228">
        <v>44251</v>
      </c>
      <c r="AA172" s="94" t="s">
        <v>1237</v>
      </c>
      <c r="AB172" s="508" t="s">
        <v>998</v>
      </c>
      <c r="AC172" s="234">
        <v>44249</v>
      </c>
      <c r="AD172" s="94" t="s">
        <v>1035</v>
      </c>
      <c r="AE172" s="95">
        <v>1</v>
      </c>
      <c r="AF172" s="508" t="str">
        <f t="shared" si="57"/>
        <v>Destacado</v>
      </c>
      <c r="AG172" s="228">
        <v>44251</v>
      </c>
      <c r="AH172" s="94" t="s">
        <v>1237</v>
      </c>
      <c r="AI172" s="508" t="s">
        <v>998</v>
      </c>
      <c r="AJ172" s="234">
        <v>44365</v>
      </c>
      <c r="AK172" s="94" t="s">
        <v>1043</v>
      </c>
      <c r="AL172" s="95">
        <v>1</v>
      </c>
      <c r="AM172" s="508" t="str">
        <f t="shared" si="58"/>
        <v>Destacado</v>
      </c>
      <c r="AN172" s="234">
        <v>44516</v>
      </c>
      <c r="AO172" s="94" t="s">
        <v>1304</v>
      </c>
      <c r="AP172" s="255" t="s">
        <v>689</v>
      </c>
      <c r="AQ172" s="275"/>
      <c r="AR172" s="235"/>
      <c r="AS172" s="233"/>
      <c r="AT172" s="508" t="str">
        <f t="shared" si="59"/>
        <v>Sin Avance</v>
      </c>
      <c r="AU172" s="228"/>
      <c r="AV172" s="273"/>
      <c r="AW172" s="274"/>
      <c r="AX172" s="231"/>
      <c r="AY172" s="232"/>
      <c r="AZ172" s="233"/>
      <c r="BA172" s="508" t="str">
        <f t="shared" si="60"/>
        <v>Sin Avance</v>
      </c>
      <c r="BB172" s="325"/>
      <c r="BC172" s="229"/>
      <c r="BD172" s="229"/>
      <c r="BE172" s="492"/>
      <c r="BF172" s="235"/>
      <c r="BG172" s="493"/>
      <c r="BH172" s="508" t="str">
        <f t="shared" si="61"/>
        <v>Sin Avance</v>
      </c>
      <c r="BI172" s="236"/>
      <c r="BJ172" s="96"/>
      <c r="BK172" s="232"/>
      <c r="BL172" s="513">
        <f t="shared" si="63"/>
        <v>1</v>
      </c>
      <c r="BM172" s="275"/>
      <c r="BN172" s="15"/>
      <c r="BO172" s="94"/>
      <c r="BP172" s="514"/>
      <c r="BQ172" s="236"/>
      <c r="BR172" s="96"/>
      <c r="BS172" s="240" t="str">
        <f t="shared" si="55"/>
        <v/>
      </c>
      <c r="BT172" s="94"/>
      <c r="BU172" s="518"/>
      <c r="BV172" s="277"/>
    </row>
    <row r="173" spans="1:74" s="41" customFormat="1" ht="41.1" customHeight="1">
      <c r="A173" s="247" t="s">
        <v>189</v>
      </c>
      <c r="B173" s="99">
        <v>44001</v>
      </c>
      <c r="C173" s="97" t="s">
        <v>1498</v>
      </c>
      <c r="D173" s="247" t="s">
        <v>873</v>
      </c>
      <c r="E173" s="269" t="s">
        <v>1499</v>
      </c>
      <c r="F173" s="247"/>
      <c r="G173" s="247" t="s">
        <v>277</v>
      </c>
      <c r="H173" s="269" t="s">
        <v>943</v>
      </c>
      <c r="I173" s="247">
        <v>1</v>
      </c>
      <c r="J173" s="269" t="s">
        <v>1500</v>
      </c>
      <c r="K173" s="98" t="s">
        <v>168</v>
      </c>
      <c r="L173" s="247" t="s">
        <v>945</v>
      </c>
      <c r="M173" s="247" t="s">
        <v>946</v>
      </c>
      <c r="N173" s="97">
        <v>2</v>
      </c>
      <c r="O173" s="247" t="s">
        <v>946</v>
      </c>
      <c r="P173" s="247" t="s">
        <v>277</v>
      </c>
      <c r="Q173" s="270" t="s">
        <v>277</v>
      </c>
      <c r="R173" s="282">
        <v>44002</v>
      </c>
      <c r="S173" s="286">
        <v>44365</v>
      </c>
      <c r="T173" s="92">
        <v>0</v>
      </c>
      <c r="U173" s="271">
        <f t="shared" si="56"/>
        <v>44365</v>
      </c>
      <c r="V173" s="228">
        <v>44221</v>
      </c>
      <c r="W173" s="229" t="s">
        <v>1243</v>
      </c>
      <c r="X173" s="233">
        <v>0.5</v>
      </c>
      <c r="Y173" s="508" t="str">
        <f t="shared" si="62"/>
        <v>No Satisfactorio</v>
      </c>
      <c r="Z173" s="228">
        <v>44251</v>
      </c>
      <c r="AA173" s="229" t="s">
        <v>1501</v>
      </c>
      <c r="AB173" s="230" t="s">
        <v>998</v>
      </c>
      <c r="AC173" s="234">
        <v>44365</v>
      </c>
      <c r="AD173" s="229" t="s">
        <v>952</v>
      </c>
      <c r="AE173" s="233">
        <v>1</v>
      </c>
      <c r="AF173" s="508" t="str">
        <f t="shared" si="57"/>
        <v>Destacado</v>
      </c>
      <c r="AG173" s="228">
        <v>44469</v>
      </c>
      <c r="AH173" s="505" t="s">
        <v>1502</v>
      </c>
      <c r="AI173" s="230" t="s">
        <v>949</v>
      </c>
      <c r="AJ173" s="228"/>
      <c r="AK173" s="273"/>
      <c r="AL173" s="233"/>
      <c r="AM173" s="508" t="str">
        <f t="shared" si="58"/>
        <v>Sin Avance</v>
      </c>
      <c r="AN173" s="279"/>
      <c r="AO173" s="273"/>
      <c r="AP173" s="274"/>
      <c r="AQ173" s="275"/>
      <c r="AR173" s="235"/>
      <c r="AS173" s="233"/>
      <c r="AT173" s="508" t="str">
        <f t="shared" si="59"/>
        <v>Sin Avance</v>
      </c>
      <c r="AU173" s="228"/>
      <c r="AV173" s="273"/>
      <c r="AW173" s="274"/>
      <c r="AX173" s="231"/>
      <c r="AY173" s="232"/>
      <c r="AZ173" s="233"/>
      <c r="BA173" s="508" t="str">
        <f t="shared" si="60"/>
        <v>Sin Avance</v>
      </c>
      <c r="BB173" s="325"/>
      <c r="BC173" s="229"/>
      <c r="BD173" s="229"/>
      <c r="BE173" s="492"/>
      <c r="BF173" s="235"/>
      <c r="BG173" s="493"/>
      <c r="BH173" s="508" t="str">
        <f t="shared" si="61"/>
        <v>Sin Avance</v>
      </c>
      <c r="BI173" s="236"/>
      <c r="BJ173" s="96"/>
      <c r="BK173" s="232"/>
      <c r="BL173" s="237">
        <f t="shared" si="63"/>
        <v>1</v>
      </c>
      <c r="BM173" s="275"/>
      <c r="BN173" s="15"/>
      <c r="BO173" s="229"/>
      <c r="BP173" s="273"/>
      <c r="BQ173" s="236"/>
      <c r="BR173" s="96"/>
      <c r="BS173" s="240" t="str">
        <f t="shared" si="55"/>
        <v/>
      </c>
      <c r="BT173" s="229"/>
      <c r="BU173" s="274"/>
      <c r="BV173" s="277"/>
    </row>
    <row r="174" spans="1:74" s="41" customFormat="1" ht="41.1" customHeight="1">
      <c r="A174" s="247" t="s">
        <v>189</v>
      </c>
      <c r="B174" s="99">
        <v>44001</v>
      </c>
      <c r="C174" s="97" t="s">
        <v>1498</v>
      </c>
      <c r="D174" s="247" t="s">
        <v>873</v>
      </c>
      <c r="E174" s="269" t="s">
        <v>1499</v>
      </c>
      <c r="F174" s="247"/>
      <c r="G174" s="247" t="s">
        <v>277</v>
      </c>
      <c r="H174" s="269" t="s">
        <v>943</v>
      </c>
      <c r="I174" s="247">
        <v>2</v>
      </c>
      <c r="J174" s="269" t="s">
        <v>950</v>
      </c>
      <c r="K174" s="98" t="s">
        <v>168</v>
      </c>
      <c r="L174" s="247" t="s">
        <v>951</v>
      </c>
      <c r="M174" s="247" t="s">
        <v>946</v>
      </c>
      <c r="N174" s="97">
        <v>2</v>
      </c>
      <c r="O174" s="247" t="s">
        <v>946</v>
      </c>
      <c r="P174" s="247" t="s">
        <v>277</v>
      </c>
      <c r="Q174" s="270" t="s">
        <v>277</v>
      </c>
      <c r="R174" s="625">
        <v>44001</v>
      </c>
      <c r="S174" s="538">
        <v>44365</v>
      </c>
      <c r="T174" s="92">
        <v>0</v>
      </c>
      <c r="U174" s="271">
        <f t="shared" si="56"/>
        <v>44365</v>
      </c>
      <c r="V174" s="228">
        <v>44221</v>
      </c>
      <c r="W174" s="229" t="s">
        <v>1243</v>
      </c>
      <c r="X174" s="233">
        <v>0.5</v>
      </c>
      <c r="Y174" s="508" t="str">
        <f t="shared" si="62"/>
        <v>No Satisfactorio</v>
      </c>
      <c r="Z174" s="228">
        <v>44251</v>
      </c>
      <c r="AA174" s="229" t="s">
        <v>1247</v>
      </c>
      <c r="AB174" s="230" t="s">
        <v>998</v>
      </c>
      <c r="AC174" s="234">
        <v>44365</v>
      </c>
      <c r="AD174" s="229" t="s">
        <v>952</v>
      </c>
      <c r="AE174" s="233">
        <v>1</v>
      </c>
      <c r="AF174" s="508" t="str">
        <f t="shared" si="57"/>
        <v>Destacado</v>
      </c>
      <c r="AG174" s="228">
        <v>44469</v>
      </c>
      <c r="AH174" s="229" t="s">
        <v>1503</v>
      </c>
      <c r="AI174" s="230" t="s">
        <v>949</v>
      </c>
      <c r="AJ174" s="228"/>
      <c r="AK174" s="273"/>
      <c r="AL174" s="233"/>
      <c r="AM174" s="508" t="str">
        <f t="shared" si="58"/>
        <v>Sin Avance</v>
      </c>
      <c r="AN174" s="279"/>
      <c r="AO174" s="273"/>
      <c r="AP174" s="274"/>
      <c r="AQ174" s="275"/>
      <c r="AR174" s="235"/>
      <c r="AS174" s="233"/>
      <c r="AT174" s="508" t="str">
        <f t="shared" si="59"/>
        <v>Sin Avance</v>
      </c>
      <c r="AU174" s="228"/>
      <c r="AV174" s="273"/>
      <c r="AW174" s="274"/>
      <c r="AX174" s="231"/>
      <c r="AY174" s="232"/>
      <c r="AZ174" s="233"/>
      <c r="BA174" s="508" t="str">
        <f t="shared" si="60"/>
        <v>Sin Avance</v>
      </c>
      <c r="BB174" s="325"/>
      <c r="BC174" s="229"/>
      <c r="BD174" s="229"/>
      <c r="BE174" s="492"/>
      <c r="BF174" s="235"/>
      <c r="BG174" s="493"/>
      <c r="BH174" s="508" t="str">
        <f t="shared" si="61"/>
        <v>Sin Avance</v>
      </c>
      <c r="BI174" s="236"/>
      <c r="BJ174" s="96"/>
      <c r="BK174" s="232"/>
      <c r="BL174" s="237">
        <f t="shared" si="63"/>
        <v>1</v>
      </c>
      <c r="BM174" s="275"/>
      <c r="BN174" s="15"/>
      <c r="BO174" s="229"/>
      <c r="BP174" s="273"/>
      <c r="BQ174" s="236"/>
      <c r="BR174" s="96"/>
      <c r="BS174" s="240" t="str">
        <f t="shared" si="55"/>
        <v/>
      </c>
      <c r="BT174" s="229"/>
      <c r="BU174" s="274"/>
      <c r="BV174" s="277"/>
    </row>
    <row r="175" spans="1:74" s="245" customFormat="1" ht="45" customHeight="1">
      <c r="A175" s="599" t="s">
        <v>189</v>
      </c>
      <c r="B175" s="99">
        <v>44001</v>
      </c>
      <c r="C175" s="97" t="s">
        <v>1498</v>
      </c>
      <c r="D175" s="599" t="s">
        <v>873</v>
      </c>
      <c r="E175" s="600" t="s">
        <v>1499</v>
      </c>
      <c r="F175" s="98" t="s">
        <v>154</v>
      </c>
      <c r="G175" s="599" t="s">
        <v>1504</v>
      </c>
      <c r="H175" s="600" t="s">
        <v>1250</v>
      </c>
      <c r="I175" s="599">
        <v>3</v>
      </c>
      <c r="J175" s="600" t="s">
        <v>1264</v>
      </c>
      <c r="K175" s="98" t="s">
        <v>168</v>
      </c>
      <c r="L175" s="599" t="s">
        <v>1265</v>
      </c>
      <c r="M175" s="599" t="s">
        <v>1266</v>
      </c>
      <c r="N175" s="97">
        <v>1</v>
      </c>
      <c r="O175" s="599" t="s">
        <v>1266</v>
      </c>
      <c r="P175" s="599" t="s">
        <v>1504</v>
      </c>
      <c r="Q175" s="278" t="s">
        <v>1504</v>
      </c>
      <c r="R175" s="35">
        <v>44001</v>
      </c>
      <c r="S175" s="36">
        <v>44365</v>
      </c>
      <c r="T175" s="25">
        <v>0</v>
      </c>
      <c r="U175" s="498">
        <f t="shared" si="56"/>
        <v>44365</v>
      </c>
      <c r="V175" s="328">
        <v>44153</v>
      </c>
      <c r="W175" s="545" t="s">
        <v>1267</v>
      </c>
      <c r="X175" s="605">
        <v>0.4</v>
      </c>
      <c r="Y175" s="508" t="str">
        <f t="shared" si="62"/>
        <v>No Satisfactorio</v>
      </c>
      <c r="Z175" s="228">
        <v>44168</v>
      </c>
      <c r="AA175" s="94" t="s">
        <v>1505</v>
      </c>
      <c r="AB175" s="508" t="s">
        <v>689</v>
      </c>
      <c r="AC175" s="234">
        <v>44172</v>
      </c>
      <c r="AD175" s="94" t="s">
        <v>1506</v>
      </c>
      <c r="AE175" s="95">
        <v>0.5</v>
      </c>
      <c r="AF175" s="508" t="str">
        <f t="shared" si="57"/>
        <v>No Satisfactorio</v>
      </c>
      <c r="AG175" s="228">
        <v>44183</v>
      </c>
      <c r="AH175" s="94" t="s">
        <v>1507</v>
      </c>
      <c r="AI175" s="508" t="s">
        <v>998</v>
      </c>
      <c r="AJ175" s="624">
        <v>44221</v>
      </c>
      <c r="AK175" s="94" t="s">
        <v>1243</v>
      </c>
      <c r="AL175" s="95">
        <v>0.5</v>
      </c>
      <c r="AM175" s="508" t="str">
        <f t="shared" si="58"/>
        <v>No Satisfactorio</v>
      </c>
      <c r="AN175" s="228">
        <v>44251</v>
      </c>
      <c r="AO175" s="94" t="s">
        <v>1508</v>
      </c>
      <c r="AP175" s="508" t="s">
        <v>998</v>
      </c>
      <c r="AQ175" s="234">
        <v>44229</v>
      </c>
      <c r="AR175" s="606" t="s">
        <v>1509</v>
      </c>
      <c r="AS175" s="95">
        <v>0.6</v>
      </c>
      <c r="AT175" s="508" t="str">
        <f t="shared" si="59"/>
        <v>No Satisfactorio</v>
      </c>
      <c r="AU175" s="228">
        <v>44418</v>
      </c>
      <c r="AV175" s="94" t="s">
        <v>1270</v>
      </c>
      <c r="AW175" s="508" t="s">
        <v>448</v>
      </c>
      <c r="AX175" s="329">
        <v>44375</v>
      </c>
      <c r="AY175" s="619" t="s">
        <v>1271</v>
      </c>
      <c r="AZ175" s="610">
        <v>1</v>
      </c>
      <c r="BA175" s="508" t="str">
        <f t="shared" si="60"/>
        <v>Destacado</v>
      </c>
      <c r="BB175" s="228">
        <v>44418</v>
      </c>
      <c r="BC175" s="94" t="s">
        <v>1272</v>
      </c>
      <c r="BD175" s="508" t="s">
        <v>448</v>
      </c>
      <c r="BE175" s="546">
        <v>44447</v>
      </c>
      <c r="BF175" s="512" t="s">
        <v>1510</v>
      </c>
      <c r="BG175" s="95">
        <v>1</v>
      </c>
      <c r="BH175" s="508" t="str">
        <f t="shared" si="61"/>
        <v>Destacado</v>
      </c>
      <c r="BI175" s="228">
        <v>44559</v>
      </c>
      <c r="BJ175" s="94" t="s">
        <v>1511</v>
      </c>
      <c r="BK175" s="255" t="s">
        <v>689</v>
      </c>
      <c r="BL175" s="547">
        <f t="shared" si="63"/>
        <v>1</v>
      </c>
      <c r="BM175" s="326"/>
      <c r="BN175" s="602"/>
      <c r="BO175" s="94"/>
      <c r="BP175" s="94"/>
      <c r="BQ175" s="236"/>
      <c r="BR175" s="96"/>
      <c r="BS175" s="516" t="str">
        <f t="shared" si="55"/>
        <v/>
      </c>
      <c r="BT175" s="96"/>
      <c r="BU175" s="508"/>
      <c r="BV175" s="277"/>
    </row>
    <row r="176" spans="1:74" s="11" customFormat="1" ht="41.1" customHeight="1">
      <c r="A176" s="98" t="s">
        <v>189</v>
      </c>
      <c r="B176" s="99">
        <v>44001</v>
      </c>
      <c r="C176" s="97" t="s">
        <v>553</v>
      </c>
      <c r="D176" s="98" t="s">
        <v>873</v>
      </c>
      <c r="E176" s="523" t="s">
        <v>1512</v>
      </c>
      <c r="F176" s="247"/>
      <c r="G176" s="98" t="s">
        <v>1513</v>
      </c>
      <c r="H176" s="523" t="s">
        <v>1485</v>
      </c>
      <c r="I176" s="98">
        <v>1</v>
      </c>
      <c r="J176" s="523" t="s">
        <v>1514</v>
      </c>
      <c r="K176" s="98" t="s">
        <v>168</v>
      </c>
      <c r="L176" s="98" t="s">
        <v>1515</v>
      </c>
      <c r="M176" s="98" t="s">
        <v>1516</v>
      </c>
      <c r="N176" s="97">
        <v>1</v>
      </c>
      <c r="O176" s="98" t="s">
        <v>1516</v>
      </c>
      <c r="P176" s="98" t="s">
        <v>1513</v>
      </c>
      <c r="Q176" s="270" t="s">
        <v>1513</v>
      </c>
      <c r="R176" s="24">
        <v>44001</v>
      </c>
      <c r="S176" s="538">
        <v>44195</v>
      </c>
      <c r="T176" s="25">
        <v>167</v>
      </c>
      <c r="U176" s="537">
        <f t="shared" si="56"/>
        <v>44362</v>
      </c>
      <c r="V176" s="228">
        <v>44144</v>
      </c>
      <c r="W176" s="94" t="s">
        <v>1517</v>
      </c>
      <c r="X176" s="95">
        <v>0</v>
      </c>
      <c r="Y176" s="508" t="str">
        <f t="shared" si="62"/>
        <v>No Satisfactorio</v>
      </c>
      <c r="Z176" s="228">
        <v>44145</v>
      </c>
      <c r="AA176" s="94" t="s">
        <v>1518</v>
      </c>
      <c r="AB176" s="508" t="s">
        <v>244</v>
      </c>
      <c r="AC176" s="234">
        <v>44195</v>
      </c>
      <c r="AD176" s="94" t="s">
        <v>1519</v>
      </c>
      <c r="AE176" s="95">
        <v>0</v>
      </c>
      <c r="AF176" s="508" t="str">
        <f t="shared" si="57"/>
        <v>No Satisfactorio</v>
      </c>
      <c r="AG176" s="624">
        <v>44195</v>
      </c>
      <c r="AH176" s="94" t="s">
        <v>1518</v>
      </c>
      <c r="AI176" s="508" t="s">
        <v>244</v>
      </c>
      <c r="AJ176" s="234">
        <v>44337</v>
      </c>
      <c r="AK176" s="94" t="s">
        <v>1520</v>
      </c>
      <c r="AL176" s="95">
        <v>1</v>
      </c>
      <c r="AM176" s="508" t="str">
        <f t="shared" si="58"/>
        <v>Destacado</v>
      </c>
      <c r="AN176" s="228">
        <v>44341</v>
      </c>
      <c r="AO176" s="94" t="s">
        <v>1521</v>
      </c>
      <c r="AP176" s="508" t="s">
        <v>949</v>
      </c>
      <c r="AQ176" s="275"/>
      <c r="AR176" s="235"/>
      <c r="AS176" s="233"/>
      <c r="AT176" s="508" t="str">
        <f t="shared" si="59"/>
        <v>Sin Avance</v>
      </c>
      <c r="AU176" s="228"/>
      <c r="AV176" s="273"/>
      <c r="AW176" s="274"/>
      <c r="AX176" s="231"/>
      <c r="AY176" s="232"/>
      <c r="AZ176" s="233"/>
      <c r="BA176" s="508" t="str">
        <f t="shared" si="60"/>
        <v>Sin Avance</v>
      </c>
      <c r="BB176" s="325"/>
      <c r="BC176" s="229"/>
      <c r="BD176" s="229"/>
      <c r="BE176" s="492"/>
      <c r="BF176" s="235"/>
      <c r="BG176" s="493"/>
      <c r="BH176" s="508" t="str">
        <f t="shared" si="61"/>
        <v>Sin Avance</v>
      </c>
      <c r="BI176" s="236"/>
      <c r="BJ176" s="96"/>
      <c r="BK176" s="232"/>
      <c r="BL176" s="237">
        <f t="shared" si="63"/>
        <v>1</v>
      </c>
      <c r="BM176" s="275"/>
      <c r="BN176" s="15"/>
      <c r="BO176" s="94"/>
      <c r="BP176" s="514"/>
      <c r="BQ176" s="236"/>
      <c r="BR176" s="96"/>
      <c r="BS176" s="240" t="str">
        <f t="shared" si="55"/>
        <v/>
      </c>
      <c r="BT176" s="94"/>
      <c r="BU176" s="518"/>
      <c r="BV176" s="277"/>
    </row>
    <row r="177" spans="1:74" s="41" customFormat="1" ht="41.1" customHeight="1">
      <c r="A177" s="247" t="s">
        <v>189</v>
      </c>
      <c r="B177" s="99">
        <v>44001</v>
      </c>
      <c r="C177" s="97" t="s">
        <v>1522</v>
      </c>
      <c r="D177" s="247" t="s">
        <v>873</v>
      </c>
      <c r="E177" s="269" t="s">
        <v>1523</v>
      </c>
      <c r="F177" s="247"/>
      <c r="G177" s="247" t="s">
        <v>1524</v>
      </c>
      <c r="H177" s="269" t="s">
        <v>1525</v>
      </c>
      <c r="I177" s="247">
        <v>1</v>
      </c>
      <c r="J177" s="269" t="s">
        <v>1526</v>
      </c>
      <c r="K177" s="98" t="s">
        <v>168</v>
      </c>
      <c r="L177" s="247" t="s">
        <v>1527</v>
      </c>
      <c r="M177" s="247" t="s">
        <v>1528</v>
      </c>
      <c r="N177" s="97">
        <v>1</v>
      </c>
      <c r="O177" s="247" t="s">
        <v>1528</v>
      </c>
      <c r="P177" s="247" t="s">
        <v>1524</v>
      </c>
      <c r="Q177" s="270" t="s">
        <v>1524</v>
      </c>
      <c r="R177" s="24">
        <v>44001</v>
      </c>
      <c r="S177" s="538">
        <v>44366</v>
      </c>
      <c r="T177" s="25">
        <v>0</v>
      </c>
      <c r="U177" s="271">
        <f t="shared" si="56"/>
        <v>44366</v>
      </c>
      <c r="V177" s="228">
        <v>44253</v>
      </c>
      <c r="W177" s="235" t="s">
        <v>1529</v>
      </c>
      <c r="X177" s="534">
        <v>0.7</v>
      </c>
      <c r="Y177" s="508" t="str">
        <f t="shared" si="62"/>
        <v>No Satisfactorio</v>
      </c>
      <c r="Z177" s="228">
        <v>44301</v>
      </c>
      <c r="AA177" s="229" t="s">
        <v>1530</v>
      </c>
      <c r="AB177" s="274" t="s">
        <v>448</v>
      </c>
      <c r="AC177" s="234">
        <v>44328</v>
      </c>
      <c r="AD177" s="229" t="s">
        <v>1531</v>
      </c>
      <c r="AE177" s="233">
        <v>0.9</v>
      </c>
      <c r="AF177" s="508" t="str">
        <f t="shared" si="57"/>
        <v>Satisfactorio</v>
      </c>
      <c r="AG177" s="228">
        <v>44343</v>
      </c>
      <c r="AH177" s="229" t="s">
        <v>1532</v>
      </c>
      <c r="AI177" s="274" t="s">
        <v>1533</v>
      </c>
      <c r="AJ177" s="628">
        <v>44365</v>
      </c>
      <c r="AK177" s="629" t="s">
        <v>1534</v>
      </c>
      <c r="AL177" s="233">
        <v>1</v>
      </c>
      <c r="AM177" s="508" t="str">
        <f t="shared" si="58"/>
        <v>Destacado</v>
      </c>
      <c r="AN177" s="234">
        <v>44463</v>
      </c>
      <c r="AO177" s="229" t="s">
        <v>1535</v>
      </c>
      <c r="AP177" s="255" t="s">
        <v>1418</v>
      </c>
      <c r="AQ177" s="275"/>
      <c r="AR177" s="235"/>
      <c r="AS177" s="233"/>
      <c r="AT177" s="508" t="str">
        <f t="shared" si="59"/>
        <v>Sin Avance</v>
      </c>
      <c r="AU177" s="228"/>
      <c r="AV177" s="273"/>
      <c r="AW177" s="274"/>
      <c r="AX177" s="231"/>
      <c r="AY177" s="232"/>
      <c r="AZ177" s="233"/>
      <c r="BA177" s="508" t="str">
        <f t="shared" si="60"/>
        <v>Sin Avance</v>
      </c>
      <c r="BB177" s="325"/>
      <c r="BC177" s="229"/>
      <c r="BD177" s="229"/>
      <c r="BE177" s="492"/>
      <c r="BF177" s="235"/>
      <c r="BG177" s="493"/>
      <c r="BH177" s="508" t="str">
        <f t="shared" si="61"/>
        <v>Sin Avance</v>
      </c>
      <c r="BI177" s="236"/>
      <c r="BJ177" s="96"/>
      <c r="BK177" s="232"/>
      <c r="BL177" s="237">
        <f t="shared" si="63"/>
        <v>1</v>
      </c>
      <c r="BM177" s="275"/>
      <c r="BN177" s="15"/>
      <c r="BO177" s="229"/>
      <c r="BP177" s="273"/>
      <c r="BQ177" s="236"/>
      <c r="BR177" s="96"/>
      <c r="BS177" s="240" t="str">
        <f t="shared" ref="BS177:BS238" si="64">IF(OR(BL177="Sin Avance",BL177&lt;100%),"En Ejecución",IF(AND(BQ177="SI",BR177="si"),"Cerrada",IF(AND(BQ177="SI",BR177="NO"),"Inefectiva",IF(BQ177="SI","Eficaz",IF(BQ177="NO","Ineficaz","")))))</f>
        <v/>
      </c>
      <c r="BT177" s="229"/>
      <c r="BU177" s="274"/>
      <c r="BV177" s="277"/>
    </row>
    <row r="178" spans="1:74" s="41" customFormat="1" ht="41.1" customHeight="1">
      <c r="A178" s="247" t="s">
        <v>189</v>
      </c>
      <c r="B178" s="99">
        <v>44001</v>
      </c>
      <c r="C178" s="97" t="s">
        <v>1522</v>
      </c>
      <c r="D178" s="247" t="s">
        <v>873</v>
      </c>
      <c r="E178" s="269" t="s">
        <v>1523</v>
      </c>
      <c r="F178" s="247"/>
      <c r="G178" s="247" t="s">
        <v>1524</v>
      </c>
      <c r="H178" s="269" t="s">
        <v>1536</v>
      </c>
      <c r="I178" s="247">
        <v>2</v>
      </c>
      <c r="J178" s="269" t="s">
        <v>1537</v>
      </c>
      <c r="K178" s="98" t="s">
        <v>168</v>
      </c>
      <c r="L178" s="247" t="s">
        <v>1538</v>
      </c>
      <c r="M178" s="247" t="s">
        <v>1539</v>
      </c>
      <c r="N178" s="97">
        <v>1</v>
      </c>
      <c r="O178" s="247" t="s">
        <v>1539</v>
      </c>
      <c r="P178" s="247" t="s">
        <v>1524</v>
      </c>
      <c r="Q178" s="270" t="s">
        <v>1524</v>
      </c>
      <c r="R178" s="24">
        <v>44001</v>
      </c>
      <c r="S178" s="538">
        <v>44366</v>
      </c>
      <c r="T178" s="25">
        <v>0</v>
      </c>
      <c r="U178" s="271">
        <f t="shared" si="56"/>
        <v>44366</v>
      </c>
      <c r="V178" s="228">
        <v>44253</v>
      </c>
      <c r="W178" s="235" t="s">
        <v>1529</v>
      </c>
      <c r="X178" s="534">
        <v>0.7</v>
      </c>
      <c r="Y178" s="508" t="str">
        <f t="shared" si="62"/>
        <v>No Satisfactorio</v>
      </c>
      <c r="Z178" s="228">
        <v>44301</v>
      </c>
      <c r="AA178" s="229" t="s">
        <v>1540</v>
      </c>
      <c r="AB178" s="274" t="s">
        <v>448</v>
      </c>
      <c r="AC178" s="234">
        <v>44328</v>
      </c>
      <c r="AD178" s="229" t="s">
        <v>1531</v>
      </c>
      <c r="AE178" s="233">
        <v>0.9</v>
      </c>
      <c r="AF178" s="508" t="str">
        <f t="shared" si="57"/>
        <v>Satisfactorio</v>
      </c>
      <c r="AG178" s="228">
        <v>44343</v>
      </c>
      <c r="AH178" s="229" t="s">
        <v>1532</v>
      </c>
      <c r="AI178" s="274" t="s">
        <v>1533</v>
      </c>
      <c r="AJ178" s="234">
        <v>44358</v>
      </c>
      <c r="AK178" s="629" t="s">
        <v>1541</v>
      </c>
      <c r="AL178" s="534">
        <v>1</v>
      </c>
      <c r="AM178" s="508" t="str">
        <f t="shared" si="58"/>
        <v>Destacado</v>
      </c>
      <c r="AN178" s="234">
        <v>44463</v>
      </c>
      <c r="AO178" s="229" t="s">
        <v>1542</v>
      </c>
      <c r="AP178" s="255" t="s">
        <v>1418</v>
      </c>
      <c r="AQ178" s="275"/>
      <c r="AR178" s="235"/>
      <c r="AS178" s="233"/>
      <c r="AT178" s="508" t="str">
        <f t="shared" si="59"/>
        <v>Sin Avance</v>
      </c>
      <c r="AU178" s="228"/>
      <c r="AV178" s="273"/>
      <c r="AW178" s="274"/>
      <c r="AX178" s="231"/>
      <c r="AY178" s="232"/>
      <c r="AZ178" s="233"/>
      <c r="BA178" s="508" t="str">
        <f t="shared" si="60"/>
        <v>Sin Avance</v>
      </c>
      <c r="BB178" s="325"/>
      <c r="BC178" s="229"/>
      <c r="BD178" s="229"/>
      <c r="BE178" s="492"/>
      <c r="BF178" s="235"/>
      <c r="BG178" s="493"/>
      <c r="BH178" s="508" t="str">
        <f t="shared" si="61"/>
        <v>Sin Avance</v>
      </c>
      <c r="BI178" s="236"/>
      <c r="BJ178" s="96"/>
      <c r="BK178" s="232"/>
      <c r="BL178" s="237">
        <f t="shared" si="63"/>
        <v>1</v>
      </c>
      <c r="BM178" s="275"/>
      <c r="BN178" s="15"/>
      <c r="BO178" s="229"/>
      <c r="BP178" s="273"/>
      <c r="BQ178" s="236"/>
      <c r="BR178" s="96"/>
      <c r="BS178" s="240" t="str">
        <f t="shared" si="64"/>
        <v/>
      </c>
      <c r="BT178" s="229"/>
      <c r="BU178" s="274"/>
      <c r="BV178" s="277"/>
    </row>
    <row r="179" spans="1:74" s="41" customFormat="1" ht="41.1" customHeight="1">
      <c r="A179" s="247" t="s">
        <v>189</v>
      </c>
      <c r="B179" s="99">
        <v>44001</v>
      </c>
      <c r="C179" s="97" t="s">
        <v>1543</v>
      </c>
      <c r="D179" s="247" t="s">
        <v>873</v>
      </c>
      <c r="E179" s="269" t="s">
        <v>1544</v>
      </c>
      <c r="F179" s="247"/>
      <c r="G179" s="247" t="s">
        <v>277</v>
      </c>
      <c r="H179" s="269" t="s">
        <v>1545</v>
      </c>
      <c r="I179" s="247">
        <v>1</v>
      </c>
      <c r="J179" s="269" t="s">
        <v>1546</v>
      </c>
      <c r="K179" s="98" t="s">
        <v>168</v>
      </c>
      <c r="L179" s="247" t="s">
        <v>1547</v>
      </c>
      <c r="M179" s="247" t="s">
        <v>1548</v>
      </c>
      <c r="N179" s="97">
        <v>1</v>
      </c>
      <c r="O179" s="247" t="s">
        <v>1548</v>
      </c>
      <c r="P179" s="247" t="s">
        <v>277</v>
      </c>
      <c r="Q179" s="270" t="s">
        <v>277</v>
      </c>
      <c r="R179" s="24">
        <v>44001</v>
      </c>
      <c r="S179" s="538">
        <v>44366</v>
      </c>
      <c r="T179" s="25">
        <v>0</v>
      </c>
      <c r="U179" s="271">
        <f t="shared" si="56"/>
        <v>44366</v>
      </c>
      <c r="V179" s="228">
        <v>44362</v>
      </c>
      <c r="W179" s="229" t="s">
        <v>1282</v>
      </c>
      <c r="X179" s="233">
        <v>1</v>
      </c>
      <c r="Y179" s="508" t="str">
        <f t="shared" si="62"/>
        <v>Destacado</v>
      </c>
      <c r="Z179" s="228">
        <v>44469</v>
      </c>
      <c r="AA179" s="229" t="s">
        <v>1283</v>
      </c>
      <c r="AB179" s="230" t="s">
        <v>949</v>
      </c>
      <c r="AC179" s="228"/>
      <c r="AD179" s="229"/>
      <c r="AE179" s="233"/>
      <c r="AF179" s="508" t="str">
        <f t="shared" si="57"/>
        <v>Sin Avance</v>
      </c>
      <c r="AG179" s="234"/>
      <c r="AH179" s="229"/>
      <c r="AI179" s="255"/>
      <c r="AJ179" s="228"/>
      <c r="AK179" s="273"/>
      <c r="AL179" s="233"/>
      <c r="AM179" s="508" t="str">
        <f t="shared" si="58"/>
        <v>Sin Avance</v>
      </c>
      <c r="AN179" s="279"/>
      <c r="AO179" s="273"/>
      <c r="AP179" s="274"/>
      <c r="AQ179" s="275"/>
      <c r="AR179" s="235"/>
      <c r="AS179" s="233"/>
      <c r="AT179" s="508" t="str">
        <f t="shared" si="59"/>
        <v>Sin Avance</v>
      </c>
      <c r="AU179" s="228"/>
      <c r="AV179" s="273"/>
      <c r="AW179" s="274"/>
      <c r="AX179" s="231"/>
      <c r="AY179" s="232"/>
      <c r="AZ179" s="233"/>
      <c r="BA179" s="508" t="str">
        <f t="shared" si="60"/>
        <v>Sin Avance</v>
      </c>
      <c r="BB179" s="325"/>
      <c r="BC179" s="229"/>
      <c r="BD179" s="229"/>
      <c r="BE179" s="492"/>
      <c r="BF179" s="235"/>
      <c r="BG179" s="493"/>
      <c r="BH179" s="508" t="str">
        <f t="shared" si="61"/>
        <v>Sin Avance</v>
      </c>
      <c r="BI179" s="236"/>
      <c r="BJ179" s="96"/>
      <c r="BK179" s="232"/>
      <c r="BL179" s="237">
        <f t="shared" si="63"/>
        <v>1</v>
      </c>
      <c r="BM179" s="275"/>
      <c r="BN179" s="15"/>
      <c r="BO179" s="229"/>
      <c r="BP179" s="273"/>
      <c r="BQ179" s="236"/>
      <c r="BR179" s="96"/>
      <c r="BS179" s="240" t="str">
        <f t="shared" si="64"/>
        <v/>
      </c>
      <c r="BT179" s="229"/>
      <c r="BU179" s="274"/>
      <c r="BV179" s="277"/>
    </row>
    <row r="180" spans="1:74" s="41" customFormat="1" ht="41.1" customHeight="1">
      <c r="A180" s="247" t="s">
        <v>189</v>
      </c>
      <c r="B180" s="99">
        <v>44001</v>
      </c>
      <c r="C180" s="97" t="s">
        <v>1543</v>
      </c>
      <c r="D180" s="247" t="s">
        <v>873</v>
      </c>
      <c r="E180" s="269" t="s">
        <v>1544</v>
      </c>
      <c r="F180" s="247"/>
      <c r="G180" s="247" t="s">
        <v>277</v>
      </c>
      <c r="H180" s="269" t="s">
        <v>1545</v>
      </c>
      <c r="I180" s="247">
        <v>2</v>
      </c>
      <c r="J180" s="269" t="s">
        <v>1549</v>
      </c>
      <c r="K180" s="98" t="s">
        <v>168</v>
      </c>
      <c r="L180" s="247" t="s">
        <v>1550</v>
      </c>
      <c r="M180" s="247" t="s">
        <v>1550</v>
      </c>
      <c r="N180" s="97">
        <v>1</v>
      </c>
      <c r="O180" s="247" t="s">
        <v>1550</v>
      </c>
      <c r="P180" s="247" t="s">
        <v>277</v>
      </c>
      <c r="Q180" s="270" t="s">
        <v>277</v>
      </c>
      <c r="R180" s="24">
        <v>44001</v>
      </c>
      <c r="S180" s="538">
        <v>44366</v>
      </c>
      <c r="T180" s="25">
        <v>0</v>
      </c>
      <c r="U180" s="271">
        <f t="shared" si="56"/>
        <v>44366</v>
      </c>
      <c r="V180" s="228">
        <v>44362</v>
      </c>
      <c r="W180" s="229" t="s">
        <v>1282</v>
      </c>
      <c r="X180" s="233">
        <v>1</v>
      </c>
      <c r="Y180" s="508" t="str">
        <f t="shared" si="62"/>
        <v>Destacado</v>
      </c>
      <c r="Z180" s="228">
        <v>44469</v>
      </c>
      <c r="AA180" s="229" t="s">
        <v>1283</v>
      </c>
      <c r="AB180" s="230" t="s">
        <v>949</v>
      </c>
      <c r="AC180" s="228"/>
      <c r="AD180" s="229"/>
      <c r="AE180" s="233"/>
      <c r="AF180" s="508" t="str">
        <f t="shared" si="57"/>
        <v>Sin Avance</v>
      </c>
      <c r="AG180" s="234"/>
      <c r="AH180" s="229"/>
      <c r="AI180" s="255"/>
      <c r="AJ180" s="228"/>
      <c r="AK180" s="273"/>
      <c r="AL180" s="233"/>
      <c r="AM180" s="508" t="str">
        <f t="shared" si="58"/>
        <v>Sin Avance</v>
      </c>
      <c r="AN180" s="279"/>
      <c r="AO180" s="273"/>
      <c r="AP180" s="274"/>
      <c r="AQ180" s="275"/>
      <c r="AR180" s="235"/>
      <c r="AS180" s="233"/>
      <c r="AT180" s="508" t="str">
        <f t="shared" si="59"/>
        <v>Sin Avance</v>
      </c>
      <c r="AU180" s="228"/>
      <c r="AV180" s="273"/>
      <c r="AW180" s="274"/>
      <c r="AX180" s="231"/>
      <c r="AY180" s="232"/>
      <c r="AZ180" s="233"/>
      <c r="BA180" s="508" t="str">
        <f t="shared" si="60"/>
        <v>Sin Avance</v>
      </c>
      <c r="BB180" s="325"/>
      <c r="BC180" s="229"/>
      <c r="BD180" s="229"/>
      <c r="BE180" s="492"/>
      <c r="BF180" s="235"/>
      <c r="BG180" s="493"/>
      <c r="BH180" s="508" t="str">
        <f t="shared" si="61"/>
        <v>Sin Avance</v>
      </c>
      <c r="BI180" s="236"/>
      <c r="BJ180" s="96"/>
      <c r="BK180" s="232"/>
      <c r="BL180" s="237">
        <f t="shared" si="63"/>
        <v>1</v>
      </c>
      <c r="BM180" s="275"/>
      <c r="BN180" s="15"/>
      <c r="BO180" s="229"/>
      <c r="BP180" s="273"/>
      <c r="BQ180" s="236"/>
      <c r="BR180" s="96"/>
      <c r="BS180" s="240" t="str">
        <f t="shared" si="64"/>
        <v/>
      </c>
      <c r="BT180" s="229"/>
      <c r="BU180" s="274"/>
      <c r="BV180" s="277"/>
    </row>
    <row r="181" spans="1:74" s="245" customFormat="1" ht="40.5" customHeight="1">
      <c r="A181" s="98" t="s">
        <v>189</v>
      </c>
      <c r="B181" s="99">
        <v>44001</v>
      </c>
      <c r="C181" s="97" t="s">
        <v>1551</v>
      </c>
      <c r="D181" s="98" t="s">
        <v>873</v>
      </c>
      <c r="E181" s="523" t="s">
        <v>1552</v>
      </c>
      <c r="F181" s="98"/>
      <c r="G181" s="98" t="s">
        <v>1553</v>
      </c>
      <c r="H181" s="523" t="s">
        <v>1554</v>
      </c>
      <c r="I181" s="98">
        <v>1</v>
      </c>
      <c r="J181" s="523" t="s">
        <v>1555</v>
      </c>
      <c r="K181" s="98" t="s">
        <v>168</v>
      </c>
      <c r="L181" s="98" t="s">
        <v>1556</v>
      </c>
      <c r="M181" s="98" t="s">
        <v>1557</v>
      </c>
      <c r="N181" s="97">
        <v>3</v>
      </c>
      <c r="O181" s="98" t="s">
        <v>1557</v>
      </c>
      <c r="P181" s="98" t="s">
        <v>1553</v>
      </c>
      <c r="Q181" s="270" t="s">
        <v>1553</v>
      </c>
      <c r="R181" s="24">
        <v>44017</v>
      </c>
      <c r="S181" s="26">
        <v>44365</v>
      </c>
      <c r="T181" s="25">
        <v>0</v>
      </c>
      <c r="U181" s="537">
        <f t="shared" si="56"/>
        <v>44365</v>
      </c>
      <c r="V181" s="228">
        <v>44462</v>
      </c>
      <c r="W181" s="111" t="s">
        <v>1558</v>
      </c>
      <c r="X181" s="95">
        <v>1</v>
      </c>
      <c r="Y181" s="508" t="str">
        <f t="shared" si="62"/>
        <v>Destacado</v>
      </c>
      <c r="Z181" s="272">
        <v>44504</v>
      </c>
      <c r="AA181" s="514" t="s">
        <v>1559</v>
      </c>
      <c r="AB181" s="518" t="s">
        <v>689</v>
      </c>
      <c r="AC181" s="228"/>
      <c r="AD181" s="94"/>
      <c r="AE181" s="95"/>
      <c r="AF181" s="508" t="str">
        <f t="shared" si="57"/>
        <v>Sin Avance</v>
      </c>
      <c r="AG181" s="234"/>
      <c r="AH181" s="94"/>
      <c r="AI181" s="255"/>
      <c r="AJ181" s="228"/>
      <c r="AK181" s="273"/>
      <c r="AL181" s="95"/>
      <c r="AM181" s="508" t="str">
        <f t="shared" si="58"/>
        <v>Sin Avance</v>
      </c>
      <c r="AN181" s="279"/>
      <c r="AO181" s="273"/>
      <c r="AP181" s="274"/>
      <c r="AQ181" s="275"/>
      <c r="AR181" s="235"/>
      <c r="AS181" s="233"/>
      <c r="AT181" s="508" t="str">
        <f t="shared" si="59"/>
        <v>Sin Avance</v>
      </c>
      <c r="AU181" s="228"/>
      <c r="AV181" s="273"/>
      <c r="AW181" s="274"/>
      <c r="AX181" s="231"/>
      <c r="AY181" s="232"/>
      <c r="AZ181" s="233"/>
      <c r="BA181" s="508" t="str">
        <f t="shared" si="60"/>
        <v>Sin Avance</v>
      </c>
      <c r="BB181" s="325"/>
      <c r="BC181" s="229"/>
      <c r="BD181" s="229"/>
      <c r="BE181" s="492"/>
      <c r="BF181" s="235"/>
      <c r="BG181" s="493"/>
      <c r="BH181" s="508" t="str">
        <f t="shared" si="61"/>
        <v>Sin Avance</v>
      </c>
      <c r="BI181" s="236"/>
      <c r="BJ181" s="96"/>
      <c r="BK181" s="232"/>
      <c r="BL181" s="513">
        <f t="shared" si="63"/>
        <v>1</v>
      </c>
      <c r="BM181" s="279"/>
      <c r="BN181" s="15"/>
      <c r="BO181" s="94"/>
      <c r="BP181" s="514"/>
      <c r="BQ181" s="236"/>
      <c r="BR181" s="96"/>
      <c r="BS181" s="240" t="str">
        <f t="shared" si="64"/>
        <v/>
      </c>
      <c r="BT181" s="94"/>
      <c r="BU181" s="518"/>
      <c r="BV181" s="277"/>
    </row>
    <row r="182" spans="1:74" s="11" customFormat="1" ht="45" customHeight="1">
      <c r="A182" s="599" t="s">
        <v>189</v>
      </c>
      <c r="B182" s="99">
        <v>44001</v>
      </c>
      <c r="C182" s="97" t="s">
        <v>1551</v>
      </c>
      <c r="D182" s="599" t="s">
        <v>873</v>
      </c>
      <c r="E182" s="600" t="s">
        <v>1552</v>
      </c>
      <c r="F182" s="247"/>
      <c r="G182" s="599" t="s">
        <v>1560</v>
      </c>
      <c r="H182" s="600" t="s">
        <v>1561</v>
      </c>
      <c r="I182" s="599">
        <v>2</v>
      </c>
      <c r="J182" s="600" t="s">
        <v>1562</v>
      </c>
      <c r="K182" s="98" t="s">
        <v>168</v>
      </c>
      <c r="L182" s="599" t="s">
        <v>1563</v>
      </c>
      <c r="M182" s="599" t="s">
        <v>1547</v>
      </c>
      <c r="N182" s="97">
        <v>1</v>
      </c>
      <c r="O182" s="599" t="s">
        <v>1547</v>
      </c>
      <c r="P182" s="599" t="s">
        <v>1560</v>
      </c>
      <c r="Q182" s="278" t="s">
        <v>1560</v>
      </c>
      <c r="R182" s="35">
        <v>44017</v>
      </c>
      <c r="S182" s="36">
        <v>44365</v>
      </c>
      <c r="T182" s="25">
        <v>183</v>
      </c>
      <c r="U182" s="498">
        <f t="shared" si="56"/>
        <v>44548</v>
      </c>
      <c r="V182" s="630">
        <v>44223</v>
      </c>
      <c r="W182" s="631" t="s">
        <v>1426</v>
      </c>
      <c r="X182" s="95">
        <v>0</v>
      </c>
      <c r="Y182" s="508" t="str">
        <f t="shared" si="62"/>
        <v>No Satisfactorio</v>
      </c>
      <c r="Z182" s="228">
        <v>44223</v>
      </c>
      <c r="AA182" s="94" t="s">
        <v>1564</v>
      </c>
      <c r="AB182" s="508" t="s">
        <v>731</v>
      </c>
      <c r="AC182" s="239">
        <v>44411</v>
      </c>
      <c r="AD182" s="632" t="s">
        <v>1565</v>
      </c>
      <c r="AE182" s="95">
        <v>1</v>
      </c>
      <c r="AF182" s="508" t="str">
        <f t="shared" si="57"/>
        <v>Destacado</v>
      </c>
      <c r="AG182" s="228">
        <v>44441</v>
      </c>
      <c r="AH182" s="94" t="s">
        <v>1566</v>
      </c>
      <c r="AI182" s="508" t="s">
        <v>448</v>
      </c>
      <c r="AJ182" s="94"/>
      <c r="AK182" s="273"/>
      <c r="AL182" s="94"/>
      <c r="AM182" s="508" t="str">
        <f t="shared" si="58"/>
        <v>Sin Avance</v>
      </c>
      <c r="AN182" s="279"/>
      <c r="AO182" s="273"/>
      <c r="AP182" s="274"/>
      <c r="AQ182" s="275"/>
      <c r="AR182" s="235"/>
      <c r="AS182" s="233"/>
      <c r="AT182" s="508" t="str">
        <f t="shared" si="59"/>
        <v>Sin Avance</v>
      </c>
      <c r="AU182" s="228"/>
      <c r="AV182" s="273"/>
      <c r="AW182" s="274"/>
      <c r="AX182" s="231"/>
      <c r="AY182" s="232"/>
      <c r="AZ182" s="233"/>
      <c r="BA182" s="508" t="str">
        <f t="shared" si="60"/>
        <v>Sin Avance</v>
      </c>
      <c r="BB182" s="325"/>
      <c r="BC182" s="229"/>
      <c r="BD182" s="229"/>
      <c r="BE182" s="492"/>
      <c r="BF182" s="235"/>
      <c r="BG182" s="493"/>
      <c r="BH182" s="508" t="str">
        <f t="shared" si="61"/>
        <v>Sin Avance</v>
      </c>
      <c r="BI182" s="236"/>
      <c r="BJ182" s="96"/>
      <c r="BK182" s="232"/>
      <c r="BL182" s="237">
        <f t="shared" si="63"/>
        <v>1</v>
      </c>
      <c r="BM182" s="326"/>
      <c r="BN182" s="602"/>
      <c r="BO182" s="94"/>
      <c r="BP182" s="94"/>
      <c r="BQ182" s="236"/>
      <c r="BR182" s="96"/>
      <c r="BS182" s="240" t="str">
        <f t="shared" si="64"/>
        <v/>
      </c>
      <c r="BT182" s="96"/>
      <c r="BU182" s="508"/>
      <c r="BV182" s="277"/>
    </row>
    <row r="183" spans="1:74" s="11" customFormat="1" ht="41.1" customHeight="1">
      <c r="A183" s="98" t="s">
        <v>189</v>
      </c>
      <c r="B183" s="99">
        <v>44001</v>
      </c>
      <c r="C183" s="97" t="s">
        <v>1567</v>
      </c>
      <c r="D183" s="98" t="s">
        <v>873</v>
      </c>
      <c r="E183" s="523" t="s">
        <v>1568</v>
      </c>
      <c r="F183" s="247"/>
      <c r="G183" s="98" t="s">
        <v>370</v>
      </c>
      <c r="H183" s="523" t="s">
        <v>1569</v>
      </c>
      <c r="I183" s="98">
        <v>1</v>
      </c>
      <c r="J183" s="523" t="s">
        <v>1570</v>
      </c>
      <c r="K183" s="98" t="s">
        <v>168</v>
      </c>
      <c r="L183" s="98" t="s">
        <v>1571</v>
      </c>
      <c r="M183" s="98" t="s">
        <v>1572</v>
      </c>
      <c r="N183" s="97">
        <v>1</v>
      </c>
      <c r="O183" s="98" t="s">
        <v>1572</v>
      </c>
      <c r="P183" s="98" t="s">
        <v>370</v>
      </c>
      <c r="Q183" s="270" t="s">
        <v>370</v>
      </c>
      <c r="R183" s="24">
        <v>44001</v>
      </c>
      <c r="S183" s="26">
        <v>44365</v>
      </c>
      <c r="T183" s="25">
        <v>0</v>
      </c>
      <c r="U183" s="537">
        <f t="shared" si="56"/>
        <v>44365</v>
      </c>
      <c r="V183" s="228">
        <v>44169</v>
      </c>
      <c r="W183" s="94" t="s">
        <v>1573</v>
      </c>
      <c r="X183" s="95">
        <v>0.4</v>
      </c>
      <c r="Y183" s="508" t="str">
        <f t="shared" si="62"/>
        <v>No Satisfactorio</v>
      </c>
      <c r="Z183" s="228">
        <v>44183</v>
      </c>
      <c r="AA183" s="94" t="s">
        <v>1574</v>
      </c>
      <c r="AB183" s="508" t="s">
        <v>998</v>
      </c>
      <c r="AC183" s="234">
        <v>44342</v>
      </c>
      <c r="AD183" s="94" t="s">
        <v>1575</v>
      </c>
      <c r="AE183" s="95">
        <v>1</v>
      </c>
      <c r="AF183" s="508" t="str">
        <f t="shared" si="57"/>
        <v>Destacado</v>
      </c>
      <c r="AG183" s="228">
        <v>44344</v>
      </c>
      <c r="AH183" s="94" t="s">
        <v>1576</v>
      </c>
      <c r="AI183" s="508" t="s">
        <v>1001</v>
      </c>
      <c r="AJ183" s="228"/>
      <c r="AK183" s="273"/>
      <c r="AL183" s="95"/>
      <c r="AM183" s="508" t="str">
        <f t="shared" si="58"/>
        <v>Sin Avance</v>
      </c>
      <c r="AN183" s="279"/>
      <c r="AO183" s="273"/>
      <c r="AP183" s="274"/>
      <c r="AQ183" s="275"/>
      <c r="AR183" s="235"/>
      <c r="AS183" s="233"/>
      <c r="AT183" s="508" t="str">
        <f t="shared" si="59"/>
        <v>Sin Avance</v>
      </c>
      <c r="AU183" s="228"/>
      <c r="AV183" s="273"/>
      <c r="AW183" s="274"/>
      <c r="AX183" s="231"/>
      <c r="AY183" s="232"/>
      <c r="AZ183" s="233"/>
      <c r="BA183" s="508" t="str">
        <f t="shared" si="60"/>
        <v>Sin Avance</v>
      </c>
      <c r="BB183" s="325"/>
      <c r="BC183" s="229"/>
      <c r="BD183" s="229"/>
      <c r="BE183" s="492"/>
      <c r="BF183" s="235"/>
      <c r="BG183" s="493"/>
      <c r="BH183" s="508" t="str">
        <f t="shared" si="61"/>
        <v>Sin Avance</v>
      </c>
      <c r="BI183" s="236"/>
      <c r="BJ183" s="96"/>
      <c r="BK183" s="232"/>
      <c r="BL183" s="237">
        <f t="shared" si="63"/>
        <v>1</v>
      </c>
      <c r="BM183" s="275"/>
      <c r="BN183" s="15"/>
      <c r="BO183" s="94"/>
      <c r="BP183" s="514"/>
      <c r="BQ183" s="236"/>
      <c r="BR183" s="96"/>
      <c r="BS183" s="240" t="str">
        <f t="shared" si="64"/>
        <v/>
      </c>
      <c r="BT183" s="94"/>
      <c r="BU183" s="518"/>
      <c r="BV183" s="277"/>
    </row>
    <row r="184" spans="1:74" s="11" customFormat="1" ht="41.1" customHeight="1">
      <c r="A184" s="98" t="s">
        <v>189</v>
      </c>
      <c r="B184" s="99">
        <v>44001</v>
      </c>
      <c r="C184" s="97" t="s">
        <v>1567</v>
      </c>
      <c r="D184" s="98" t="s">
        <v>873</v>
      </c>
      <c r="E184" s="523" t="s">
        <v>1568</v>
      </c>
      <c r="F184" s="247"/>
      <c r="G184" s="98" t="s">
        <v>370</v>
      </c>
      <c r="H184" s="523" t="s">
        <v>1569</v>
      </c>
      <c r="I184" s="98">
        <v>2</v>
      </c>
      <c r="J184" s="523" t="s">
        <v>1577</v>
      </c>
      <c r="K184" s="98" t="s">
        <v>168</v>
      </c>
      <c r="L184" s="98" t="s">
        <v>1578</v>
      </c>
      <c r="M184" s="98" t="s">
        <v>1579</v>
      </c>
      <c r="N184" s="97">
        <v>1</v>
      </c>
      <c r="O184" s="98" t="s">
        <v>1579</v>
      </c>
      <c r="P184" s="98" t="s">
        <v>370</v>
      </c>
      <c r="Q184" s="270" t="s">
        <v>370</v>
      </c>
      <c r="R184" s="24">
        <v>44001</v>
      </c>
      <c r="S184" s="26">
        <v>44365</v>
      </c>
      <c r="T184" s="25">
        <v>0</v>
      </c>
      <c r="U184" s="537">
        <f t="shared" si="56"/>
        <v>44365</v>
      </c>
      <c r="V184" s="228">
        <v>44169</v>
      </c>
      <c r="W184" s="94" t="s">
        <v>1580</v>
      </c>
      <c r="X184" s="95">
        <v>0.4</v>
      </c>
      <c r="Y184" s="508" t="str">
        <f t="shared" si="62"/>
        <v>No Satisfactorio</v>
      </c>
      <c r="Z184" s="228">
        <v>44183</v>
      </c>
      <c r="AA184" s="94" t="s">
        <v>1581</v>
      </c>
      <c r="AB184" s="508" t="s">
        <v>998</v>
      </c>
      <c r="AC184" s="234">
        <v>44342</v>
      </c>
      <c r="AD184" s="94" t="s">
        <v>1582</v>
      </c>
      <c r="AE184" s="95">
        <v>1</v>
      </c>
      <c r="AF184" s="508" t="str">
        <f t="shared" si="57"/>
        <v>Destacado</v>
      </c>
      <c r="AG184" s="228">
        <v>44344</v>
      </c>
      <c r="AH184" s="94" t="s">
        <v>1576</v>
      </c>
      <c r="AI184" s="508" t="s">
        <v>1001</v>
      </c>
      <c r="AJ184" s="228"/>
      <c r="AK184" s="273"/>
      <c r="AL184" s="95"/>
      <c r="AM184" s="508" t="str">
        <f t="shared" si="58"/>
        <v>Sin Avance</v>
      </c>
      <c r="AN184" s="279"/>
      <c r="AO184" s="273"/>
      <c r="AP184" s="274"/>
      <c r="AQ184" s="275"/>
      <c r="AR184" s="235"/>
      <c r="AS184" s="233"/>
      <c r="AT184" s="508" t="str">
        <f t="shared" si="59"/>
        <v>Sin Avance</v>
      </c>
      <c r="AU184" s="228"/>
      <c r="AV184" s="273"/>
      <c r="AW184" s="274"/>
      <c r="AX184" s="231"/>
      <c r="AY184" s="232"/>
      <c r="AZ184" s="233"/>
      <c r="BA184" s="508" t="str">
        <f t="shared" si="60"/>
        <v>Sin Avance</v>
      </c>
      <c r="BB184" s="325"/>
      <c r="BC184" s="229"/>
      <c r="BD184" s="229"/>
      <c r="BE184" s="492"/>
      <c r="BF184" s="235"/>
      <c r="BG184" s="493"/>
      <c r="BH184" s="508" t="str">
        <f t="shared" si="61"/>
        <v>Sin Avance</v>
      </c>
      <c r="BI184" s="236"/>
      <c r="BJ184" s="96"/>
      <c r="BK184" s="232"/>
      <c r="BL184" s="237">
        <f t="shared" si="63"/>
        <v>1</v>
      </c>
      <c r="BM184" s="275"/>
      <c r="BN184" s="15"/>
      <c r="BO184" s="94"/>
      <c r="BP184" s="514"/>
      <c r="BQ184" s="236"/>
      <c r="BR184" s="96"/>
      <c r="BS184" s="240" t="str">
        <f t="shared" si="64"/>
        <v/>
      </c>
      <c r="BT184" s="94"/>
      <c r="BU184" s="518"/>
      <c r="BV184" s="277"/>
    </row>
    <row r="185" spans="1:74" s="11" customFormat="1" ht="41.1" customHeight="1">
      <c r="A185" s="98" t="s">
        <v>189</v>
      </c>
      <c r="B185" s="99">
        <v>44001</v>
      </c>
      <c r="C185" s="97" t="s">
        <v>1583</v>
      </c>
      <c r="D185" s="98" t="s">
        <v>873</v>
      </c>
      <c r="E185" s="523" t="s">
        <v>1584</v>
      </c>
      <c r="F185" s="247"/>
      <c r="G185" s="98" t="s">
        <v>370</v>
      </c>
      <c r="H185" s="523" t="s">
        <v>1585</v>
      </c>
      <c r="I185" s="98">
        <v>1</v>
      </c>
      <c r="J185" s="523" t="s">
        <v>1586</v>
      </c>
      <c r="K185" s="98" t="s">
        <v>168</v>
      </c>
      <c r="L185" s="98" t="s">
        <v>1587</v>
      </c>
      <c r="M185" s="98" t="s">
        <v>1588</v>
      </c>
      <c r="N185" s="97">
        <v>1</v>
      </c>
      <c r="O185" s="98" t="s">
        <v>1588</v>
      </c>
      <c r="P185" s="98" t="s">
        <v>370</v>
      </c>
      <c r="Q185" s="270" t="s">
        <v>370</v>
      </c>
      <c r="R185" s="24">
        <v>44001</v>
      </c>
      <c r="S185" s="26">
        <v>44365</v>
      </c>
      <c r="T185" s="25">
        <v>0</v>
      </c>
      <c r="U185" s="537">
        <f t="shared" si="56"/>
        <v>44365</v>
      </c>
      <c r="V185" s="228">
        <v>44169</v>
      </c>
      <c r="W185" s="94" t="s">
        <v>1589</v>
      </c>
      <c r="X185" s="95">
        <v>1</v>
      </c>
      <c r="Y185" s="508" t="str">
        <f t="shared" si="62"/>
        <v>Destacado</v>
      </c>
      <c r="Z185" s="228">
        <v>44183</v>
      </c>
      <c r="AA185" s="94" t="s">
        <v>1590</v>
      </c>
      <c r="AB185" s="508" t="s">
        <v>998</v>
      </c>
      <c r="AC185" s="228"/>
      <c r="AD185" s="94"/>
      <c r="AE185" s="95"/>
      <c r="AF185" s="508" t="str">
        <f t="shared" si="57"/>
        <v>Sin Avance</v>
      </c>
      <c r="AG185" s="234"/>
      <c r="AH185" s="94"/>
      <c r="AI185" s="255"/>
      <c r="AJ185" s="228"/>
      <c r="AK185" s="273"/>
      <c r="AL185" s="95"/>
      <c r="AM185" s="508" t="str">
        <f t="shared" si="58"/>
        <v>Sin Avance</v>
      </c>
      <c r="AN185" s="279"/>
      <c r="AO185" s="273"/>
      <c r="AP185" s="274"/>
      <c r="AQ185" s="275"/>
      <c r="AR185" s="235"/>
      <c r="AS185" s="233"/>
      <c r="AT185" s="508" t="str">
        <f t="shared" si="59"/>
        <v>Sin Avance</v>
      </c>
      <c r="AU185" s="228"/>
      <c r="AV185" s="273"/>
      <c r="AW185" s="274"/>
      <c r="AX185" s="231"/>
      <c r="AY185" s="232"/>
      <c r="AZ185" s="233"/>
      <c r="BA185" s="508" t="str">
        <f t="shared" si="60"/>
        <v>Sin Avance</v>
      </c>
      <c r="BB185" s="325"/>
      <c r="BC185" s="229"/>
      <c r="BD185" s="229"/>
      <c r="BE185" s="492"/>
      <c r="BF185" s="235"/>
      <c r="BG185" s="493"/>
      <c r="BH185" s="508" t="str">
        <f t="shared" si="61"/>
        <v>Sin Avance</v>
      </c>
      <c r="BI185" s="236"/>
      <c r="BJ185" s="96"/>
      <c r="BK185" s="232"/>
      <c r="BL185" s="237">
        <f t="shared" si="63"/>
        <v>1</v>
      </c>
      <c r="BM185" s="275"/>
      <c r="BN185" s="15"/>
      <c r="BO185" s="94"/>
      <c r="BP185" s="514"/>
      <c r="BQ185" s="236"/>
      <c r="BR185" s="96"/>
      <c r="BS185" s="240" t="str">
        <f t="shared" si="64"/>
        <v/>
      </c>
      <c r="BT185" s="94"/>
      <c r="BU185" s="518"/>
      <c r="BV185" s="277"/>
    </row>
    <row r="186" spans="1:74" s="41" customFormat="1" ht="41.1" customHeight="1">
      <c r="A186" s="247" t="s">
        <v>189</v>
      </c>
      <c r="B186" s="99">
        <v>44001</v>
      </c>
      <c r="C186" s="97" t="s">
        <v>1591</v>
      </c>
      <c r="D186" s="247" t="s">
        <v>873</v>
      </c>
      <c r="E186" s="269" t="s">
        <v>1592</v>
      </c>
      <c r="F186" s="247"/>
      <c r="G186" s="247" t="s">
        <v>1593</v>
      </c>
      <c r="H186" s="269" t="s">
        <v>1594</v>
      </c>
      <c r="I186" s="247">
        <v>1</v>
      </c>
      <c r="J186" s="269" t="s">
        <v>1595</v>
      </c>
      <c r="K186" s="98" t="s">
        <v>168</v>
      </c>
      <c r="L186" s="247" t="s">
        <v>1596</v>
      </c>
      <c r="M186" s="247" t="s">
        <v>1597</v>
      </c>
      <c r="N186" s="97">
        <v>1</v>
      </c>
      <c r="O186" s="247" t="s">
        <v>1597</v>
      </c>
      <c r="P186" s="247" t="s">
        <v>1598</v>
      </c>
      <c r="Q186" s="387" t="s">
        <v>1598</v>
      </c>
      <c r="R186" s="24">
        <v>44001</v>
      </c>
      <c r="S186" s="26">
        <v>44365</v>
      </c>
      <c r="T186" s="25">
        <v>0</v>
      </c>
      <c r="U186" s="271">
        <f t="shared" si="56"/>
        <v>44365</v>
      </c>
      <c r="V186" s="228">
        <v>44377</v>
      </c>
      <c r="W186" s="255" t="s">
        <v>1599</v>
      </c>
      <c r="X186" s="233">
        <v>1</v>
      </c>
      <c r="Y186" s="508" t="str">
        <f t="shared" si="62"/>
        <v>Destacado</v>
      </c>
      <c r="Z186" s="272">
        <v>44455</v>
      </c>
      <c r="AA186" s="273" t="s">
        <v>1600</v>
      </c>
      <c r="AB186" s="274" t="s">
        <v>689</v>
      </c>
      <c r="AC186" s="234"/>
      <c r="AD186" s="229"/>
      <c r="AE186" s="233"/>
      <c r="AF186" s="508" t="str">
        <f t="shared" si="57"/>
        <v>Sin Avance</v>
      </c>
      <c r="AG186" s="234"/>
      <c r="AH186" s="229"/>
      <c r="AI186" s="255"/>
      <c r="AJ186" s="228"/>
      <c r="AK186" s="273"/>
      <c r="AL186" s="233"/>
      <c r="AM186" s="508" t="str">
        <f t="shared" si="58"/>
        <v>Sin Avance</v>
      </c>
      <c r="AN186" s="279"/>
      <c r="AO186" s="273"/>
      <c r="AP186" s="274"/>
      <c r="AQ186" s="275"/>
      <c r="AR186" s="235"/>
      <c r="AS186" s="233"/>
      <c r="AT186" s="508" t="str">
        <f t="shared" si="59"/>
        <v>Sin Avance</v>
      </c>
      <c r="AU186" s="228"/>
      <c r="AV186" s="273"/>
      <c r="AW186" s="274"/>
      <c r="AX186" s="231"/>
      <c r="AY186" s="232"/>
      <c r="AZ186" s="233"/>
      <c r="BA186" s="508" t="str">
        <f t="shared" si="60"/>
        <v>Sin Avance</v>
      </c>
      <c r="BB186" s="325"/>
      <c r="BC186" s="229"/>
      <c r="BD186" s="229"/>
      <c r="BE186" s="492"/>
      <c r="BF186" s="235"/>
      <c r="BG186" s="493"/>
      <c r="BH186" s="508" t="str">
        <f t="shared" si="61"/>
        <v>Sin Avance</v>
      </c>
      <c r="BI186" s="236"/>
      <c r="BJ186" s="96"/>
      <c r="BK186" s="232"/>
      <c r="BL186" s="237">
        <f t="shared" si="63"/>
        <v>1</v>
      </c>
      <c r="BM186" s="275"/>
      <c r="BN186" s="15"/>
      <c r="BO186" s="229"/>
      <c r="BP186" s="273"/>
      <c r="BQ186" s="236"/>
      <c r="BR186" s="96"/>
      <c r="BS186" s="240" t="str">
        <f t="shared" si="64"/>
        <v/>
      </c>
      <c r="BT186" s="229"/>
      <c r="BU186" s="274"/>
      <c r="BV186" s="277"/>
    </row>
    <row r="187" spans="1:74" s="41" customFormat="1" ht="41.1" customHeight="1">
      <c r="A187" s="247" t="s">
        <v>189</v>
      </c>
      <c r="B187" s="99">
        <v>44001</v>
      </c>
      <c r="C187" s="97" t="s">
        <v>1591</v>
      </c>
      <c r="D187" s="247" t="s">
        <v>873</v>
      </c>
      <c r="E187" s="269" t="s">
        <v>1592</v>
      </c>
      <c r="F187" s="247"/>
      <c r="G187" s="247" t="s">
        <v>1601</v>
      </c>
      <c r="H187" s="269" t="s">
        <v>1594</v>
      </c>
      <c r="I187" s="247">
        <v>2</v>
      </c>
      <c r="J187" s="269" t="s">
        <v>1602</v>
      </c>
      <c r="K187" s="98" t="s">
        <v>168</v>
      </c>
      <c r="L187" s="247" t="s">
        <v>1603</v>
      </c>
      <c r="M187" s="247" t="s">
        <v>1597</v>
      </c>
      <c r="N187" s="97">
        <v>1</v>
      </c>
      <c r="O187" s="247" t="s">
        <v>1597</v>
      </c>
      <c r="P187" s="247" t="s">
        <v>1601</v>
      </c>
      <c r="Q187" s="270" t="s">
        <v>1601</v>
      </c>
      <c r="R187" s="24">
        <v>44001</v>
      </c>
      <c r="S187" s="26">
        <v>44365</v>
      </c>
      <c r="T187" s="25">
        <v>0</v>
      </c>
      <c r="U187" s="271">
        <f t="shared" si="56"/>
        <v>44365</v>
      </c>
      <c r="V187" s="228">
        <v>44377</v>
      </c>
      <c r="W187" s="255" t="s">
        <v>1604</v>
      </c>
      <c r="X187" s="233">
        <v>1</v>
      </c>
      <c r="Y187" s="508" t="str">
        <f t="shared" si="62"/>
        <v>Destacado</v>
      </c>
      <c r="Z187" s="272">
        <v>44455</v>
      </c>
      <c r="AA187" s="273" t="s">
        <v>1605</v>
      </c>
      <c r="AB187" s="274" t="s">
        <v>689</v>
      </c>
      <c r="AC187" s="234"/>
      <c r="AD187" s="229"/>
      <c r="AE187" s="233"/>
      <c r="AF187" s="508" t="str">
        <f t="shared" si="57"/>
        <v>Sin Avance</v>
      </c>
      <c r="AG187" s="234"/>
      <c r="AH187" s="229"/>
      <c r="AI187" s="255"/>
      <c r="AJ187" s="228"/>
      <c r="AK187" s="273"/>
      <c r="AL187" s="233"/>
      <c r="AM187" s="508" t="str">
        <f t="shared" si="58"/>
        <v>Sin Avance</v>
      </c>
      <c r="AN187" s="279"/>
      <c r="AO187" s="273"/>
      <c r="AP187" s="274"/>
      <c r="AQ187" s="275"/>
      <c r="AR187" s="235"/>
      <c r="AS187" s="233"/>
      <c r="AT187" s="508" t="str">
        <f t="shared" si="59"/>
        <v>Sin Avance</v>
      </c>
      <c r="AU187" s="228"/>
      <c r="AV187" s="273"/>
      <c r="AW187" s="274"/>
      <c r="AX187" s="231"/>
      <c r="AY187" s="232"/>
      <c r="AZ187" s="233"/>
      <c r="BA187" s="508" t="str">
        <f t="shared" si="60"/>
        <v>Sin Avance</v>
      </c>
      <c r="BB187" s="325"/>
      <c r="BC187" s="229"/>
      <c r="BD187" s="229"/>
      <c r="BE187" s="492"/>
      <c r="BF187" s="235"/>
      <c r="BG187" s="493"/>
      <c r="BH187" s="508" t="str">
        <f t="shared" si="61"/>
        <v>Sin Avance</v>
      </c>
      <c r="BI187" s="236"/>
      <c r="BJ187" s="96"/>
      <c r="BK187" s="232"/>
      <c r="BL187" s="237">
        <f t="shared" si="63"/>
        <v>1</v>
      </c>
      <c r="BM187" s="275"/>
      <c r="BN187" s="15"/>
      <c r="BO187" s="229"/>
      <c r="BP187" s="273"/>
      <c r="BQ187" s="236"/>
      <c r="BR187" s="96"/>
      <c r="BS187" s="240" t="str">
        <f t="shared" si="64"/>
        <v/>
      </c>
      <c r="BT187" s="229"/>
      <c r="BU187" s="274"/>
      <c r="BV187" s="277"/>
    </row>
    <row r="188" spans="1:74" s="245" customFormat="1" ht="45" customHeight="1">
      <c r="A188" s="599" t="s">
        <v>189</v>
      </c>
      <c r="B188" s="99">
        <v>44001</v>
      </c>
      <c r="C188" s="97" t="s">
        <v>1606</v>
      </c>
      <c r="D188" s="599" t="s">
        <v>873</v>
      </c>
      <c r="E188" s="600" t="s">
        <v>1607</v>
      </c>
      <c r="F188" s="98" t="s">
        <v>145</v>
      </c>
      <c r="G188" s="599" t="s">
        <v>911</v>
      </c>
      <c r="H188" s="600" t="s">
        <v>1608</v>
      </c>
      <c r="I188" s="599">
        <v>1</v>
      </c>
      <c r="J188" s="600" t="s">
        <v>1609</v>
      </c>
      <c r="K188" s="98" t="s">
        <v>168</v>
      </c>
      <c r="L188" s="599" t="s">
        <v>1610</v>
      </c>
      <c r="M188" s="599" t="s">
        <v>1611</v>
      </c>
      <c r="N188" s="97">
        <v>1</v>
      </c>
      <c r="O188" s="599" t="s">
        <v>1611</v>
      </c>
      <c r="P188" s="599" t="s">
        <v>911</v>
      </c>
      <c r="Q188" s="278" t="s">
        <v>911</v>
      </c>
      <c r="R188" s="35">
        <v>44005</v>
      </c>
      <c r="S188" s="601">
        <v>44369</v>
      </c>
      <c r="T188" s="25">
        <v>0</v>
      </c>
      <c r="U188" s="498">
        <f t="shared" si="56"/>
        <v>44369</v>
      </c>
      <c r="V188" s="330">
        <v>44351</v>
      </c>
      <c r="W188" s="94" t="s">
        <v>1612</v>
      </c>
      <c r="X188" s="95">
        <v>1</v>
      </c>
      <c r="Y188" s="508" t="str">
        <f t="shared" si="62"/>
        <v>Destacado</v>
      </c>
      <c r="Z188" s="228">
        <v>44425</v>
      </c>
      <c r="AA188" s="94" t="s">
        <v>1613</v>
      </c>
      <c r="AB188" s="508" t="s">
        <v>448</v>
      </c>
      <c r="AC188" s="234">
        <v>44532</v>
      </c>
      <c r="AD188" s="94" t="s">
        <v>1614</v>
      </c>
      <c r="AE188" s="95">
        <v>1</v>
      </c>
      <c r="AF188" s="508" t="str">
        <f t="shared" si="57"/>
        <v>Destacado</v>
      </c>
      <c r="AG188" s="228">
        <v>44547</v>
      </c>
      <c r="AH188" s="94" t="s">
        <v>1615</v>
      </c>
      <c r="AI188" s="508" t="s">
        <v>920</v>
      </c>
      <c r="AJ188" s="94"/>
      <c r="AK188" s="273"/>
      <c r="AL188" s="94"/>
      <c r="AM188" s="508" t="str">
        <f t="shared" si="58"/>
        <v>Sin Avance</v>
      </c>
      <c r="AN188" s="279"/>
      <c r="AO188" s="273"/>
      <c r="AP188" s="274"/>
      <c r="AQ188" s="275"/>
      <c r="AR188" s="235"/>
      <c r="AS188" s="233"/>
      <c r="AT188" s="508" t="str">
        <f t="shared" si="59"/>
        <v>Sin Avance</v>
      </c>
      <c r="AU188" s="228"/>
      <c r="AV188" s="273"/>
      <c r="AW188" s="274"/>
      <c r="AX188" s="231"/>
      <c r="AY188" s="232"/>
      <c r="AZ188" s="233"/>
      <c r="BA188" s="508" t="str">
        <f t="shared" si="60"/>
        <v>Sin Avance</v>
      </c>
      <c r="BB188" s="325"/>
      <c r="BC188" s="229"/>
      <c r="BD188" s="229"/>
      <c r="BE188" s="492"/>
      <c r="BF188" s="235"/>
      <c r="BG188" s="493"/>
      <c r="BH188" s="508" t="str">
        <f t="shared" si="61"/>
        <v>Sin Avance</v>
      </c>
      <c r="BI188" s="236"/>
      <c r="BJ188" s="96"/>
      <c r="BK188" s="232"/>
      <c r="BL188" s="547">
        <f t="shared" si="63"/>
        <v>1</v>
      </c>
      <c r="BM188" s="326"/>
      <c r="BN188" s="602"/>
      <c r="BO188" s="94"/>
      <c r="BP188" s="94"/>
      <c r="BQ188" s="236"/>
      <c r="BR188" s="96"/>
      <c r="BS188" s="516" t="str">
        <f t="shared" si="64"/>
        <v/>
      </c>
      <c r="BT188" s="96"/>
      <c r="BU188" s="508"/>
      <c r="BV188" s="277"/>
    </row>
    <row r="189" spans="1:74" s="41" customFormat="1" ht="41.1" customHeight="1">
      <c r="A189" s="247" t="s">
        <v>189</v>
      </c>
      <c r="B189" s="99">
        <v>44001</v>
      </c>
      <c r="C189" s="97" t="s">
        <v>1616</v>
      </c>
      <c r="D189" s="247" t="s">
        <v>873</v>
      </c>
      <c r="E189" s="269" t="s">
        <v>1617</v>
      </c>
      <c r="F189" s="247"/>
      <c r="G189" s="247" t="s">
        <v>1618</v>
      </c>
      <c r="H189" s="269" t="s">
        <v>1619</v>
      </c>
      <c r="I189" s="247">
        <v>1</v>
      </c>
      <c r="J189" s="269" t="s">
        <v>1620</v>
      </c>
      <c r="K189" s="98" t="s">
        <v>168</v>
      </c>
      <c r="L189" s="247" t="s">
        <v>1621</v>
      </c>
      <c r="M189" s="247" t="s">
        <v>1622</v>
      </c>
      <c r="N189" s="97">
        <v>1</v>
      </c>
      <c r="O189" s="247" t="s">
        <v>1622</v>
      </c>
      <c r="P189" s="247" t="s">
        <v>1618</v>
      </c>
      <c r="Q189" s="270" t="s">
        <v>1618</v>
      </c>
      <c r="R189" s="24">
        <v>44001</v>
      </c>
      <c r="S189" s="26">
        <v>44365</v>
      </c>
      <c r="T189" s="25">
        <v>0</v>
      </c>
      <c r="U189" s="271">
        <f t="shared" si="56"/>
        <v>44365</v>
      </c>
      <c r="V189" s="228">
        <v>44377</v>
      </c>
      <c r="W189" s="255" t="s">
        <v>1623</v>
      </c>
      <c r="X189" s="233">
        <v>1</v>
      </c>
      <c r="Y189" s="508" t="str">
        <f t="shared" si="62"/>
        <v>Destacado</v>
      </c>
      <c r="Z189" s="272">
        <v>44455</v>
      </c>
      <c r="AA189" s="273" t="s">
        <v>1624</v>
      </c>
      <c r="AB189" s="274" t="s">
        <v>689</v>
      </c>
      <c r="AC189" s="234"/>
      <c r="AD189" s="229"/>
      <c r="AE189" s="233"/>
      <c r="AF189" s="508" t="str">
        <f t="shared" si="57"/>
        <v>Sin Avance</v>
      </c>
      <c r="AG189" s="234"/>
      <c r="AH189" s="229"/>
      <c r="AI189" s="255"/>
      <c r="AJ189" s="228"/>
      <c r="AK189" s="273"/>
      <c r="AL189" s="233"/>
      <c r="AM189" s="508" t="str">
        <f t="shared" si="58"/>
        <v>Sin Avance</v>
      </c>
      <c r="AN189" s="279"/>
      <c r="AO189" s="273"/>
      <c r="AP189" s="274"/>
      <c r="AQ189" s="275"/>
      <c r="AR189" s="235"/>
      <c r="AS189" s="233"/>
      <c r="AT189" s="508" t="str">
        <f t="shared" si="59"/>
        <v>Sin Avance</v>
      </c>
      <c r="AU189" s="228"/>
      <c r="AV189" s="273"/>
      <c r="AW189" s="274"/>
      <c r="AX189" s="231"/>
      <c r="AY189" s="232"/>
      <c r="AZ189" s="233"/>
      <c r="BA189" s="508" t="str">
        <f t="shared" si="60"/>
        <v>Sin Avance</v>
      </c>
      <c r="BB189" s="325"/>
      <c r="BC189" s="229"/>
      <c r="BD189" s="229"/>
      <c r="BE189" s="492"/>
      <c r="BF189" s="235"/>
      <c r="BG189" s="493"/>
      <c r="BH189" s="508" t="str">
        <f t="shared" si="61"/>
        <v>Sin Avance</v>
      </c>
      <c r="BI189" s="236"/>
      <c r="BJ189" s="96"/>
      <c r="BK189" s="232"/>
      <c r="BL189" s="237">
        <f t="shared" si="63"/>
        <v>1</v>
      </c>
      <c r="BM189" s="275"/>
      <c r="BN189" s="15"/>
      <c r="BO189" s="229"/>
      <c r="BP189" s="273"/>
      <c r="BQ189" s="236"/>
      <c r="BR189" s="96"/>
      <c r="BS189" s="240" t="str">
        <f t="shared" si="64"/>
        <v/>
      </c>
      <c r="BT189" s="229"/>
      <c r="BU189" s="274"/>
      <c r="BV189" s="277"/>
    </row>
    <row r="190" spans="1:74" s="245" customFormat="1" ht="45" customHeight="1">
      <c r="A190" s="64" t="s">
        <v>189</v>
      </c>
      <c r="B190" s="130">
        <v>44001</v>
      </c>
      <c r="C190" s="62" t="s">
        <v>1625</v>
      </c>
      <c r="D190" s="64" t="s">
        <v>873</v>
      </c>
      <c r="E190" s="331" t="s">
        <v>1626</v>
      </c>
      <c r="F190" s="69" t="s">
        <v>145</v>
      </c>
      <c r="G190" s="64" t="s">
        <v>911</v>
      </c>
      <c r="H190" s="331" t="s">
        <v>1627</v>
      </c>
      <c r="I190" s="64">
        <v>1</v>
      </c>
      <c r="J190" s="331" t="s">
        <v>1628</v>
      </c>
      <c r="K190" s="69" t="s">
        <v>168</v>
      </c>
      <c r="L190" s="64" t="s">
        <v>1629</v>
      </c>
      <c r="M190" s="64" t="s">
        <v>1630</v>
      </c>
      <c r="N190" s="62">
        <v>1</v>
      </c>
      <c r="O190" s="64" t="s">
        <v>1630</v>
      </c>
      <c r="P190" s="64" t="s">
        <v>911</v>
      </c>
      <c r="Q190" s="332" t="s">
        <v>911</v>
      </c>
      <c r="R190" s="333">
        <v>44005</v>
      </c>
      <c r="S190" s="334">
        <v>44369</v>
      </c>
      <c r="T190" s="131">
        <v>0</v>
      </c>
      <c r="U190" s="132">
        <f t="shared" si="56"/>
        <v>44369</v>
      </c>
      <c r="V190" s="133">
        <v>44351</v>
      </c>
      <c r="W190" s="105" t="s">
        <v>947</v>
      </c>
      <c r="X190" s="106">
        <v>1</v>
      </c>
      <c r="Y190" s="126" t="str">
        <f t="shared" si="62"/>
        <v>Destacado</v>
      </c>
      <c r="Z190" s="133">
        <v>44425</v>
      </c>
      <c r="AA190" s="105" t="s">
        <v>1631</v>
      </c>
      <c r="AB190" s="126" t="s">
        <v>448</v>
      </c>
      <c r="AC190" s="234">
        <v>44532</v>
      </c>
      <c r="AD190" s="94" t="s">
        <v>1632</v>
      </c>
      <c r="AE190" s="95">
        <v>1</v>
      </c>
      <c r="AF190" s="126" t="str">
        <f t="shared" si="57"/>
        <v>Destacado</v>
      </c>
      <c r="AG190" s="228">
        <v>44547</v>
      </c>
      <c r="AH190" s="94" t="s">
        <v>1633</v>
      </c>
      <c r="AI190" s="508" t="s">
        <v>920</v>
      </c>
      <c r="AJ190" s="330">
        <v>44557</v>
      </c>
      <c r="AK190" s="94" t="s">
        <v>1634</v>
      </c>
      <c r="AL190" s="95">
        <v>1</v>
      </c>
      <c r="AM190" s="508" t="str">
        <f t="shared" si="58"/>
        <v>Destacado</v>
      </c>
      <c r="AN190" s="279"/>
      <c r="AO190" s="273"/>
      <c r="AP190" s="274"/>
      <c r="AQ190" s="275"/>
      <c r="AR190" s="235"/>
      <c r="AS190" s="233"/>
      <c r="AT190" s="126" t="str">
        <f t="shared" si="59"/>
        <v>Sin Avance</v>
      </c>
      <c r="AU190" s="228"/>
      <c r="AV190" s="273"/>
      <c r="AW190" s="274"/>
      <c r="AX190" s="231"/>
      <c r="AY190" s="232"/>
      <c r="AZ190" s="233"/>
      <c r="BA190" s="126" t="str">
        <f t="shared" si="60"/>
        <v>Sin Avance</v>
      </c>
      <c r="BB190" s="325"/>
      <c r="BC190" s="229"/>
      <c r="BD190" s="229"/>
      <c r="BE190" s="492"/>
      <c r="BF190" s="235"/>
      <c r="BG190" s="493"/>
      <c r="BH190" s="126" t="str">
        <f t="shared" si="61"/>
        <v>Sin Avance</v>
      </c>
      <c r="BI190" s="236"/>
      <c r="BJ190" s="96"/>
      <c r="BK190" s="232"/>
      <c r="BL190" s="335">
        <f t="shared" si="63"/>
        <v>1</v>
      </c>
      <c r="BM190" s="116"/>
      <c r="BN190" s="136"/>
      <c r="BO190" s="105"/>
      <c r="BP190" s="105"/>
      <c r="BQ190" s="137"/>
      <c r="BR190" s="108"/>
      <c r="BS190" s="516" t="str">
        <f t="shared" si="64"/>
        <v/>
      </c>
      <c r="BT190" s="108"/>
      <c r="BU190" s="508"/>
      <c r="BV190" s="277"/>
    </row>
    <row r="191" spans="1:74" s="41" customFormat="1" ht="45" customHeight="1">
      <c r="A191" s="247" t="s">
        <v>189</v>
      </c>
      <c r="B191" s="99">
        <v>44001</v>
      </c>
      <c r="C191" s="97" t="s">
        <v>1635</v>
      </c>
      <c r="D191" s="247" t="s">
        <v>873</v>
      </c>
      <c r="E191" s="523" t="s">
        <v>1636</v>
      </c>
      <c r="F191" s="247"/>
      <c r="G191" s="247" t="s">
        <v>1524</v>
      </c>
      <c r="H191" s="523" t="s">
        <v>1637</v>
      </c>
      <c r="I191" s="247">
        <v>1</v>
      </c>
      <c r="J191" s="633" t="s">
        <v>1638</v>
      </c>
      <c r="K191" s="247" t="s">
        <v>168</v>
      </c>
      <c r="L191" s="247" t="s">
        <v>1639</v>
      </c>
      <c r="M191" s="247" t="s">
        <v>1640</v>
      </c>
      <c r="N191" s="97">
        <v>1</v>
      </c>
      <c r="O191" s="247" t="s">
        <v>1640</v>
      </c>
      <c r="P191" s="247" t="s">
        <v>1524</v>
      </c>
      <c r="Q191" s="247" t="s">
        <v>1524</v>
      </c>
      <c r="R191" s="538">
        <v>44001</v>
      </c>
      <c r="S191" s="538">
        <v>44366</v>
      </c>
      <c r="T191" s="92">
        <v>92</v>
      </c>
      <c r="U191" s="634">
        <f t="shared" si="56"/>
        <v>44458</v>
      </c>
      <c r="V191" s="254">
        <v>44126</v>
      </c>
      <c r="W191" s="235" t="s">
        <v>1641</v>
      </c>
      <c r="X191" s="534">
        <v>0.7</v>
      </c>
      <c r="Y191" s="94" t="str">
        <f t="shared" si="62"/>
        <v>No Satisfactorio</v>
      </c>
      <c r="Z191" s="254">
        <v>44139</v>
      </c>
      <c r="AA191" s="94" t="s">
        <v>1642</v>
      </c>
      <c r="AB191" s="273" t="s">
        <v>448</v>
      </c>
      <c r="AC191" s="254">
        <v>44260</v>
      </c>
      <c r="AD191" s="629" t="s">
        <v>1643</v>
      </c>
      <c r="AE191" s="95">
        <v>0.85</v>
      </c>
      <c r="AF191" s="94" t="str">
        <f t="shared" si="57"/>
        <v>Satisfactorio</v>
      </c>
      <c r="AG191" s="254">
        <v>44301</v>
      </c>
      <c r="AH191" s="94" t="s">
        <v>1644</v>
      </c>
      <c r="AI191" s="273" t="s">
        <v>448</v>
      </c>
      <c r="AJ191" s="254">
        <v>44400</v>
      </c>
      <c r="AK191" s="557" t="s">
        <v>1645</v>
      </c>
      <c r="AL191" s="95">
        <v>0.95</v>
      </c>
      <c r="AM191" s="94" t="str">
        <f t="shared" si="58"/>
        <v>Satisfactorio</v>
      </c>
      <c r="AN191" s="254">
        <v>44463</v>
      </c>
      <c r="AO191" s="94" t="s">
        <v>1646</v>
      </c>
      <c r="AP191" s="94" t="s">
        <v>1418</v>
      </c>
      <c r="AQ191" s="254">
        <v>44410</v>
      </c>
      <c r="AR191" s="557" t="s">
        <v>1647</v>
      </c>
      <c r="AS191" s="95">
        <v>1</v>
      </c>
      <c r="AT191" s="94" t="str">
        <f t="shared" si="59"/>
        <v>Destacado</v>
      </c>
      <c r="AU191" s="254">
        <v>44463</v>
      </c>
      <c r="AV191" s="94" t="s">
        <v>1648</v>
      </c>
      <c r="AW191" s="94" t="s">
        <v>1418</v>
      </c>
      <c r="AX191" s="94"/>
      <c r="AY191" s="235"/>
      <c r="AZ191" s="95"/>
      <c r="BA191" s="94" t="str">
        <f t="shared" si="60"/>
        <v>Sin Avance</v>
      </c>
      <c r="BB191" s="254"/>
      <c r="BC191" s="94"/>
      <c r="BD191" s="94"/>
      <c r="BE191" s="235"/>
      <c r="BF191" s="235"/>
      <c r="BG191" s="493"/>
      <c r="BH191" s="94" t="str">
        <f t="shared" si="61"/>
        <v>Sin Avance</v>
      </c>
      <c r="BI191" s="96"/>
      <c r="BJ191" s="96"/>
      <c r="BK191" s="235"/>
      <c r="BL191" s="635">
        <f t="shared" si="63"/>
        <v>1</v>
      </c>
      <c r="BM191" s="273"/>
      <c r="BN191" s="273"/>
      <c r="BO191" s="94"/>
      <c r="BP191" s="273"/>
      <c r="BQ191" s="96"/>
      <c r="BR191" s="96"/>
      <c r="BS191" s="240" t="str">
        <f t="shared" si="64"/>
        <v/>
      </c>
      <c r="BT191" s="94"/>
      <c r="BU191" s="274"/>
      <c r="BV191" s="277"/>
    </row>
    <row r="192" spans="1:74" s="41" customFormat="1" ht="41.1" customHeight="1">
      <c r="A192" s="247" t="s">
        <v>189</v>
      </c>
      <c r="B192" s="99">
        <v>44001</v>
      </c>
      <c r="C192" s="97" t="s">
        <v>1649</v>
      </c>
      <c r="D192" s="247" t="s">
        <v>873</v>
      </c>
      <c r="E192" s="269" t="s">
        <v>1650</v>
      </c>
      <c r="F192" s="247"/>
      <c r="G192" s="247" t="s">
        <v>233</v>
      </c>
      <c r="H192" s="269" t="s">
        <v>1651</v>
      </c>
      <c r="I192" s="247">
        <v>1</v>
      </c>
      <c r="J192" s="269" t="s">
        <v>1652</v>
      </c>
      <c r="K192" s="98" t="s">
        <v>168</v>
      </c>
      <c r="L192" s="247" t="s">
        <v>1653</v>
      </c>
      <c r="M192" s="247" t="s">
        <v>1654</v>
      </c>
      <c r="N192" s="97">
        <v>1</v>
      </c>
      <c r="O192" s="247" t="s">
        <v>1654</v>
      </c>
      <c r="P192" s="248" t="s">
        <v>233</v>
      </c>
      <c r="Q192" s="248" t="s">
        <v>233</v>
      </c>
      <c r="R192" s="282">
        <v>44001</v>
      </c>
      <c r="S192" s="538">
        <v>44226</v>
      </c>
      <c r="T192" s="25">
        <v>0</v>
      </c>
      <c r="U192" s="271">
        <f t="shared" si="56"/>
        <v>44226</v>
      </c>
      <c r="V192" s="228">
        <v>44153</v>
      </c>
      <c r="W192" s="545" t="s">
        <v>1655</v>
      </c>
      <c r="X192" s="605">
        <v>0.4</v>
      </c>
      <c r="Y192" s="508" t="str">
        <f t="shared" si="62"/>
        <v>No Satisfactorio</v>
      </c>
      <c r="Z192" s="228">
        <v>44168</v>
      </c>
      <c r="AA192" s="229" t="s">
        <v>1656</v>
      </c>
      <c r="AB192" s="230" t="s">
        <v>689</v>
      </c>
      <c r="AC192" s="234">
        <v>44229</v>
      </c>
      <c r="AD192" s="606" t="s">
        <v>1657</v>
      </c>
      <c r="AE192" s="233">
        <v>1</v>
      </c>
      <c r="AF192" s="508" t="str">
        <f t="shared" si="57"/>
        <v>Destacado</v>
      </c>
      <c r="AG192" s="234">
        <v>44454</v>
      </c>
      <c r="AH192" s="229" t="s">
        <v>1658</v>
      </c>
      <c r="AI192" s="255" t="s">
        <v>448</v>
      </c>
      <c r="AJ192" s="228"/>
      <c r="AK192" s="273"/>
      <c r="AL192" s="233"/>
      <c r="AM192" s="508" t="str">
        <f t="shared" si="58"/>
        <v>Sin Avance</v>
      </c>
      <c r="AN192" s="279"/>
      <c r="AO192" s="273"/>
      <c r="AP192" s="274"/>
      <c r="AQ192" s="275"/>
      <c r="AR192" s="235"/>
      <c r="AS192" s="233"/>
      <c r="AT192" s="508" t="str">
        <f t="shared" si="59"/>
        <v>Sin Avance</v>
      </c>
      <c r="AU192" s="228"/>
      <c r="AV192" s="273"/>
      <c r="AW192" s="274"/>
      <c r="AX192" s="231"/>
      <c r="AY192" s="232"/>
      <c r="AZ192" s="233"/>
      <c r="BA192" s="508" t="str">
        <f t="shared" si="60"/>
        <v>Sin Avance</v>
      </c>
      <c r="BB192" s="325"/>
      <c r="BC192" s="229"/>
      <c r="BD192" s="229"/>
      <c r="BE192" s="492"/>
      <c r="BF192" s="235"/>
      <c r="BG192" s="493"/>
      <c r="BH192" s="508" t="str">
        <f t="shared" si="61"/>
        <v>Sin Avance</v>
      </c>
      <c r="BI192" s="236"/>
      <c r="BJ192" s="96"/>
      <c r="BK192" s="232"/>
      <c r="BL192" s="237">
        <f t="shared" si="63"/>
        <v>1</v>
      </c>
      <c r="BM192" s="275"/>
      <c r="BN192" s="15"/>
      <c r="BO192" s="229"/>
      <c r="BP192" s="273"/>
      <c r="BQ192" s="236"/>
      <c r="BR192" s="96"/>
      <c r="BS192" s="240" t="str">
        <f t="shared" si="64"/>
        <v/>
      </c>
      <c r="BT192" s="229"/>
      <c r="BU192" s="274"/>
      <c r="BV192" s="277"/>
    </row>
    <row r="193" spans="1:74" s="41" customFormat="1" ht="41.1" customHeight="1">
      <c r="A193" s="247" t="s">
        <v>189</v>
      </c>
      <c r="B193" s="99">
        <v>44001</v>
      </c>
      <c r="C193" s="97" t="s">
        <v>1659</v>
      </c>
      <c r="D193" s="247" t="s">
        <v>873</v>
      </c>
      <c r="E193" s="269" t="s">
        <v>1660</v>
      </c>
      <c r="F193" s="247"/>
      <c r="G193" s="247" t="s">
        <v>1524</v>
      </c>
      <c r="H193" s="269" t="s">
        <v>1661</v>
      </c>
      <c r="I193" s="247">
        <v>1</v>
      </c>
      <c r="J193" s="269" t="s">
        <v>1662</v>
      </c>
      <c r="K193" s="98" t="s">
        <v>168</v>
      </c>
      <c r="L193" s="247" t="s">
        <v>1663</v>
      </c>
      <c r="M193" s="247" t="s">
        <v>1664</v>
      </c>
      <c r="N193" s="97">
        <v>1</v>
      </c>
      <c r="O193" s="247" t="s">
        <v>1664</v>
      </c>
      <c r="P193" s="247" t="s">
        <v>1524</v>
      </c>
      <c r="Q193" s="270" t="s">
        <v>1524</v>
      </c>
      <c r="R193" s="282">
        <v>44001</v>
      </c>
      <c r="S193" s="538">
        <v>44366</v>
      </c>
      <c r="T193" s="92">
        <v>0</v>
      </c>
      <c r="U193" s="271">
        <f t="shared" si="56"/>
        <v>44366</v>
      </c>
      <c r="V193" s="228">
        <v>44266</v>
      </c>
      <c r="W193" s="91" t="s">
        <v>1665</v>
      </c>
      <c r="X193" s="534">
        <v>0.85</v>
      </c>
      <c r="Y193" s="508" t="str">
        <f t="shared" si="62"/>
        <v>Satisfactorio</v>
      </c>
      <c r="Z193" s="228">
        <v>44301</v>
      </c>
      <c r="AA193" s="229" t="s">
        <v>1666</v>
      </c>
      <c r="AB193" s="274" t="s">
        <v>448</v>
      </c>
      <c r="AC193" s="234">
        <v>44351</v>
      </c>
      <c r="AD193" s="229" t="s">
        <v>1667</v>
      </c>
      <c r="AE193" s="233">
        <v>1</v>
      </c>
      <c r="AF193" s="508" t="str">
        <f t="shared" si="57"/>
        <v>Destacado</v>
      </c>
      <c r="AG193" s="234">
        <v>44463</v>
      </c>
      <c r="AH193" s="229" t="s">
        <v>1668</v>
      </c>
      <c r="AI193" s="230" t="s">
        <v>1418</v>
      </c>
      <c r="AJ193" s="228"/>
      <c r="AK193" s="273"/>
      <c r="AL193" s="233"/>
      <c r="AM193" s="508" t="str">
        <f t="shared" si="58"/>
        <v>Sin Avance</v>
      </c>
      <c r="AN193" s="279"/>
      <c r="AO193" s="273"/>
      <c r="AP193" s="274"/>
      <c r="AQ193" s="275"/>
      <c r="AR193" s="235"/>
      <c r="AS193" s="233"/>
      <c r="AT193" s="508" t="str">
        <f t="shared" si="59"/>
        <v>Sin Avance</v>
      </c>
      <c r="AU193" s="228"/>
      <c r="AV193" s="273"/>
      <c r="AW193" s="274"/>
      <c r="AX193" s="231"/>
      <c r="AY193" s="232"/>
      <c r="AZ193" s="233"/>
      <c r="BA193" s="508" t="str">
        <f t="shared" si="60"/>
        <v>Sin Avance</v>
      </c>
      <c r="BB193" s="325"/>
      <c r="BC193" s="229"/>
      <c r="BD193" s="229"/>
      <c r="BE193" s="492"/>
      <c r="BF193" s="235"/>
      <c r="BG193" s="493"/>
      <c r="BH193" s="508" t="str">
        <f t="shared" si="61"/>
        <v>Sin Avance</v>
      </c>
      <c r="BI193" s="236"/>
      <c r="BJ193" s="96"/>
      <c r="BK193" s="232"/>
      <c r="BL193" s="237">
        <f t="shared" si="63"/>
        <v>1</v>
      </c>
      <c r="BM193" s="275"/>
      <c r="BN193" s="15"/>
      <c r="BO193" s="229"/>
      <c r="BP193" s="273"/>
      <c r="BQ193" s="236"/>
      <c r="BR193" s="96"/>
      <c r="BS193" s="240" t="str">
        <f t="shared" si="64"/>
        <v/>
      </c>
      <c r="BT193" s="229"/>
      <c r="BU193" s="274"/>
      <c r="BV193" s="277"/>
    </row>
    <row r="194" spans="1:74" s="41" customFormat="1" ht="41.1" customHeight="1">
      <c r="A194" s="247" t="s">
        <v>189</v>
      </c>
      <c r="B194" s="99">
        <v>44001</v>
      </c>
      <c r="C194" s="97" t="s">
        <v>1669</v>
      </c>
      <c r="D194" s="247" t="s">
        <v>873</v>
      </c>
      <c r="E194" s="269" t="s">
        <v>1670</v>
      </c>
      <c r="F194" s="247"/>
      <c r="G194" s="247" t="s">
        <v>1671</v>
      </c>
      <c r="H194" s="269" t="s">
        <v>1672</v>
      </c>
      <c r="I194" s="247">
        <v>1</v>
      </c>
      <c r="J194" s="269" t="s">
        <v>1673</v>
      </c>
      <c r="K194" s="98" t="s">
        <v>168</v>
      </c>
      <c r="L194" s="247" t="s">
        <v>1674</v>
      </c>
      <c r="M194" s="247" t="s">
        <v>1675</v>
      </c>
      <c r="N194" s="97">
        <v>1</v>
      </c>
      <c r="O194" s="247" t="s">
        <v>1675</v>
      </c>
      <c r="P194" s="247" t="s">
        <v>1671</v>
      </c>
      <c r="Q194" s="270" t="s">
        <v>1671</v>
      </c>
      <c r="R194" s="24">
        <v>44001</v>
      </c>
      <c r="S194" s="538">
        <v>44365</v>
      </c>
      <c r="T194" s="25">
        <v>0</v>
      </c>
      <c r="U194" s="271">
        <f t="shared" si="56"/>
        <v>44365</v>
      </c>
      <c r="V194" s="228">
        <v>44377</v>
      </c>
      <c r="W194" s="229" t="s">
        <v>1676</v>
      </c>
      <c r="X194" s="61">
        <v>1</v>
      </c>
      <c r="Y194" s="508" t="str">
        <f t="shared" si="62"/>
        <v>Destacado</v>
      </c>
      <c r="Z194" s="272">
        <v>44455</v>
      </c>
      <c r="AA194" s="273" t="s">
        <v>1677</v>
      </c>
      <c r="AB194" s="274" t="s">
        <v>689</v>
      </c>
      <c r="AC194" s="234"/>
      <c r="AD194" s="229"/>
      <c r="AE194" s="233"/>
      <c r="AF194" s="508" t="str">
        <f t="shared" si="57"/>
        <v>Sin Avance</v>
      </c>
      <c r="AG194" s="234"/>
      <c r="AH194" s="229"/>
      <c r="AI194" s="255"/>
      <c r="AJ194" s="228"/>
      <c r="AK194" s="273"/>
      <c r="AL194" s="233"/>
      <c r="AM194" s="508" t="str">
        <f t="shared" si="58"/>
        <v>Sin Avance</v>
      </c>
      <c r="AN194" s="279"/>
      <c r="AO194" s="273"/>
      <c r="AP194" s="274"/>
      <c r="AQ194" s="275"/>
      <c r="AR194" s="235"/>
      <c r="AS194" s="233"/>
      <c r="AT194" s="508" t="str">
        <f t="shared" si="59"/>
        <v>Sin Avance</v>
      </c>
      <c r="AU194" s="228"/>
      <c r="AV194" s="273"/>
      <c r="AW194" s="274"/>
      <c r="AX194" s="231"/>
      <c r="AY194" s="232"/>
      <c r="AZ194" s="233"/>
      <c r="BA194" s="508" t="str">
        <f t="shared" si="60"/>
        <v>Sin Avance</v>
      </c>
      <c r="BB194" s="325"/>
      <c r="BC194" s="229"/>
      <c r="BD194" s="229"/>
      <c r="BE194" s="492"/>
      <c r="BF194" s="235"/>
      <c r="BG194" s="493"/>
      <c r="BH194" s="508" t="str">
        <f t="shared" si="61"/>
        <v>Sin Avance</v>
      </c>
      <c r="BI194" s="236"/>
      <c r="BJ194" s="96"/>
      <c r="BK194" s="232"/>
      <c r="BL194" s="237">
        <f t="shared" si="63"/>
        <v>1</v>
      </c>
      <c r="BM194" s="275"/>
      <c r="BN194" s="15"/>
      <c r="BO194" s="229"/>
      <c r="BP194" s="273"/>
      <c r="BQ194" s="236"/>
      <c r="BR194" s="96"/>
      <c r="BS194" s="240" t="str">
        <f t="shared" si="64"/>
        <v/>
      </c>
      <c r="BT194" s="229"/>
      <c r="BU194" s="274"/>
      <c r="BV194" s="277"/>
    </row>
    <row r="195" spans="1:74" s="41" customFormat="1" ht="41.1" customHeight="1">
      <c r="A195" s="247" t="s">
        <v>189</v>
      </c>
      <c r="B195" s="99">
        <v>44001</v>
      </c>
      <c r="C195" s="97" t="s">
        <v>1678</v>
      </c>
      <c r="D195" s="247" t="s">
        <v>873</v>
      </c>
      <c r="E195" s="269" t="s">
        <v>1679</v>
      </c>
      <c r="F195" s="247"/>
      <c r="G195" s="247" t="s">
        <v>1680</v>
      </c>
      <c r="H195" s="269" t="s">
        <v>1681</v>
      </c>
      <c r="I195" s="247">
        <v>1</v>
      </c>
      <c r="J195" s="269" t="s">
        <v>1682</v>
      </c>
      <c r="K195" s="98" t="s">
        <v>168</v>
      </c>
      <c r="L195" s="247" t="s">
        <v>1683</v>
      </c>
      <c r="M195" s="247" t="s">
        <v>1684</v>
      </c>
      <c r="N195" s="97">
        <v>1</v>
      </c>
      <c r="O195" s="247" t="s">
        <v>1684</v>
      </c>
      <c r="P195" s="247" t="s">
        <v>1680</v>
      </c>
      <c r="Q195" s="270" t="s">
        <v>1680</v>
      </c>
      <c r="R195" s="24">
        <v>44001</v>
      </c>
      <c r="S195" s="538">
        <v>44365</v>
      </c>
      <c r="T195" s="25">
        <v>0</v>
      </c>
      <c r="U195" s="271">
        <f t="shared" si="56"/>
        <v>44365</v>
      </c>
      <c r="V195" s="228">
        <v>44377</v>
      </c>
      <c r="W195" s="229" t="s">
        <v>1685</v>
      </c>
      <c r="X195" s="233">
        <v>1</v>
      </c>
      <c r="Y195" s="508" t="str">
        <f t="shared" si="62"/>
        <v>Destacado</v>
      </c>
      <c r="Z195" s="272">
        <v>44455</v>
      </c>
      <c r="AA195" s="273" t="s">
        <v>1686</v>
      </c>
      <c r="AB195" s="274" t="s">
        <v>689</v>
      </c>
      <c r="AC195" s="234"/>
      <c r="AD195" s="229"/>
      <c r="AE195" s="233"/>
      <c r="AF195" s="508" t="str">
        <f t="shared" si="57"/>
        <v>Sin Avance</v>
      </c>
      <c r="AG195" s="234"/>
      <c r="AH195" s="229"/>
      <c r="AI195" s="255"/>
      <c r="AJ195" s="228"/>
      <c r="AK195" s="273"/>
      <c r="AL195" s="233"/>
      <c r="AM195" s="508" t="str">
        <f t="shared" si="58"/>
        <v>Sin Avance</v>
      </c>
      <c r="AN195" s="279"/>
      <c r="AO195" s="273"/>
      <c r="AP195" s="274"/>
      <c r="AQ195" s="275"/>
      <c r="AR195" s="235"/>
      <c r="AS195" s="233"/>
      <c r="AT195" s="508" t="str">
        <f t="shared" si="59"/>
        <v>Sin Avance</v>
      </c>
      <c r="AU195" s="228"/>
      <c r="AV195" s="273"/>
      <c r="AW195" s="274"/>
      <c r="AX195" s="231"/>
      <c r="AY195" s="232"/>
      <c r="AZ195" s="233"/>
      <c r="BA195" s="508" t="str">
        <f t="shared" si="60"/>
        <v>Sin Avance</v>
      </c>
      <c r="BB195" s="325"/>
      <c r="BC195" s="229"/>
      <c r="BD195" s="229"/>
      <c r="BE195" s="492"/>
      <c r="BF195" s="235"/>
      <c r="BG195" s="493"/>
      <c r="BH195" s="508" t="str">
        <f t="shared" si="61"/>
        <v>Sin Avance</v>
      </c>
      <c r="BI195" s="236"/>
      <c r="BJ195" s="96"/>
      <c r="BK195" s="232"/>
      <c r="BL195" s="237">
        <f t="shared" si="63"/>
        <v>1</v>
      </c>
      <c r="BM195" s="275"/>
      <c r="BN195" s="15"/>
      <c r="BO195" s="229"/>
      <c r="BP195" s="273"/>
      <c r="BQ195" s="236"/>
      <c r="BR195" s="96"/>
      <c r="BS195" s="240" t="str">
        <f t="shared" si="64"/>
        <v/>
      </c>
      <c r="BT195" s="229"/>
      <c r="BU195" s="274"/>
      <c r="BV195" s="277"/>
    </row>
    <row r="196" spans="1:74" s="245" customFormat="1" ht="41.1" customHeight="1">
      <c r="A196" s="69" t="s">
        <v>189</v>
      </c>
      <c r="B196" s="130">
        <v>44001</v>
      </c>
      <c r="C196" s="62" t="s">
        <v>1687</v>
      </c>
      <c r="D196" s="69" t="s">
        <v>873</v>
      </c>
      <c r="E196" s="138" t="s">
        <v>1688</v>
      </c>
      <c r="F196" s="69" t="s">
        <v>154</v>
      </c>
      <c r="G196" s="69" t="s">
        <v>964</v>
      </c>
      <c r="H196" s="138" t="s">
        <v>1689</v>
      </c>
      <c r="I196" s="69">
        <v>1</v>
      </c>
      <c r="J196" s="138" t="s">
        <v>1690</v>
      </c>
      <c r="K196" s="69" t="s">
        <v>168</v>
      </c>
      <c r="L196" s="69" t="s">
        <v>1691</v>
      </c>
      <c r="M196" s="69" t="s">
        <v>1692</v>
      </c>
      <c r="N196" s="62">
        <v>1</v>
      </c>
      <c r="O196" s="69" t="s">
        <v>1692</v>
      </c>
      <c r="P196" s="69" t="s">
        <v>969</v>
      </c>
      <c r="Q196" s="139" t="s">
        <v>969</v>
      </c>
      <c r="R196" s="336">
        <v>44001</v>
      </c>
      <c r="S196" s="140">
        <v>44365</v>
      </c>
      <c r="T196" s="131">
        <v>0</v>
      </c>
      <c r="U196" s="141">
        <f t="shared" si="56"/>
        <v>44365</v>
      </c>
      <c r="V196" s="334">
        <v>44466</v>
      </c>
      <c r="W196" s="105" t="s">
        <v>1693</v>
      </c>
      <c r="X196" s="106">
        <v>1</v>
      </c>
      <c r="Y196" s="126" t="str">
        <f t="shared" si="62"/>
        <v>Destacado</v>
      </c>
      <c r="Z196" s="142">
        <v>44544</v>
      </c>
      <c r="AA196" s="107" t="s">
        <v>1694</v>
      </c>
      <c r="AB196" s="117" t="s">
        <v>448</v>
      </c>
      <c r="AC196" s="127"/>
      <c r="AD196" s="105"/>
      <c r="AE196" s="106"/>
      <c r="AF196" s="126" t="str">
        <f t="shared" si="57"/>
        <v>Sin Avance</v>
      </c>
      <c r="AG196" s="127"/>
      <c r="AH196" s="105"/>
      <c r="AI196" s="135"/>
      <c r="AJ196" s="133"/>
      <c r="AK196" s="273"/>
      <c r="AL196" s="106"/>
      <c r="AM196" s="126" t="str">
        <f t="shared" si="58"/>
        <v>Sin Avance</v>
      </c>
      <c r="AN196" s="279"/>
      <c r="AO196" s="273"/>
      <c r="AP196" s="274"/>
      <c r="AQ196" s="275"/>
      <c r="AR196" s="235"/>
      <c r="AS196" s="233"/>
      <c r="AT196" s="126" t="str">
        <f t="shared" si="59"/>
        <v>Sin Avance</v>
      </c>
      <c r="AU196" s="228"/>
      <c r="AV196" s="273"/>
      <c r="AW196" s="274"/>
      <c r="AX196" s="231"/>
      <c r="AY196" s="232"/>
      <c r="AZ196" s="233"/>
      <c r="BA196" s="126" t="str">
        <f t="shared" si="60"/>
        <v>Sin Avance</v>
      </c>
      <c r="BB196" s="325"/>
      <c r="BC196" s="229"/>
      <c r="BD196" s="229"/>
      <c r="BE196" s="492"/>
      <c r="BF196" s="235"/>
      <c r="BG196" s="493"/>
      <c r="BH196" s="126" t="str">
        <f t="shared" si="61"/>
        <v>Sin Avance</v>
      </c>
      <c r="BI196" s="236"/>
      <c r="BJ196" s="96"/>
      <c r="BK196" s="232"/>
      <c r="BL196" s="335">
        <f t="shared" si="63"/>
        <v>1</v>
      </c>
      <c r="BM196" s="109"/>
      <c r="BN196" s="110"/>
      <c r="BO196" s="105"/>
      <c r="BP196" s="107"/>
      <c r="BQ196" s="137"/>
      <c r="BR196" s="108"/>
      <c r="BS196" s="516" t="str">
        <f t="shared" si="64"/>
        <v/>
      </c>
      <c r="BT196" s="105"/>
      <c r="BU196" s="518"/>
      <c r="BV196" s="277"/>
    </row>
    <row r="197" spans="1:74" s="41" customFormat="1" ht="41.1" customHeight="1">
      <c r="A197" s="247" t="s">
        <v>189</v>
      </c>
      <c r="B197" s="99">
        <v>44001</v>
      </c>
      <c r="C197" s="97" t="s">
        <v>1695</v>
      </c>
      <c r="D197" s="247" t="s">
        <v>873</v>
      </c>
      <c r="E197" s="523" t="s">
        <v>1696</v>
      </c>
      <c r="F197" s="247"/>
      <c r="G197" s="247" t="s">
        <v>1697</v>
      </c>
      <c r="H197" s="523" t="s">
        <v>1698</v>
      </c>
      <c r="I197" s="247">
        <v>1</v>
      </c>
      <c r="J197" s="523" t="s">
        <v>1699</v>
      </c>
      <c r="K197" s="247" t="s">
        <v>168</v>
      </c>
      <c r="L197" s="247" t="s">
        <v>1700</v>
      </c>
      <c r="M197" s="247" t="s">
        <v>1701</v>
      </c>
      <c r="N197" s="97">
        <v>1</v>
      </c>
      <c r="O197" s="247" t="s">
        <v>1701</v>
      </c>
      <c r="P197" s="247" t="s">
        <v>1697</v>
      </c>
      <c r="Q197" s="247" t="s">
        <v>1697</v>
      </c>
      <c r="R197" s="538">
        <v>44001</v>
      </c>
      <c r="S197" s="538">
        <v>44365</v>
      </c>
      <c r="T197" s="92">
        <v>0</v>
      </c>
      <c r="U197" s="521">
        <f t="shared" si="56"/>
        <v>44365</v>
      </c>
      <c r="V197" s="254">
        <v>44153</v>
      </c>
      <c r="W197" s="636" t="s">
        <v>1702</v>
      </c>
      <c r="X197" s="605">
        <v>0.1</v>
      </c>
      <c r="Y197" s="94" t="str">
        <f t="shared" si="62"/>
        <v>No Satisfactorio</v>
      </c>
      <c r="Z197" s="254">
        <v>44168</v>
      </c>
      <c r="AA197" s="94" t="s">
        <v>1703</v>
      </c>
      <c r="AB197" s="94" t="s">
        <v>689</v>
      </c>
      <c r="AC197" s="254">
        <v>44229</v>
      </c>
      <c r="AD197" s="606" t="s">
        <v>1704</v>
      </c>
      <c r="AE197" s="95">
        <v>0.4</v>
      </c>
      <c r="AF197" s="94" t="str">
        <f t="shared" si="57"/>
        <v>No Satisfactorio</v>
      </c>
      <c r="AG197" s="254">
        <v>44454</v>
      </c>
      <c r="AH197" s="94" t="s">
        <v>1705</v>
      </c>
      <c r="AI197" s="94" t="s">
        <v>448</v>
      </c>
      <c r="AJ197" s="607">
        <v>44375</v>
      </c>
      <c r="AK197" s="619" t="s">
        <v>1706</v>
      </c>
      <c r="AL197" s="610">
        <v>1</v>
      </c>
      <c r="AM197" s="94" t="str">
        <f t="shared" si="58"/>
        <v>Destacado</v>
      </c>
      <c r="AN197" s="254">
        <v>44454</v>
      </c>
      <c r="AO197" s="94" t="s">
        <v>1707</v>
      </c>
      <c r="AP197" s="94" t="s">
        <v>448</v>
      </c>
      <c r="AQ197" s="275"/>
      <c r="AR197" s="235"/>
      <c r="AS197" s="233"/>
      <c r="AT197" s="94" t="str">
        <f t="shared" si="59"/>
        <v>Sin Avance</v>
      </c>
      <c r="AU197" s="228"/>
      <c r="AV197" s="273"/>
      <c r="AW197" s="274"/>
      <c r="AX197" s="231"/>
      <c r="AY197" s="232"/>
      <c r="AZ197" s="233"/>
      <c r="BA197" s="94" t="str">
        <f t="shared" si="60"/>
        <v>Sin Avance</v>
      </c>
      <c r="BB197" s="325"/>
      <c r="BC197" s="229"/>
      <c r="BD197" s="229"/>
      <c r="BE197" s="492"/>
      <c r="BF197" s="235"/>
      <c r="BG197" s="493"/>
      <c r="BH197" s="94" t="str">
        <f t="shared" si="61"/>
        <v>Sin Avance</v>
      </c>
      <c r="BI197" s="236"/>
      <c r="BJ197" s="96"/>
      <c r="BK197" s="232"/>
      <c r="BL197" s="635">
        <f t="shared" si="63"/>
        <v>1</v>
      </c>
      <c r="BM197" s="273"/>
      <c r="BN197" s="273"/>
      <c r="BO197" s="94"/>
      <c r="BP197" s="273"/>
      <c r="BQ197" s="96"/>
      <c r="BR197" s="96"/>
      <c r="BS197" s="240" t="str">
        <f t="shared" si="64"/>
        <v/>
      </c>
      <c r="BT197" s="94"/>
      <c r="BU197" s="274"/>
      <c r="BV197" s="277"/>
    </row>
    <row r="198" spans="1:74" s="41" customFormat="1" ht="41.1" customHeight="1">
      <c r="A198" s="247" t="s">
        <v>189</v>
      </c>
      <c r="B198" s="99">
        <v>44001</v>
      </c>
      <c r="C198" s="97" t="s">
        <v>1708</v>
      </c>
      <c r="D198" s="247" t="s">
        <v>873</v>
      </c>
      <c r="E198" s="269" t="s">
        <v>1709</v>
      </c>
      <c r="F198" s="247"/>
      <c r="G198" s="247" t="s">
        <v>233</v>
      </c>
      <c r="H198" s="269" t="s">
        <v>1710</v>
      </c>
      <c r="I198" s="247">
        <v>1</v>
      </c>
      <c r="J198" s="269" t="s">
        <v>1711</v>
      </c>
      <c r="K198" s="98" t="s">
        <v>168</v>
      </c>
      <c r="L198" s="247" t="s">
        <v>1712</v>
      </c>
      <c r="M198" s="247" t="s">
        <v>1713</v>
      </c>
      <c r="N198" s="97">
        <v>1</v>
      </c>
      <c r="O198" s="247" t="s">
        <v>1713</v>
      </c>
      <c r="P198" s="248" t="s">
        <v>233</v>
      </c>
      <c r="Q198" s="248" t="s">
        <v>233</v>
      </c>
      <c r="R198" s="24">
        <v>44001</v>
      </c>
      <c r="S198" s="538">
        <v>44226</v>
      </c>
      <c r="T198" s="25">
        <v>0</v>
      </c>
      <c r="U198" s="271">
        <f t="shared" si="56"/>
        <v>44226</v>
      </c>
      <c r="V198" s="228">
        <v>44153</v>
      </c>
      <c r="W198" s="545" t="s">
        <v>1714</v>
      </c>
      <c r="X198" s="605">
        <v>0.9</v>
      </c>
      <c r="Y198" s="508" t="str">
        <f t="shared" si="62"/>
        <v>Satisfactorio</v>
      </c>
      <c r="Z198" s="228">
        <v>44168</v>
      </c>
      <c r="AA198" s="229" t="s">
        <v>1715</v>
      </c>
      <c r="AB198" s="230" t="s">
        <v>689</v>
      </c>
      <c r="AC198" s="234">
        <v>44229</v>
      </c>
      <c r="AD198" s="606" t="s">
        <v>1716</v>
      </c>
      <c r="AE198" s="233">
        <v>1</v>
      </c>
      <c r="AF198" s="508" t="str">
        <f t="shared" si="57"/>
        <v>Destacado</v>
      </c>
      <c r="AG198" s="234">
        <v>44454</v>
      </c>
      <c r="AH198" s="229" t="s">
        <v>1717</v>
      </c>
      <c r="AI198" s="255" t="s">
        <v>448</v>
      </c>
      <c r="AJ198" s="228"/>
      <c r="AK198" s="273"/>
      <c r="AL198" s="233"/>
      <c r="AM198" s="508" t="str">
        <f t="shared" si="58"/>
        <v>Sin Avance</v>
      </c>
      <c r="AN198" s="279"/>
      <c r="AO198" s="273"/>
      <c r="AP198" s="274"/>
      <c r="AQ198" s="275"/>
      <c r="AR198" s="235"/>
      <c r="AS198" s="233"/>
      <c r="AT198" s="508" t="str">
        <f t="shared" si="59"/>
        <v>Sin Avance</v>
      </c>
      <c r="AU198" s="228"/>
      <c r="AV198" s="273"/>
      <c r="AW198" s="274"/>
      <c r="AX198" s="231"/>
      <c r="AY198" s="232"/>
      <c r="AZ198" s="233"/>
      <c r="BA198" s="508" t="str">
        <f t="shared" si="60"/>
        <v>Sin Avance</v>
      </c>
      <c r="BB198" s="325"/>
      <c r="BC198" s="229"/>
      <c r="BD198" s="229"/>
      <c r="BE198" s="492"/>
      <c r="BF198" s="235"/>
      <c r="BG198" s="493"/>
      <c r="BH198" s="508" t="str">
        <f t="shared" si="61"/>
        <v>Sin Avance</v>
      </c>
      <c r="BI198" s="236"/>
      <c r="BJ198" s="96"/>
      <c r="BK198" s="232"/>
      <c r="BL198" s="237">
        <f t="shared" si="63"/>
        <v>1</v>
      </c>
      <c r="BM198" s="275"/>
      <c r="BN198" s="15"/>
      <c r="BO198" s="229"/>
      <c r="BP198" s="273"/>
      <c r="BQ198" s="236"/>
      <c r="BR198" s="96"/>
      <c r="BS198" s="240" t="str">
        <f t="shared" si="64"/>
        <v/>
      </c>
      <c r="BT198" s="229"/>
      <c r="BU198" s="274"/>
      <c r="BV198" s="277"/>
    </row>
    <row r="199" spans="1:74" s="11" customFormat="1" ht="45" customHeight="1">
      <c r="A199" s="599" t="s">
        <v>189</v>
      </c>
      <c r="B199" s="99">
        <v>44001</v>
      </c>
      <c r="C199" s="97" t="s">
        <v>1718</v>
      </c>
      <c r="D199" s="599" t="s">
        <v>873</v>
      </c>
      <c r="E199" s="600" t="s">
        <v>1719</v>
      </c>
      <c r="F199" s="247"/>
      <c r="G199" s="599" t="s">
        <v>875</v>
      </c>
      <c r="H199" s="600" t="s">
        <v>1720</v>
      </c>
      <c r="I199" s="599">
        <v>1</v>
      </c>
      <c r="J199" s="600" t="s">
        <v>1721</v>
      </c>
      <c r="K199" s="98" t="s">
        <v>168</v>
      </c>
      <c r="L199" s="599" t="s">
        <v>1722</v>
      </c>
      <c r="M199" s="599" t="s">
        <v>1723</v>
      </c>
      <c r="N199" s="97">
        <v>1</v>
      </c>
      <c r="O199" s="599" t="s">
        <v>1723</v>
      </c>
      <c r="P199" s="599" t="s">
        <v>875</v>
      </c>
      <c r="Q199" s="576" t="s">
        <v>875</v>
      </c>
      <c r="R199" s="627">
        <v>44013</v>
      </c>
      <c r="S199" s="601">
        <v>44285</v>
      </c>
      <c r="T199" s="92">
        <v>0</v>
      </c>
      <c r="U199" s="634">
        <f>S199+T199</f>
        <v>44285</v>
      </c>
      <c r="V199" s="272">
        <v>44271</v>
      </c>
      <c r="W199" s="514" t="s">
        <v>1724</v>
      </c>
      <c r="X199" s="507">
        <v>0.8</v>
      </c>
      <c r="Y199" s="508" t="str">
        <f t="shared" si="62"/>
        <v>Satisfactorio</v>
      </c>
      <c r="Z199" s="228">
        <v>44302</v>
      </c>
      <c r="AA199" s="94" t="s">
        <v>1725</v>
      </c>
      <c r="AB199" s="230" t="s">
        <v>689</v>
      </c>
      <c r="AC199" s="323">
        <v>44347</v>
      </c>
      <c r="AD199" s="514" t="s">
        <v>1726</v>
      </c>
      <c r="AE199" s="507">
        <v>1</v>
      </c>
      <c r="AF199" s="508" t="str">
        <f t="shared" si="57"/>
        <v>Destacado</v>
      </c>
      <c r="AG199" s="228">
        <v>44432</v>
      </c>
      <c r="AH199" s="94" t="s">
        <v>1727</v>
      </c>
      <c r="AI199" s="508" t="s">
        <v>689</v>
      </c>
      <c r="AJ199" s="255"/>
      <c r="AK199" s="273"/>
      <c r="AL199" s="255"/>
      <c r="AM199" s="508" t="str">
        <f t="shared" si="58"/>
        <v>Sin Avance</v>
      </c>
      <c r="AN199" s="279"/>
      <c r="AO199" s="273"/>
      <c r="AP199" s="274"/>
      <c r="AQ199" s="275"/>
      <c r="AR199" s="235"/>
      <c r="AS199" s="233"/>
      <c r="AT199" s="508" t="str">
        <f t="shared" si="59"/>
        <v>Sin Avance</v>
      </c>
      <c r="AU199" s="228"/>
      <c r="AV199" s="273"/>
      <c r="AW199" s="274"/>
      <c r="AX199" s="231"/>
      <c r="AY199" s="232"/>
      <c r="AZ199" s="233"/>
      <c r="BA199" s="508" t="str">
        <f t="shared" si="60"/>
        <v>Sin Avance</v>
      </c>
      <c r="BB199" s="325"/>
      <c r="BC199" s="229"/>
      <c r="BD199" s="229"/>
      <c r="BE199" s="492"/>
      <c r="BF199" s="235"/>
      <c r="BG199" s="493"/>
      <c r="BH199" s="508" t="str">
        <f t="shared" si="61"/>
        <v>Sin Avance</v>
      </c>
      <c r="BI199" s="236"/>
      <c r="BJ199" s="96"/>
      <c r="BK199" s="232"/>
      <c r="BL199" s="237">
        <f t="shared" si="63"/>
        <v>1</v>
      </c>
      <c r="BM199" s="326"/>
      <c r="BN199" s="602"/>
      <c r="BO199" s="94"/>
      <c r="BP199" s="94"/>
      <c r="BQ199" s="236"/>
      <c r="BR199" s="96"/>
      <c r="BS199" s="240" t="str">
        <f t="shared" si="64"/>
        <v/>
      </c>
      <c r="BT199" s="96"/>
      <c r="BU199" s="508"/>
      <c r="BV199" s="97"/>
    </row>
    <row r="200" spans="1:74" s="41" customFormat="1" ht="41.1" customHeight="1">
      <c r="A200" s="69" t="s">
        <v>189</v>
      </c>
      <c r="B200" s="130">
        <v>44001</v>
      </c>
      <c r="C200" s="62" t="s">
        <v>1728</v>
      </c>
      <c r="D200" s="69" t="s">
        <v>873</v>
      </c>
      <c r="E200" s="138" t="s">
        <v>1729</v>
      </c>
      <c r="F200" s="69"/>
      <c r="G200" s="69" t="s">
        <v>233</v>
      </c>
      <c r="H200" s="138" t="s">
        <v>1730</v>
      </c>
      <c r="I200" s="69">
        <v>1</v>
      </c>
      <c r="J200" s="138" t="s">
        <v>1731</v>
      </c>
      <c r="K200" s="69" t="s">
        <v>168</v>
      </c>
      <c r="L200" s="69" t="s">
        <v>1732</v>
      </c>
      <c r="M200" s="69" t="s">
        <v>1733</v>
      </c>
      <c r="N200" s="62">
        <v>1</v>
      </c>
      <c r="O200" s="69" t="s">
        <v>1733</v>
      </c>
      <c r="P200" s="248" t="s">
        <v>233</v>
      </c>
      <c r="Q200" s="248" t="s">
        <v>233</v>
      </c>
      <c r="R200" s="144">
        <v>44001</v>
      </c>
      <c r="S200" s="140">
        <v>44365</v>
      </c>
      <c r="T200" s="103">
        <v>0</v>
      </c>
      <c r="U200" s="141">
        <f>S200+T200</f>
        <v>44365</v>
      </c>
      <c r="V200" s="133">
        <v>44153</v>
      </c>
      <c r="W200" s="145" t="s">
        <v>1734</v>
      </c>
      <c r="X200" s="146">
        <v>0.05</v>
      </c>
      <c r="Y200" s="126" t="str">
        <f t="shared" si="62"/>
        <v>No Satisfactorio</v>
      </c>
      <c r="Z200" s="133">
        <v>44168</v>
      </c>
      <c r="AA200" s="105" t="s">
        <v>1735</v>
      </c>
      <c r="AB200" s="126" t="s">
        <v>689</v>
      </c>
      <c r="AC200" s="127">
        <v>44229</v>
      </c>
      <c r="AD200" s="147" t="s">
        <v>1736</v>
      </c>
      <c r="AE200" s="106">
        <v>0.1</v>
      </c>
      <c r="AF200" s="126" t="str">
        <f t="shared" si="57"/>
        <v>No Satisfactorio</v>
      </c>
      <c r="AG200" s="127">
        <v>44454</v>
      </c>
      <c r="AH200" s="105" t="s">
        <v>1737</v>
      </c>
      <c r="AI200" s="135" t="s">
        <v>448</v>
      </c>
      <c r="AJ200" s="148">
        <v>44375</v>
      </c>
      <c r="AK200" s="149" t="s">
        <v>1738</v>
      </c>
      <c r="AL200" s="150">
        <v>1</v>
      </c>
      <c r="AM200" s="126" t="str">
        <f t="shared" si="58"/>
        <v>Destacado</v>
      </c>
      <c r="AN200" s="127">
        <v>44454</v>
      </c>
      <c r="AO200" s="105" t="s">
        <v>1737</v>
      </c>
      <c r="AP200" s="135" t="s">
        <v>448</v>
      </c>
      <c r="AQ200" s="275"/>
      <c r="AR200" s="235"/>
      <c r="AS200" s="233"/>
      <c r="AT200" s="126" t="str">
        <f t="shared" si="59"/>
        <v>Sin Avance</v>
      </c>
      <c r="AU200" s="228"/>
      <c r="AV200" s="273"/>
      <c r="AW200" s="274"/>
      <c r="AX200" s="231"/>
      <c r="AY200" s="232"/>
      <c r="AZ200" s="233"/>
      <c r="BA200" s="126" t="str">
        <f t="shared" si="60"/>
        <v>Sin Avance</v>
      </c>
      <c r="BB200" s="325"/>
      <c r="BC200" s="229"/>
      <c r="BD200" s="229"/>
      <c r="BE200" s="492"/>
      <c r="BF200" s="235"/>
      <c r="BG200" s="493"/>
      <c r="BH200" s="126" t="str">
        <f t="shared" si="61"/>
        <v>Sin Avance</v>
      </c>
      <c r="BI200" s="236"/>
      <c r="BJ200" s="96"/>
      <c r="BK200" s="232"/>
      <c r="BL200" s="143">
        <f t="shared" si="63"/>
        <v>1</v>
      </c>
      <c r="BM200" s="109"/>
      <c r="BN200" s="110"/>
      <c r="BO200" s="105"/>
      <c r="BP200" s="107"/>
      <c r="BQ200" s="137"/>
      <c r="BR200" s="108"/>
      <c r="BS200" s="240" t="str">
        <f t="shared" si="64"/>
        <v/>
      </c>
      <c r="BT200" s="105"/>
      <c r="BU200" s="274"/>
      <c r="BV200" s="277"/>
    </row>
    <row r="201" spans="1:74" s="245" customFormat="1" ht="41.1" customHeight="1">
      <c r="A201" s="98" t="s">
        <v>189</v>
      </c>
      <c r="B201" s="99">
        <v>44001</v>
      </c>
      <c r="C201" s="97" t="s">
        <v>1728</v>
      </c>
      <c r="D201" s="98" t="s">
        <v>873</v>
      </c>
      <c r="E201" s="523" t="s">
        <v>1729</v>
      </c>
      <c r="F201" s="98" t="s">
        <v>145</v>
      </c>
      <c r="G201" s="98" t="s">
        <v>233</v>
      </c>
      <c r="H201" s="523" t="s">
        <v>1730</v>
      </c>
      <c r="I201" s="98">
        <v>2</v>
      </c>
      <c r="J201" s="523" t="s">
        <v>1739</v>
      </c>
      <c r="K201" s="98" t="s">
        <v>168</v>
      </c>
      <c r="L201" s="98" t="s">
        <v>1740</v>
      </c>
      <c r="M201" s="98" t="s">
        <v>1741</v>
      </c>
      <c r="N201" s="97">
        <v>1</v>
      </c>
      <c r="O201" s="98" t="s">
        <v>1741</v>
      </c>
      <c r="P201" s="248" t="s">
        <v>233</v>
      </c>
      <c r="Q201" s="248" t="s">
        <v>233</v>
      </c>
      <c r="R201" s="538">
        <v>44001</v>
      </c>
      <c r="S201" s="538">
        <v>44365</v>
      </c>
      <c r="T201" s="92">
        <v>0</v>
      </c>
      <c r="U201" s="521">
        <f>S201+T201</f>
        <v>44365</v>
      </c>
      <c r="V201" s="624">
        <v>44153</v>
      </c>
      <c r="W201" s="545" t="s">
        <v>1742</v>
      </c>
      <c r="X201" s="605">
        <v>0.1</v>
      </c>
      <c r="Y201" s="94" t="str">
        <f t="shared" si="62"/>
        <v>No Satisfactorio</v>
      </c>
      <c r="Z201" s="624">
        <v>44168</v>
      </c>
      <c r="AA201" s="94" t="s">
        <v>1743</v>
      </c>
      <c r="AB201" s="94" t="s">
        <v>689</v>
      </c>
      <c r="AC201" s="624">
        <v>44229</v>
      </c>
      <c r="AD201" s="606" t="s">
        <v>1744</v>
      </c>
      <c r="AE201" s="95">
        <v>0.4</v>
      </c>
      <c r="AF201" s="94" t="str">
        <f t="shared" si="57"/>
        <v>No Satisfactorio</v>
      </c>
      <c r="AG201" s="624">
        <v>44454</v>
      </c>
      <c r="AH201" s="94" t="s">
        <v>1745</v>
      </c>
      <c r="AI201" s="94" t="s">
        <v>448</v>
      </c>
      <c r="AJ201" s="607">
        <v>44375</v>
      </c>
      <c r="AK201" s="606" t="s">
        <v>1746</v>
      </c>
      <c r="AL201" s="610">
        <v>0.5</v>
      </c>
      <c r="AM201" s="94" t="str">
        <f t="shared" si="58"/>
        <v>No Satisfactorio</v>
      </c>
      <c r="AN201" s="624">
        <v>44454</v>
      </c>
      <c r="AO201" s="94" t="s">
        <v>1745</v>
      </c>
      <c r="AP201" s="94" t="s">
        <v>448</v>
      </c>
      <c r="AQ201" s="556">
        <v>44469</v>
      </c>
      <c r="AR201" s="510" t="s">
        <v>1747</v>
      </c>
      <c r="AS201" s="605">
        <v>0.75</v>
      </c>
      <c r="AT201" s="94" t="str">
        <f t="shared" si="59"/>
        <v>No Satisfactorio</v>
      </c>
      <c r="AU201" s="624">
        <v>44494</v>
      </c>
      <c r="AV201" s="94" t="s">
        <v>1748</v>
      </c>
      <c r="AW201" s="94" t="s">
        <v>448</v>
      </c>
      <c r="AX201" s="637">
        <v>44530</v>
      </c>
      <c r="AY201" s="600" t="s">
        <v>1749</v>
      </c>
      <c r="AZ201" s="638">
        <v>0.75</v>
      </c>
      <c r="BA201" s="94" t="str">
        <f t="shared" si="60"/>
        <v>No Satisfactorio</v>
      </c>
      <c r="BB201" s="624">
        <v>44560</v>
      </c>
      <c r="BC201" s="94" t="s">
        <v>1750</v>
      </c>
      <c r="BD201" s="94" t="s">
        <v>689</v>
      </c>
      <c r="BE201" s="637">
        <v>44557</v>
      </c>
      <c r="BF201" s="600" t="s">
        <v>1751</v>
      </c>
      <c r="BG201" s="638">
        <v>0.9</v>
      </c>
      <c r="BH201" s="94" t="str">
        <f t="shared" si="61"/>
        <v>Satisfactorio</v>
      </c>
      <c r="BI201" s="624">
        <v>44560</v>
      </c>
      <c r="BJ201" s="94" t="s">
        <v>1750</v>
      </c>
      <c r="BK201" s="94" t="s">
        <v>689</v>
      </c>
      <c r="BL201" s="639">
        <f t="shared" si="63"/>
        <v>0.9</v>
      </c>
      <c r="BM201" s="514"/>
      <c r="BN201" s="514"/>
      <c r="BO201" s="94"/>
      <c r="BP201" s="514"/>
      <c r="BQ201" s="96"/>
      <c r="BR201" s="96"/>
      <c r="BS201" s="516" t="str">
        <f t="shared" si="64"/>
        <v>En Ejecución</v>
      </c>
      <c r="BT201" s="94"/>
      <c r="BU201" s="518"/>
      <c r="BV201" s="277"/>
    </row>
    <row r="202" spans="1:74" s="11" customFormat="1" ht="41.1" customHeight="1">
      <c r="A202" s="247" t="s">
        <v>189</v>
      </c>
      <c r="B202" s="99">
        <v>44001</v>
      </c>
      <c r="C202" s="97" t="s">
        <v>1728</v>
      </c>
      <c r="D202" s="247" t="s">
        <v>873</v>
      </c>
      <c r="E202" s="523" t="s">
        <v>1729</v>
      </c>
      <c r="F202" s="247"/>
      <c r="G202" s="247" t="s">
        <v>233</v>
      </c>
      <c r="H202" s="523" t="s">
        <v>1730</v>
      </c>
      <c r="I202" s="247">
        <v>3</v>
      </c>
      <c r="J202" s="523" t="s">
        <v>1752</v>
      </c>
      <c r="K202" s="247" t="s">
        <v>168</v>
      </c>
      <c r="L202" s="247" t="s">
        <v>1753</v>
      </c>
      <c r="M202" s="247" t="s">
        <v>1754</v>
      </c>
      <c r="N202" s="97">
        <v>4</v>
      </c>
      <c r="O202" s="247" t="s">
        <v>1754</v>
      </c>
      <c r="P202" s="248" t="s">
        <v>233</v>
      </c>
      <c r="Q202" s="248" t="s">
        <v>233</v>
      </c>
      <c r="R202" s="538">
        <v>44001</v>
      </c>
      <c r="S202" s="538">
        <v>44365</v>
      </c>
      <c r="T202" s="92">
        <v>0</v>
      </c>
      <c r="U202" s="521">
        <f t="shared" ref="U202:U210" si="65">S202+T202</f>
        <v>44365</v>
      </c>
      <c r="V202" s="254">
        <v>44153</v>
      </c>
      <c r="W202" s="545" t="s">
        <v>1742</v>
      </c>
      <c r="X202" s="605">
        <v>0.1</v>
      </c>
      <c r="Y202" s="94" t="str">
        <f t="shared" si="62"/>
        <v>No Satisfactorio</v>
      </c>
      <c r="Z202" s="254">
        <v>44168</v>
      </c>
      <c r="AA202" s="94" t="s">
        <v>1755</v>
      </c>
      <c r="AB202" s="94" t="s">
        <v>689</v>
      </c>
      <c r="AC202" s="254">
        <v>44229</v>
      </c>
      <c r="AD202" s="606" t="s">
        <v>1756</v>
      </c>
      <c r="AE202" s="95">
        <v>0.4</v>
      </c>
      <c r="AF202" s="94" t="str">
        <f t="shared" si="57"/>
        <v>No Satisfactorio</v>
      </c>
      <c r="AG202" s="254">
        <v>44494</v>
      </c>
      <c r="AH202" s="94" t="s">
        <v>1757</v>
      </c>
      <c r="AI202" s="94" t="s">
        <v>448</v>
      </c>
      <c r="AJ202" s="607">
        <v>44375</v>
      </c>
      <c r="AK202" s="640" t="s">
        <v>1758</v>
      </c>
      <c r="AL202" s="610">
        <v>1</v>
      </c>
      <c r="AM202" s="94" t="str">
        <f t="shared" si="58"/>
        <v>Destacado</v>
      </c>
      <c r="AN202" s="254">
        <v>44494</v>
      </c>
      <c r="AO202" s="94" t="s">
        <v>1759</v>
      </c>
      <c r="AP202" s="94" t="s">
        <v>448</v>
      </c>
      <c r="AQ202" s="275"/>
      <c r="AR202" s="235"/>
      <c r="AS202" s="233"/>
      <c r="AT202" s="94" t="str">
        <f t="shared" si="59"/>
        <v>Sin Avance</v>
      </c>
      <c r="AU202" s="228"/>
      <c r="AV202" s="273"/>
      <c r="AW202" s="274"/>
      <c r="AX202" s="231"/>
      <c r="AY202" s="232"/>
      <c r="AZ202" s="233"/>
      <c r="BA202" s="94" t="str">
        <f t="shared" si="60"/>
        <v>Sin Avance</v>
      </c>
      <c r="BB202" s="325"/>
      <c r="BC202" s="229"/>
      <c r="BD202" s="229"/>
      <c r="BE202" s="492"/>
      <c r="BF202" s="235"/>
      <c r="BG202" s="493"/>
      <c r="BH202" s="94" t="str">
        <f t="shared" si="61"/>
        <v>Sin Avance</v>
      </c>
      <c r="BI202" s="236"/>
      <c r="BJ202" s="96"/>
      <c r="BK202" s="232"/>
      <c r="BL202" s="635">
        <f t="shared" si="63"/>
        <v>1</v>
      </c>
      <c r="BM202" s="273"/>
      <c r="BN202" s="273"/>
      <c r="BO202" s="94"/>
      <c r="BP202" s="273"/>
      <c r="BQ202" s="96"/>
      <c r="BR202" s="96"/>
      <c r="BS202" s="240" t="str">
        <f t="shared" si="64"/>
        <v/>
      </c>
      <c r="BT202" s="94"/>
      <c r="BU202" s="518"/>
      <c r="BV202" s="277"/>
    </row>
    <row r="203" spans="1:74" s="245" customFormat="1" ht="41.1" customHeight="1">
      <c r="A203" s="98" t="s">
        <v>189</v>
      </c>
      <c r="B203" s="99">
        <v>44001</v>
      </c>
      <c r="C203" s="97" t="s">
        <v>1760</v>
      </c>
      <c r="D203" s="98" t="s">
        <v>873</v>
      </c>
      <c r="E203" s="523" t="s">
        <v>1761</v>
      </c>
      <c r="F203" s="98" t="s">
        <v>145</v>
      </c>
      <c r="G203" s="98" t="s">
        <v>1762</v>
      </c>
      <c r="H203" s="523" t="s">
        <v>1763</v>
      </c>
      <c r="I203" s="98">
        <v>1</v>
      </c>
      <c r="J203" s="523" t="s">
        <v>1764</v>
      </c>
      <c r="K203" s="98" t="s">
        <v>168</v>
      </c>
      <c r="L203" s="98" t="s">
        <v>1765</v>
      </c>
      <c r="M203" s="98" t="s">
        <v>1766</v>
      </c>
      <c r="N203" s="97">
        <v>1</v>
      </c>
      <c r="O203" s="98" t="s">
        <v>1766</v>
      </c>
      <c r="P203" s="98" t="s">
        <v>1762</v>
      </c>
      <c r="Q203" s="270" t="s">
        <v>1762</v>
      </c>
      <c r="R203" s="282">
        <v>44012</v>
      </c>
      <c r="S203" s="538">
        <v>44345</v>
      </c>
      <c r="T203" s="92">
        <v>0</v>
      </c>
      <c r="U203" s="537">
        <f t="shared" si="65"/>
        <v>44345</v>
      </c>
      <c r="V203" s="228">
        <v>44216</v>
      </c>
      <c r="W203" s="94" t="s">
        <v>1767</v>
      </c>
      <c r="X203" s="95">
        <v>0.7</v>
      </c>
      <c r="Y203" s="508" t="str">
        <f t="shared" si="62"/>
        <v>No Satisfactorio</v>
      </c>
      <c r="Z203" s="228">
        <v>44223</v>
      </c>
      <c r="AA203" s="94" t="s">
        <v>1768</v>
      </c>
      <c r="AB203" s="508" t="s">
        <v>1769</v>
      </c>
      <c r="AC203" s="234">
        <v>44344</v>
      </c>
      <c r="AD203" s="94" t="s">
        <v>1770</v>
      </c>
      <c r="AE203" s="95">
        <v>1</v>
      </c>
      <c r="AF203" s="508" t="str">
        <f t="shared" si="57"/>
        <v>Destacado</v>
      </c>
      <c r="AG203" s="234">
        <v>44546</v>
      </c>
      <c r="AH203" s="94" t="s">
        <v>1771</v>
      </c>
      <c r="AI203" s="255" t="s">
        <v>1442</v>
      </c>
      <c r="AJ203" s="228"/>
      <c r="AK203" s="273"/>
      <c r="AL203" s="95"/>
      <c r="AM203" s="508" t="str">
        <f t="shared" si="58"/>
        <v>Sin Avance</v>
      </c>
      <c r="AN203" s="279"/>
      <c r="AO203" s="273"/>
      <c r="AP203" s="274"/>
      <c r="AQ203" s="275"/>
      <c r="AR203" s="235"/>
      <c r="AS203" s="233"/>
      <c r="AT203" s="508" t="str">
        <f t="shared" si="59"/>
        <v>Sin Avance</v>
      </c>
      <c r="AU203" s="228"/>
      <c r="AV203" s="273"/>
      <c r="AW203" s="274"/>
      <c r="AX203" s="231"/>
      <c r="AY203" s="232"/>
      <c r="AZ203" s="233"/>
      <c r="BA203" s="508" t="str">
        <f t="shared" si="60"/>
        <v>Sin Avance</v>
      </c>
      <c r="BB203" s="325"/>
      <c r="BC203" s="229"/>
      <c r="BD203" s="229"/>
      <c r="BE203" s="492"/>
      <c r="BF203" s="235"/>
      <c r="BG203" s="493"/>
      <c r="BH203" s="508" t="str">
        <f t="shared" si="61"/>
        <v>Sin Avance</v>
      </c>
      <c r="BI203" s="236"/>
      <c r="BJ203" s="96"/>
      <c r="BK203" s="232"/>
      <c r="BL203" s="547">
        <f t="shared" si="63"/>
        <v>1</v>
      </c>
      <c r="BM203" s="275"/>
      <c r="BN203" s="15"/>
      <c r="BO203" s="94"/>
      <c r="BP203" s="514"/>
      <c r="BQ203" s="236"/>
      <c r="BR203" s="96"/>
      <c r="BS203" s="516" t="str">
        <f t="shared" si="64"/>
        <v/>
      </c>
      <c r="BT203" s="94"/>
      <c r="BU203" s="518"/>
      <c r="BV203" s="277"/>
    </row>
    <row r="204" spans="1:74" s="11" customFormat="1" ht="41.1" customHeight="1">
      <c r="A204" s="98" t="s">
        <v>189</v>
      </c>
      <c r="B204" s="99">
        <v>44001</v>
      </c>
      <c r="C204" s="97" t="s">
        <v>1760</v>
      </c>
      <c r="D204" s="98" t="s">
        <v>873</v>
      </c>
      <c r="E204" s="523" t="s">
        <v>1761</v>
      </c>
      <c r="F204" s="247"/>
      <c r="G204" s="98" t="s">
        <v>452</v>
      </c>
      <c r="H204" s="523" t="s">
        <v>1772</v>
      </c>
      <c r="I204" s="98">
        <v>2</v>
      </c>
      <c r="J204" s="523" t="s">
        <v>1773</v>
      </c>
      <c r="K204" s="98" t="s">
        <v>168</v>
      </c>
      <c r="L204" s="98" t="s">
        <v>1774</v>
      </c>
      <c r="M204" s="98" t="s">
        <v>1775</v>
      </c>
      <c r="N204" s="97">
        <v>1</v>
      </c>
      <c r="O204" s="98" t="s">
        <v>1775</v>
      </c>
      <c r="P204" s="98" t="s">
        <v>171</v>
      </c>
      <c r="Q204" s="270" t="s">
        <v>171</v>
      </c>
      <c r="R204" s="282">
        <v>44012</v>
      </c>
      <c r="S204" s="538">
        <v>44345</v>
      </c>
      <c r="T204" s="92">
        <v>0</v>
      </c>
      <c r="U204" s="537">
        <f t="shared" si="65"/>
        <v>44345</v>
      </c>
      <c r="V204" s="228">
        <v>44216</v>
      </c>
      <c r="W204" s="94" t="s">
        <v>1776</v>
      </c>
      <c r="X204" s="95">
        <v>1</v>
      </c>
      <c r="Y204" s="508" t="str">
        <f t="shared" si="62"/>
        <v>Destacado</v>
      </c>
      <c r="Z204" s="228">
        <v>44223</v>
      </c>
      <c r="AA204" s="94" t="s">
        <v>1777</v>
      </c>
      <c r="AB204" s="230" t="s">
        <v>1769</v>
      </c>
      <c r="AC204" s="234"/>
      <c r="AD204" s="94"/>
      <c r="AE204" s="95"/>
      <c r="AF204" s="508" t="str">
        <f t="shared" si="57"/>
        <v>Sin Avance</v>
      </c>
      <c r="AG204" s="234"/>
      <c r="AH204" s="94"/>
      <c r="AI204" s="255"/>
      <c r="AJ204" s="228"/>
      <c r="AK204" s="273"/>
      <c r="AL204" s="95"/>
      <c r="AM204" s="508" t="str">
        <f t="shared" si="58"/>
        <v>Sin Avance</v>
      </c>
      <c r="AN204" s="279"/>
      <c r="AO204" s="273"/>
      <c r="AP204" s="274"/>
      <c r="AQ204" s="275"/>
      <c r="AR204" s="235"/>
      <c r="AS204" s="233"/>
      <c r="AT204" s="508" t="str">
        <f t="shared" si="59"/>
        <v>Sin Avance</v>
      </c>
      <c r="AU204" s="228"/>
      <c r="AV204" s="273"/>
      <c r="AW204" s="274"/>
      <c r="AX204" s="231"/>
      <c r="AY204" s="232"/>
      <c r="AZ204" s="233"/>
      <c r="BA204" s="508" t="str">
        <f t="shared" si="60"/>
        <v>Sin Avance</v>
      </c>
      <c r="BB204" s="325"/>
      <c r="BC204" s="229"/>
      <c r="BD204" s="229"/>
      <c r="BE204" s="492"/>
      <c r="BF204" s="235"/>
      <c r="BG204" s="493"/>
      <c r="BH204" s="508" t="str">
        <f t="shared" si="61"/>
        <v>Sin Avance</v>
      </c>
      <c r="BI204" s="236"/>
      <c r="BJ204" s="96"/>
      <c r="BK204" s="232"/>
      <c r="BL204" s="237">
        <f t="shared" si="63"/>
        <v>1</v>
      </c>
      <c r="BM204" s="275"/>
      <c r="BN204" s="15"/>
      <c r="BO204" s="94"/>
      <c r="BP204" s="514"/>
      <c r="BQ204" s="236"/>
      <c r="BR204" s="96"/>
      <c r="BS204" s="240" t="str">
        <f t="shared" si="64"/>
        <v/>
      </c>
      <c r="BT204" s="94"/>
      <c r="BU204" s="518"/>
      <c r="BV204" s="277"/>
    </row>
    <row r="205" spans="1:74" s="245" customFormat="1" ht="41.1" customHeight="1">
      <c r="A205" s="98" t="s">
        <v>189</v>
      </c>
      <c r="B205" s="99">
        <v>44001</v>
      </c>
      <c r="C205" s="97" t="s">
        <v>1778</v>
      </c>
      <c r="D205" s="98" t="s">
        <v>873</v>
      </c>
      <c r="E205" s="523" t="s">
        <v>1779</v>
      </c>
      <c r="F205" s="98" t="s">
        <v>145</v>
      </c>
      <c r="G205" s="98" t="s">
        <v>964</v>
      </c>
      <c r="H205" s="523" t="s">
        <v>1780</v>
      </c>
      <c r="I205" s="98">
        <v>1</v>
      </c>
      <c r="J205" s="523" t="s">
        <v>1781</v>
      </c>
      <c r="K205" s="98" t="s">
        <v>168</v>
      </c>
      <c r="L205" s="98" t="s">
        <v>1782</v>
      </c>
      <c r="M205" s="98" t="s">
        <v>1783</v>
      </c>
      <c r="N205" s="97">
        <v>1</v>
      </c>
      <c r="O205" s="98" t="s">
        <v>1783</v>
      </c>
      <c r="P205" s="98" t="s">
        <v>969</v>
      </c>
      <c r="Q205" s="270" t="s">
        <v>969</v>
      </c>
      <c r="R205" s="282">
        <v>43998</v>
      </c>
      <c r="S205" s="538">
        <v>44362</v>
      </c>
      <c r="T205" s="92">
        <v>0</v>
      </c>
      <c r="U205" s="337">
        <f t="shared" si="65"/>
        <v>44362</v>
      </c>
      <c r="V205" s="280">
        <v>44466</v>
      </c>
      <c r="W205" s="105" t="s">
        <v>1784</v>
      </c>
      <c r="X205" s="95">
        <v>1</v>
      </c>
      <c r="Y205" s="508" t="str">
        <f t="shared" si="62"/>
        <v>Destacado</v>
      </c>
      <c r="Z205" s="272">
        <v>44544</v>
      </c>
      <c r="AA205" s="514" t="s">
        <v>1785</v>
      </c>
      <c r="AB205" s="518" t="s">
        <v>448</v>
      </c>
      <c r="AC205" s="234"/>
      <c r="AD205" s="94"/>
      <c r="AE205" s="95"/>
      <c r="AF205" s="508" t="str">
        <f t="shared" si="57"/>
        <v>Sin Avance</v>
      </c>
      <c r="AG205" s="234"/>
      <c r="AH205" s="94"/>
      <c r="AI205" s="255"/>
      <c r="AJ205" s="228"/>
      <c r="AK205" s="273"/>
      <c r="AL205" s="95"/>
      <c r="AM205" s="508" t="str">
        <f t="shared" si="58"/>
        <v>Sin Avance</v>
      </c>
      <c r="AN205" s="279"/>
      <c r="AO205" s="273"/>
      <c r="AP205" s="274"/>
      <c r="AQ205" s="275"/>
      <c r="AR205" s="235"/>
      <c r="AS205" s="233"/>
      <c r="AT205" s="508" t="str">
        <f t="shared" si="59"/>
        <v>Sin Avance</v>
      </c>
      <c r="AU205" s="228"/>
      <c r="AV205" s="273"/>
      <c r="AW205" s="274"/>
      <c r="AX205" s="231"/>
      <c r="AY205" s="232"/>
      <c r="AZ205" s="233"/>
      <c r="BA205" s="508" t="str">
        <f t="shared" si="60"/>
        <v>Sin Avance</v>
      </c>
      <c r="BB205" s="325"/>
      <c r="BC205" s="229"/>
      <c r="BD205" s="229"/>
      <c r="BE205" s="492"/>
      <c r="BF205" s="235"/>
      <c r="BG205" s="493"/>
      <c r="BH205" s="508" t="str">
        <f t="shared" si="61"/>
        <v>Sin Avance</v>
      </c>
      <c r="BI205" s="236"/>
      <c r="BJ205" s="96"/>
      <c r="BK205" s="232"/>
      <c r="BL205" s="547">
        <f t="shared" si="63"/>
        <v>1</v>
      </c>
      <c r="BM205" s="275"/>
      <c r="BN205" s="15"/>
      <c r="BO205" s="94"/>
      <c r="BP205" s="514"/>
      <c r="BQ205" s="236"/>
      <c r="BR205" s="96"/>
      <c r="BS205" s="516" t="str">
        <f t="shared" si="64"/>
        <v/>
      </c>
      <c r="BT205" s="94"/>
      <c r="BU205" s="518"/>
      <c r="BV205" s="97"/>
    </row>
    <row r="206" spans="1:74" s="41" customFormat="1" ht="41.1" customHeight="1">
      <c r="A206" s="69" t="s">
        <v>189</v>
      </c>
      <c r="B206" s="130">
        <v>44001</v>
      </c>
      <c r="C206" s="62" t="s">
        <v>1786</v>
      </c>
      <c r="D206" s="69" t="s">
        <v>873</v>
      </c>
      <c r="E206" s="138" t="s">
        <v>1787</v>
      </c>
      <c r="F206" s="69"/>
      <c r="G206" s="69" t="s">
        <v>233</v>
      </c>
      <c r="H206" s="138" t="s">
        <v>1788</v>
      </c>
      <c r="I206" s="69">
        <v>1</v>
      </c>
      <c r="J206" s="138" t="s">
        <v>1731</v>
      </c>
      <c r="K206" s="69" t="s">
        <v>168</v>
      </c>
      <c r="L206" s="69" t="s">
        <v>1732</v>
      </c>
      <c r="M206" s="69" t="s">
        <v>1733</v>
      </c>
      <c r="N206" s="62">
        <v>1</v>
      </c>
      <c r="O206" s="69" t="s">
        <v>1733</v>
      </c>
      <c r="P206" s="248" t="s">
        <v>233</v>
      </c>
      <c r="Q206" s="248" t="s">
        <v>233</v>
      </c>
      <c r="R206" s="151">
        <v>43998</v>
      </c>
      <c r="S206" s="140">
        <v>44362</v>
      </c>
      <c r="T206" s="103">
        <v>0</v>
      </c>
      <c r="U206" s="152">
        <f t="shared" si="65"/>
        <v>44362</v>
      </c>
      <c r="V206" s="133">
        <v>44153</v>
      </c>
      <c r="W206" s="145" t="s">
        <v>1734</v>
      </c>
      <c r="X206" s="146">
        <v>0.05</v>
      </c>
      <c r="Y206" s="126" t="str">
        <f t="shared" si="62"/>
        <v>No Satisfactorio</v>
      </c>
      <c r="Z206" s="133">
        <v>44168</v>
      </c>
      <c r="AA206" s="105" t="s">
        <v>1735</v>
      </c>
      <c r="AB206" s="126" t="s">
        <v>689</v>
      </c>
      <c r="AC206" s="127">
        <v>44229</v>
      </c>
      <c r="AD206" s="147" t="s">
        <v>1736</v>
      </c>
      <c r="AE206" s="106">
        <v>0.1</v>
      </c>
      <c r="AF206" s="126" t="str">
        <f t="shared" si="57"/>
        <v>No Satisfactorio</v>
      </c>
      <c r="AG206" s="127">
        <v>44454</v>
      </c>
      <c r="AH206" s="105" t="s">
        <v>1737</v>
      </c>
      <c r="AI206" s="126" t="s">
        <v>448</v>
      </c>
      <c r="AJ206" s="153">
        <v>44375</v>
      </c>
      <c r="AK206" s="149" t="s">
        <v>1738</v>
      </c>
      <c r="AL206" s="150">
        <v>1</v>
      </c>
      <c r="AM206" s="126" t="str">
        <f t="shared" si="58"/>
        <v>Destacado</v>
      </c>
      <c r="AN206" s="127">
        <v>44454</v>
      </c>
      <c r="AO206" s="105" t="s">
        <v>1737</v>
      </c>
      <c r="AP206" s="135" t="s">
        <v>448</v>
      </c>
      <c r="AQ206" s="275"/>
      <c r="AR206" s="235"/>
      <c r="AS206" s="233"/>
      <c r="AT206" s="126" t="str">
        <f t="shared" si="59"/>
        <v>Sin Avance</v>
      </c>
      <c r="AU206" s="228"/>
      <c r="AV206" s="273"/>
      <c r="AW206" s="274"/>
      <c r="AX206" s="231"/>
      <c r="AY206" s="232"/>
      <c r="AZ206" s="233"/>
      <c r="BA206" s="126" t="str">
        <f t="shared" si="60"/>
        <v>Sin Avance</v>
      </c>
      <c r="BB206" s="325"/>
      <c r="BC206" s="229"/>
      <c r="BD206" s="229"/>
      <c r="BE206" s="492"/>
      <c r="BF206" s="235"/>
      <c r="BG206" s="493"/>
      <c r="BH206" s="126" t="str">
        <f t="shared" si="61"/>
        <v>Sin Avance</v>
      </c>
      <c r="BI206" s="236"/>
      <c r="BJ206" s="96"/>
      <c r="BK206" s="232"/>
      <c r="BL206" s="143">
        <f t="shared" si="63"/>
        <v>1</v>
      </c>
      <c r="BM206" s="109"/>
      <c r="BN206" s="110"/>
      <c r="BO206" s="105"/>
      <c r="BP206" s="107"/>
      <c r="BQ206" s="137"/>
      <c r="BR206" s="108"/>
      <c r="BS206" s="240" t="str">
        <f t="shared" si="64"/>
        <v/>
      </c>
      <c r="BT206" s="105"/>
      <c r="BU206" s="274"/>
      <c r="BV206" s="97"/>
    </row>
    <row r="207" spans="1:74" s="245" customFormat="1" ht="41.1" customHeight="1">
      <c r="A207" s="98" t="s">
        <v>189</v>
      </c>
      <c r="B207" s="99">
        <v>44001</v>
      </c>
      <c r="C207" s="97" t="s">
        <v>1786</v>
      </c>
      <c r="D207" s="98" t="s">
        <v>873</v>
      </c>
      <c r="E207" s="523" t="s">
        <v>1787</v>
      </c>
      <c r="F207" s="98" t="s">
        <v>145</v>
      </c>
      <c r="G207" s="98" t="s">
        <v>233</v>
      </c>
      <c r="H207" s="523" t="s">
        <v>1788</v>
      </c>
      <c r="I207" s="98">
        <v>2</v>
      </c>
      <c r="J207" s="523" t="s">
        <v>1739</v>
      </c>
      <c r="K207" s="98" t="s">
        <v>168</v>
      </c>
      <c r="L207" s="98" t="s">
        <v>1740</v>
      </c>
      <c r="M207" s="98" t="s">
        <v>1741</v>
      </c>
      <c r="N207" s="97">
        <v>1</v>
      </c>
      <c r="O207" s="98" t="s">
        <v>1741</v>
      </c>
      <c r="P207" s="248" t="s">
        <v>233</v>
      </c>
      <c r="Q207" s="248" t="s">
        <v>233</v>
      </c>
      <c r="R207" s="538">
        <v>43998</v>
      </c>
      <c r="S207" s="538">
        <v>44362</v>
      </c>
      <c r="T207" s="92">
        <v>0</v>
      </c>
      <c r="U207" s="521">
        <f t="shared" si="65"/>
        <v>44362</v>
      </c>
      <c r="V207" s="624">
        <v>44153</v>
      </c>
      <c r="W207" s="545" t="s">
        <v>1742</v>
      </c>
      <c r="X207" s="605">
        <v>0.1</v>
      </c>
      <c r="Y207" s="94" t="str">
        <f t="shared" si="62"/>
        <v>No Satisfactorio</v>
      </c>
      <c r="Z207" s="624">
        <v>44168</v>
      </c>
      <c r="AA207" s="94" t="s">
        <v>1743</v>
      </c>
      <c r="AB207" s="94" t="s">
        <v>689</v>
      </c>
      <c r="AC207" s="624">
        <v>44229</v>
      </c>
      <c r="AD207" s="606" t="s">
        <v>1744</v>
      </c>
      <c r="AE207" s="95">
        <v>0.4</v>
      </c>
      <c r="AF207" s="94" t="str">
        <f t="shared" si="57"/>
        <v>No Satisfactorio</v>
      </c>
      <c r="AG207" s="624">
        <v>44454</v>
      </c>
      <c r="AH207" s="94" t="s">
        <v>1745</v>
      </c>
      <c r="AI207" s="94" t="s">
        <v>448</v>
      </c>
      <c r="AJ207" s="607">
        <v>44375</v>
      </c>
      <c r="AK207" s="606" t="s">
        <v>1746</v>
      </c>
      <c r="AL207" s="610">
        <v>0.5</v>
      </c>
      <c r="AM207" s="94" t="str">
        <f t="shared" si="58"/>
        <v>No Satisfactorio</v>
      </c>
      <c r="AN207" s="624">
        <v>44454</v>
      </c>
      <c r="AO207" s="94" t="s">
        <v>1745</v>
      </c>
      <c r="AP207" s="94" t="s">
        <v>448</v>
      </c>
      <c r="AQ207" s="624">
        <v>44469</v>
      </c>
      <c r="AR207" s="510" t="s">
        <v>1747</v>
      </c>
      <c r="AS207" s="605">
        <v>0.75</v>
      </c>
      <c r="AT207" s="94" t="str">
        <f t="shared" si="59"/>
        <v>No Satisfactorio</v>
      </c>
      <c r="AU207" s="624">
        <v>44494</v>
      </c>
      <c r="AV207" s="94" t="s">
        <v>1748</v>
      </c>
      <c r="AW207" s="94" t="s">
        <v>448</v>
      </c>
      <c r="AX207" s="637">
        <v>44530</v>
      </c>
      <c r="AY207" s="600" t="s">
        <v>1749</v>
      </c>
      <c r="AZ207" s="638">
        <v>0.75</v>
      </c>
      <c r="BA207" s="94" t="str">
        <f>IF(BG207="","Sin Avance",IF(BG207&gt;95%,"Destacado",IF(BG207&gt;=80%,"Satisfactorio","No Satisfactorio")))</f>
        <v>Satisfactorio</v>
      </c>
      <c r="BB207" s="624">
        <v>44560</v>
      </c>
      <c r="BC207" s="94" t="s">
        <v>1750</v>
      </c>
      <c r="BD207" s="94" t="s">
        <v>689</v>
      </c>
      <c r="BE207" s="637">
        <v>44557</v>
      </c>
      <c r="BF207" s="600" t="s">
        <v>1789</v>
      </c>
      <c r="BG207" s="638">
        <v>0.9</v>
      </c>
      <c r="BH207" s="126" t="str">
        <f t="shared" si="61"/>
        <v>Satisfactorio</v>
      </c>
      <c r="BI207" s="624">
        <v>44560</v>
      </c>
      <c r="BJ207" s="94" t="s">
        <v>1750</v>
      </c>
      <c r="BK207" s="94" t="s">
        <v>689</v>
      </c>
      <c r="BL207" s="335">
        <f t="shared" si="63"/>
        <v>0.9</v>
      </c>
      <c r="BM207" s="514"/>
      <c r="BN207" s="514"/>
      <c r="BO207" s="94"/>
      <c r="BP207" s="514"/>
      <c r="BQ207" s="96"/>
      <c r="BR207" s="96"/>
      <c r="BS207" s="516" t="str">
        <f t="shared" si="64"/>
        <v>En Ejecución</v>
      </c>
      <c r="BT207" s="94"/>
      <c r="BU207" s="518"/>
      <c r="BV207" s="97"/>
    </row>
    <row r="208" spans="1:74" s="11" customFormat="1" ht="41.1" customHeight="1">
      <c r="A208" s="247" t="s">
        <v>189</v>
      </c>
      <c r="B208" s="99">
        <v>44001</v>
      </c>
      <c r="C208" s="97" t="s">
        <v>1786</v>
      </c>
      <c r="D208" s="247" t="s">
        <v>873</v>
      </c>
      <c r="E208" s="523" t="s">
        <v>1787</v>
      </c>
      <c r="F208" s="247"/>
      <c r="G208" s="247" t="s">
        <v>233</v>
      </c>
      <c r="H208" s="523" t="s">
        <v>1788</v>
      </c>
      <c r="I208" s="247">
        <v>3</v>
      </c>
      <c r="J208" s="523" t="s">
        <v>1752</v>
      </c>
      <c r="K208" s="247" t="s">
        <v>168</v>
      </c>
      <c r="L208" s="247" t="s">
        <v>1753</v>
      </c>
      <c r="M208" s="247" t="s">
        <v>1754</v>
      </c>
      <c r="N208" s="97">
        <v>4</v>
      </c>
      <c r="O208" s="247" t="s">
        <v>1754</v>
      </c>
      <c r="P208" s="248" t="s">
        <v>233</v>
      </c>
      <c r="Q208" s="248" t="s">
        <v>233</v>
      </c>
      <c r="R208" s="538">
        <v>43998</v>
      </c>
      <c r="S208" s="538">
        <v>44362</v>
      </c>
      <c r="T208" s="92">
        <v>0</v>
      </c>
      <c r="U208" s="521">
        <f t="shared" si="65"/>
        <v>44362</v>
      </c>
      <c r="V208" s="254">
        <v>44153</v>
      </c>
      <c r="W208" s="545" t="s">
        <v>1742</v>
      </c>
      <c r="X208" s="605">
        <v>0.1</v>
      </c>
      <c r="Y208" s="94" t="str">
        <f t="shared" si="62"/>
        <v>No Satisfactorio</v>
      </c>
      <c r="Z208" s="254">
        <v>44168</v>
      </c>
      <c r="AA208" s="94" t="s">
        <v>1790</v>
      </c>
      <c r="AB208" s="94" t="s">
        <v>689</v>
      </c>
      <c r="AC208" s="254">
        <v>44229</v>
      </c>
      <c r="AD208" s="606" t="s">
        <v>1756</v>
      </c>
      <c r="AE208" s="95">
        <v>0.4</v>
      </c>
      <c r="AF208" s="94" t="str">
        <f t="shared" si="57"/>
        <v>No Satisfactorio</v>
      </c>
      <c r="AG208" s="254">
        <v>44494</v>
      </c>
      <c r="AH208" s="94" t="s">
        <v>1757</v>
      </c>
      <c r="AI208" s="94" t="s">
        <v>448</v>
      </c>
      <c r="AJ208" s="607">
        <v>44375</v>
      </c>
      <c r="AK208" s="640" t="s">
        <v>1758</v>
      </c>
      <c r="AL208" s="610">
        <v>1</v>
      </c>
      <c r="AM208" s="94" t="str">
        <f t="shared" si="58"/>
        <v>Destacado</v>
      </c>
      <c r="AN208" s="254">
        <v>44494</v>
      </c>
      <c r="AO208" s="94" t="s">
        <v>1757</v>
      </c>
      <c r="AP208" s="94" t="s">
        <v>448</v>
      </c>
      <c r="AQ208" s="275"/>
      <c r="AR208" s="235"/>
      <c r="AS208" s="233"/>
      <c r="AT208" s="94" t="str">
        <f t="shared" si="59"/>
        <v>Sin Avance</v>
      </c>
      <c r="AU208" s="228"/>
      <c r="AV208" s="273"/>
      <c r="AW208" s="274"/>
      <c r="AX208" s="231"/>
      <c r="AY208" s="232"/>
      <c r="AZ208" s="233"/>
      <c r="BA208" s="94" t="str">
        <f t="shared" si="60"/>
        <v>Sin Avance</v>
      </c>
      <c r="BB208" s="325"/>
      <c r="BC208" s="229"/>
      <c r="BD208" s="229"/>
      <c r="BE208" s="492"/>
      <c r="BF208" s="235"/>
      <c r="BG208" s="493"/>
      <c r="BH208" s="94" t="str">
        <f t="shared" si="61"/>
        <v>Sin Avance</v>
      </c>
      <c r="BI208" s="236"/>
      <c r="BJ208" s="96"/>
      <c r="BK208" s="232"/>
      <c r="BL208" s="635">
        <f t="shared" si="63"/>
        <v>1</v>
      </c>
      <c r="BM208" s="273"/>
      <c r="BN208" s="273"/>
      <c r="BO208" s="94"/>
      <c r="BP208" s="273"/>
      <c r="BQ208" s="96"/>
      <c r="BR208" s="96"/>
      <c r="BS208" s="240" t="str">
        <f t="shared" si="64"/>
        <v/>
      </c>
      <c r="BT208" s="94"/>
      <c r="BU208" s="518"/>
      <c r="BV208" s="97"/>
    </row>
    <row r="209" spans="1:74" s="11" customFormat="1" ht="41.1" customHeight="1">
      <c r="A209" s="98" t="s">
        <v>189</v>
      </c>
      <c r="B209" s="99">
        <v>44001</v>
      </c>
      <c r="C209" s="97" t="s">
        <v>1791</v>
      </c>
      <c r="D209" s="98" t="s">
        <v>873</v>
      </c>
      <c r="E209" s="523" t="s">
        <v>1792</v>
      </c>
      <c r="F209" s="247"/>
      <c r="G209" s="98" t="s">
        <v>875</v>
      </c>
      <c r="H209" s="523" t="s">
        <v>876</v>
      </c>
      <c r="I209" s="98">
        <v>1</v>
      </c>
      <c r="J209" s="523" t="s">
        <v>1793</v>
      </c>
      <c r="K209" s="98" t="s">
        <v>168</v>
      </c>
      <c r="L209" s="98" t="s">
        <v>878</v>
      </c>
      <c r="M209" s="98" t="s">
        <v>879</v>
      </c>
      <c r="N209" s="97">
        <v>1</v>
      </c>
      <c r="O209" s="98" t="s">
        <v>879</v>
      </c>
      <c r="P209" s="98" t="s">
        <v>875</v>
      </c>
      <c r="Q209" s="552" t="s">
        <v>875</v>
      </c>
      <c r="R209" s="286">
        <v>44013</v>
      </c>
      <c r="S209" s="538">
        <v>44285</v>
      </c>
      <c r="T209" s="92">
        <v>0</v>
      </c>
      <c r="U209" s="521">
        <f t="shared" si="65"/>
        <v>44285</v>
      </c>
      <c r="V209" s="228">
        <v>44264</v>
      </c>
      <c r="W209" s="94" t="s">
        <v>880</v>
      </c>
      <c r="X209" s="95">
        <v>1</v>
      </c>
      <c r="Y209" s="508" t="str">
        <f t="shared" si="62"/>
        <v>Destacado</v>
      </c>
      <c r="Z209" s="228">
        <v>44302</v>
      </c>
      <c r="AA209" s="94" t="s">
        <v>881</v>
      </c>
      <c r="AB209" s="230" t="s">
        <v>689</v>
      </c>
      <c r="AC209" s="234"/>
      <c r="AD209" s="94"/>
      <c r="AE209" s="95"/>
      <c r="AF209" s="508" t="str">
        <f t="shared" si="57"/>
        <v>Sin Avance</v>
      </c>
      <c r="AG209" s="234"/>
      <c r="AH209" s="94"/>
      <c r="AI209" s="230"/>
      <c r="AJ209" s="228"/>
      <c r="AK209" s="273"/>
      <c r="AL209" s="95"/>
      <c r="AM209" s="508" t="str">
        <f t="shared" si="58"/>
        <v>Sin Avance</v>
      </c>
      <c r="AN209" s="279"/>
      <c r="AO209" s="273"/>
      <c r="AP209" s="274"/>
      <c r="AQ209" s="275"/>
      <c r="AR209" s="235"/>
      <c r="AS209" s="233"/>
      <c r="AT209" s="508" t="str">
        <f t="shared" si="59"/>
        <v>Sin Avance</v>
      </c>
      <c r="AU209" s="228"/>
      <c r="AV209" s="273"/>
      <c r="AW209" s="274"/>
      <c r="AX209" s="231"/>
      <c r="AY209" s="232"/>
      <c r="AZ209" s="233"/>
      <c r="BA209" s="508" t="str">
        <f t="shared" si="60"/>
        <v>Sin Avance</v>
      </c>
      <c r="BB209" s="325"/>
      <c r="BC209" s="229"/>
      <c r="BD209" s="229"/>
      <c r="BE209" s="492"/>
      <c r="BF209" s="235"/>
      <c r="BG209" s="493"/>
      <c r="BH209" s="508" t="str">
        <f t="shared" si="61"/>
        <v>Sin Avance</v>
      </c>
      <c r="BI209" s="236"/>
      <c r="BJ209" s="96"/>
      <c r="BK209" s="232"/>
      <c r="BL209" s="237">
        <f t="shared" si="63"/>
        <v>1</v>
      </c>
      <c r="BM209" s="275"/>
      <c r="BN209" s="15"/>
      <c r="BO209" s="94"/>
      <c r="BP209" s="514"/>
      <c r="BQ209" s="236"/>
      <c r="BR209" s="96"/>
      <c r="BS209" s="240" t="str">
        <f t="shared" si="64"/>
        <v/>
      </c>
      <c r="BT209" s="94"/>
      <c r="BU209" s="518"/>
      <c r="BV209" s="97"/>
    </row>
    <row r="210" spans="1:74" s="245" customFormat="1" ht="41.1" customHeight="1" thickBot="1">
      <c r="A210" s="98" t="s">
        <v>189</v>
      </c>
      <c r="B210" s="99">
        <v>44001</v>
      </c>
      <c r="C210" s="97" t="s">
        <v>1794</v>
      </c>
      <c r="D210" s="98" t="s">
        <v>873</v>
      </c>
      <c r="E210" s="523" t="s">
        <v>1795</v>
      </c>
      <c r="F210" s="98" t="s">
        <v>145</v>
      </c>
      <c r="G210" s="98" t="s">
        <v>1796</v>
      </c>
      <c r="H210" s="523" t="s">
        <v>1797</v>
      </c>
      <c r="I210" s="98">
        <v>1</v>
      </c>
      <c r="J210" s="523" t="s">
        <v>1798</v>
      </c>
      <c r="K210" s="98" t="s">
        <v>168</v>
      </c>
      <c r="L210" s="98" t="s">
        <v>1799</v>
      </c>
      <c r="M210" s="98" t="s">
        <v>1800</v>
      </c>
      <c r="N210" s="97">
        <v>1</v>
      </c>
      <c r="O210" s="98" t="s">
        <v>1800</v>
      </c>
      <c r="P210" s="98" t="s">
        <v>1796</v>
      </c>
      <c r="Q210" s="552" t="s">
        <v>1796</v>
      </c>
      <c r="R210" s="286">
        <v>43998</v>
      </c>
      <c r="S210" s="538">
        <v>44362</v>
      </c>
      <c r="T210" s="92">
        <v>0</v>
      </c>
      <c r="U210" s="521">
        <f t="shared" si="65"/>
        <v>44362</v>
      </c>
      <c r="V210" s="228">
        <v>44301</v>
      </c>
      <c r="W210" s="641" t="s">
        <v>1801</v>
      </c>
      <c r="X210" s="95">
        <v>1</v>
      </c>
      <c r="Y210" s="508" t="str">
        <f t="shared" si="62"/>
        <v>Destacado</v>
      </c>
      <c r="Z210" s="272">
        <v>44544</v>
      </c>
      <c r="AA210" s="514" t="s">
        <v>1802</v>
      </c>
      <c r="AB210" s="518" t="s">
        <v>448</v>
      </c>
      <c r="AC210" s="234"/>
      <c r="AD210" s="94"/>
      <c r="AE210" s="95"/>
      <c r="AF210" s="508" t="str">
        <f t="shared" ref="AF210:AF215" si="66">IF(AE210="","Sin Avance",IF(AE210&gt;95%,"Destacado",IF(AE210&gt;=80%,"Satisfactorio","No Satisfactorio")))</f>
        <v>Sin Avance</v>
      </c>
      <c r="AG210" s="234"/>
      <c r="AH210" s="94"/>
      <c r="AI210" s="255"/>
      <c r="AJ210" s="228"/>
      <c r="AK210" s="273"/>
      <c r="AL210" s="95"/>
      <c r="AM210" s="508" t="str">
        <f t="shared" ref="AM210:AM215" si="67">IF(AL210="","Sin Avance",IF(AL210&gt;95%,"Destacado",IF(AL210&gt;=80%,"Satisfactorio","No Satisfactorio")))</f>
        <v>Sin Avance</v>
      </c>
      <c r="AN210" s="279"/>
      <c r="AO210" s="273"/>
      <c r="AP210" s="274"/>
      <c r="AQ210" s="275"/>
      <c r="AR210" s="235"/>
      <c r="AS210" s="233"/>
      <c r="AT210" s="508" t="str">
        <f t="shared" ref="AT210:AT215" si="68">IF(AS210="","Sin Avance",IF(AS210&gt;95%,"Destacado",IF(AS210&gt;=80%,"Satisfactorio","No Satisfactorio")))</f>
        <v>Sin Avance</v>
      </c>
      <c r="AU210" s="228"/>
      <c r="AV210" s="273"/>
      <c r="AW210" s="274"/>
      <c r="AX210" s="231"/>
      <c r="AY210" s="232"/>
      <c r="AZ210" s="233"/>
      <c r="BA210" s="508" t="str">
        <f t="shared" ref="BA210:BA215" si="69">IF(AZ210="","Sin Avance",IF(AZ210&gt;95%,"Destacado",IF(AZ210&gt;=80%,"Satisfactorio","No Satisfactorio")))</f>
        <v>Sin Avance</v>
      </c>
      <c r="BB210" s="325"/>
      <c r="BC210" s="229"/>
      <c r="BD210" s="229"/>
      <c r="BE210" s="492"/>
      <c r="BF210" s="235"/>
      <c r="BG210" s="493"/>
      <c r="BH210" s="508" t="str">
        <f t="shared" ref="BH210:BH215" si="70">IF(BG210="","Sin Avance",IF(BG210&gt;95%,"Destacado",IF(BG210&gt;=80%,"Satisfactorio","No Satisfactorio")))</f>
        <v>Sin Avance</v>
      </c>
      <c r="BI210" s="236"/>
      <c r="BJ210" s="96"/>
      <c r="BK210" s="232"/>
      <c r="BL210" s="547">
        <f t="shared" si="63"/>
        <v>1</v>
      </c>
      <c r="BM210" s="275"/>
      <c r="BN210" s="15"/>
      <c r="BO210" s="94"/>
      <c r="BP210" s="514"/>
      <c r="BQ210" s="236"/>
      <c r="BR210" s="96"/>
      <c r="BS210" s="516" t="str">
        <f t="shared" si="64"/>
        <v/>
      </c>
      <c r="BT210" s="94"/>
      <c r="BU210" s="518"/>
      <c r="BV210" s="97"/>
    </row>
    <row r="211" spans="1:74" s="339" customFormat="1" ht="41.1" customHeight="1">
      <c r="A211" s="568" t="s">
        <v>189</v>
      </c>
      <c r="B211" s="99">
        <v>44025</v>
      </c>
      <c r="C211" s="97">
        <v>1</v>
      </c>
      <c r="D211" s="98" t="s">
        <v>1803</v>
      </c>
      <c r="E211" s="523" t="s">
        <v>1804</v>
      </c>
      <c r="F211" s="98" t="s">
        <v>145</v>
      </c>
      <c r="G211" s="98" t="s">
        <v>277</v>
      </c>
      <c r="H211" s="523" t="s">
        <v>1805</v>
      </c>
      <c r="I211" s="98">
        <v>1</v>
      </c>
      <c r="J211" s="523" t="s">
        <v>1806</v>
      </c>
      <c r="K211" s="98" t="s">
        <v>168</v>
      </c>
      <c r="L211" s="97" t="s">
        <v>1807</v>
      </c>
      <c r="M211" s="98" t="s">
        <v>1808</v>
      </c>
      <c r="N211" s="97">
        <v>9</v>
      </c>
      <c r="O211" s="98" t="s">
        <v>1809</v>
      </c>
      <c r="P211" s="98" t="s">
        <v>277</v>
      </c>
      <c r="Q211" s="270" t="s">
        <v>277</v>
      </c>
      <c r="R211" s="162">
        <v>44058</v>
      </c>
      <c r="S211" s="163">
        <v>44362</v>
      </c>
      <c r="T211" s="103">
        <v>0</v>
      </c>
      <c r="U211" s="141">
        <f>S211+T211</f>
        <v>44362</v>
      </c>
      <c r="V211" s="228">
        <v>44337</v>
      </c>
      <c r="W211" s="94" t="s">
        <v>1489</v>
      </c>
      <c r="X211" s="95">
        <v>1</v>
      </c>
      <c r="Y211" s="508" t="str">
        <f t="shared" si="62"/>
        <v>Destacado</v>
      </c>
      <c r="Z211" s="228">
        <v>44341</v>
      </c>
      <c r="AA211" s="23" t="s">
        <v>1810</v>
      </c>
      <c r="AB211" s="508" t="s">
        <v>949</v>
      </c>
      <c r="AC211" s="234"/>
      <c r="AD211" s="94"/>
      <c r="AE211" s="95"/>
      <c r="AF211" s="508" t="str">
        <f t="shared" si="66"/>
        <v>Sin Avance</v>
      </c>
      <c r="AG211" s="234"/>
      <c r="AH211" s="94"/>
      <c r="AI211" s="255"/>
      <c r="AJ211" s="228"/>
      <c r="AK211" s="273"/>
      <c r="AL211" s="95"/>
      <c r="AM211" s="508" t="str">
        <f t="shared" si="67"/>
        <v>Sin Avance</v>
      </c>
      <c r="AN211" s="279"/>
      <c r="AO211" s="273"/>
      <c r="AP211" s="274"/>
      <c r="AQ211" s="275"/>
      <c r="AR211" s="235"/>
      <c r="AS211" s="233"/>
      <c r="AT211" s="508" t="str">
        <f t="shared" si="68"/>
        <v>Sin Avance</v>
      </c>
      <c r="AU211" s="228"/>
      <c r="AV211" s="273"/>
      <c r="AW211" s="274"/>
      <c r="AX211" s="231"/>
      <c r="AY211" s="232"/>
      <c r="AZ211" s="233"/>
      <c r="BA211" s="508" t="str">
        <f t="shared" si="69"/>
        <v>Sin Avance</v>
      </c>
      <c r="BB211" s="325"/>
      <c r="BC211" s="229"/>
      <c r="BD211" s="229"/>
      <c r="BE211" s="492"/>
      <c r="BF211" s="235"/>
      <c r="BG211" s="493"/>
      <c r="BH211" s="508" t="str">
        <f t="shared" si="70"/>
        <v>Sin Avance</v>
      </c>
      <c r="BI211" s="236"/>
      <c r="BJ211" s="96"/>
      <c r="BK211" s="232"/>
      <c r="BL211" s="547">
        <f t="shared" si="63"/>
        <v>1</v>
      </c>
      <c r="BM211" s="326" t="s">
        <v>142</v>
      </c>
      <c r="BN211" s="602" t="s">
        <v>142</v>
      </c>
      <c r="BO211" s="624">
        <v>44551</v>
      </c>
      <c r="BP211" s="94" t="s">
        <v>1811</v>
      </c>
      <c r="BQ211" s="236" t="s">
        <v>142</v>
      </c>
      <c r="BR211" s="96" t="s">
        <v>142</v>
      </c>
      <c r="BS211" s="516" t="str">
        <f t="shared" si="64"/>
        <v>Cerrada</v>
      </c>
      <c r="BT211" s="96" t="s">
        <v>1812</v>
      </c>
      <c r="BU211" s="508" t="s">
        <v>244</v>
      </c>
      <c r="BV211" s="277"/>
    </row>
    <row r="212" spans="1:74" s="339" customFormat="1" ht="41.1" customHeight="1">
      <c r="A212" s="568" t="s">
        <v>189</v>
      </c>
      <c r="B212" s="99">
        <v>44025</v>
      </c>
      <c r="C212" s="97">
        <v>1</v>
      </c>
      <c r="D212" s="98" t="s">
        <v>1803</v>
      </c>
      <c r="E212" s="523" t="s">
        <v>1804</v>
      </c>
      <c r="F212" s="98" t="s">
        <v>145</v>
      </c>
      <c r="G212" s="98" t="s">
        <v>641</v>
      </c>
      <c r="H212" s="523" t="s">
        <v>1805</v>
      </c>
      <c r="I212" s="98">
        <v>2</v>
      </c>
      <c r="J212" s="523" t="s">
        <v>1813</v>
      </c>
      <c r="K212" s="98" t="s">
        <v>168</v>
      </c>
      <c r="L212" s="97" t="s">
        <v>1814</v>
      </c>
      <c r="M212" s="98" t="s">
        <v>1815</v>
      </c>
      <c r="N212" s="97">
        <v>1</v>
      </c>
      <c r="O212" s="98" t="s">
        <v>1816</v>
      </c>
      <c r="P212" s="98" t="s">
        <v>641</v>
      </c>
      <c r="Q212" s="270" t="s">
        <v>641</v>
      </c>
      <c r="R212" s="287">
        <v>44075</v>
      </c>
      <c r="S212" s="543">
        <v>44346</v>
      </c>
      <c r="T212" s="92">
        <v>0</v>
      </c>
      <c r="U212" s="537">
        <f>S212+T212</f>
        <v>44346</v>
      </c>
      <c r="V212" s="228">
        <v>44346</v>
      </c>
      <c r="W212" s="340" t="s">
        <v>1817</v>
      </c>
      <c r="X212" s="95">
        <v>1</v>
      </c>
      <c r="Y212" s="255" t="str">
        <f t="shared" ref="Y212:Y215" si="71">IF(X212="","Sin Avance",IF(X212&gt;95%,"Destacado",IF(X212&gt;=80%,"Satisfactorio","No Satisfactorio")))</f>
        <v>Destacado</v>
      </c>
      <c r="Z212" s="499">
        <v>44473</v>
      </c>
      <c r="AA212" s="505" t="s">
        <v>1818</v>
      </c>
      <c r="AB212" s="505" t="s">
        <v>949</v>
      </c>
      <c r="AC212" s="234"/>
      <c r="AD212" s="94"/>
      <c r="AE212" s="95"/>
      <c r="AF212" s="508" t="str">
        <f t="shared" si="66"/>
        <v>Sin Avance</v>
      </c>
      <c r="AG212" s="234"/>
      <c r="AH212" s="94"/>
      <c r="AI212" s="255"/>
      <c r="AJ212" s="228"/>
      <c r="AK212" s="273"/>
      <c r="AL212" s="95"/>
      <c r="AM212" s="508" t="str">
        <f t="shared" si="67"/>
        <v>Sin Avance</v>
      </c>
      <c r="AN212" s="279"/>
      <c r="AO212" s="273"/>
      <c r="AP212" s="274"/>
      <c r="AQ212" s="275"/>
      <c r="AR212" s="235"/>
      <c r="AS212" s="233"/>
      <c r="AT212" s="508" t="str">
        <f t="shared" si="68"/>
        <v>Sin Avance</v>
      </c>
      <c r="AU212" s="228"/>
      <c r="AV212" s="273"/>
      <c r="AW212" s="274"/>
      <c r="AX212" s="231"/>
      <c r="AY212" s="232"/>
      <c r="AZ212" s="233"/>
      <c r="BA212" s="508" t="str">
        <f t="shared" si="69"/>
        <v>Sin Avance</v>
      </c>
      <c r="BB212" s="325"/>
      <c r="BC212" s="229"/>
      <c r="BD212" s="229"/>
      <c r="BE212" s="492"/>
      <c r="BF212" s="235"/>
      <c r="BG212" s="493"/>
      <c r="BH212" s="508" t="str">
        <f t="shared" si="70"/>
        <v>Sin Avance</v>
      </c>
      <c r="BI212" s="236"/>
      <c r="BJ212" s="96"/>
      <c r="BK212" s="232"/>
      <c r="BL212" s="547">
        <f t="shared" si="63"/>
        <v>1</v>
      </c>
      <c r="BM212" s="326" t="s">
        <v>142</v>
      </c>
      <c r="BN212" s="602" t="s">
        <v>142</v>
      </c>
      <c r="BO212" s="624">
        <v>44551</v>
      </c>
      <c r="BP212" s="94" t="s">
        <v>1811</v>
      </c>
      <c r="BQ212" s="236" t="s">
        <v>142</v>
      </c>
      <c r="BR212" s="96" t="s">
        <v>142</v>
      </c>
      <c r="BS212" s="516" t="str">
        <f t="shared" si="64"/>
        <v>Cerrada</v>
      </c>
      <c r="BT212" s="96" t="s">
        <v>1812</v>
      </c>
      <c r="BU212" s="508" t="s">
        <v>244</v>
      </c>
      <c r="BV212" s="277"/>
    </row>
    <row r="213" spans="1:74" s="339" customFormat="1" ht="41.1" customHeight="1">
      <c r="A213" s="568" t="s">
        <v>189</v>
      </c>
      <c r="B213" s="99">
        <v>44025</v>
      </c>
      <c r="C213" s="97">
        <v>1</v>
      </c>
      <c r="D213" s="98" t="s">
        <v>1803</v>
      </c>
      <c r="E213" s="523" t="s">
        <v>1804</v>
      </c>
      <c r="F213" s="98" t="s">
        <v>145</v>
      </c>
      <c r="G213" s="98" t="s">
        <v>641</v>
      </c>
      <c r="H213" s="523" t="s">
        <v>1805</v>
      </c>
      <c r="I213" s="98">
        <v>3</v>
      </c>
      <c r="J213" s="523" t="s">
        <v>1819</v>
      </c>
      <c r="K213" s="98" t="s">
        <v>168</v>
      </c>
      <c r="L213" s="97" t="s">
        <v>1820</v>
      </c>
      <c r="M213" s="98" t="s">
        <v>1821</v>
      </c>
      <c r="N213" s="97">
        <v>1</v>
      </c>
      <c r="O213" s="98" t="s">
        <v>1822</v>
      </c>
      <c r="P213" s="98" t="s">
        <v>641</v>
      </c>
      <c r="Q213" s="270" t="s">
        <v>641</v>
      </c>
      <c r="R213" s="287">
        <v>44075</v>
      </c>
      <c r="S213" s="543">
        <v>44346</v>
      </c>
      <c r="T213" s="92">
        <v>0</v>
      </c>
      <c r="U213" s="537">
        <f>S213+T213</f>
        <v>44346</v>
      </c>
      <c r="V213" s="228">
        <v>44346</v>
      </c>
      <c r="W213" s="96" t="s">
        <v>1823</v>
      </c>
      <c r="X213" s="95">
        <v>1</v>
      </c>
      <c r="Y213" s="255" t="str">
        <f t="shared" si="71"/>
        <v>Destacado</v>
      </c>
      <c r="Z213" s="499">
        <v>44473</v>
      </c>
      <c r="AA213" s="505" t="s">
        <v>1824</v>
      </c>
      <c r="AB213" s="505" t="s">
        <v>949</v>
      </c>
      <c r="AC213" s="234"/>
      <c r="AD213" s="94"/>
      <c r="AE213" s="95"/>
      <c r="AF213" s="508" t="str">
        <f t="shared" si="66"/>
        <v>Sin Avance</v>
      </c>
      <c r="AG213" s="234"/>
      <c r="AH213" s="94"/>
      <c r="AI213" s="255"/>
      <c r="AJ213" s="228"/>
      <c r="AK213" s="273"/>
      <c r="AL213" s="95"/>
      <c r="AM213" s="508" t="str">
        <f t="shared" si="67"/>
        <v>Sin Avance</v>
      </c>
      <c r="AN213" s="279"/>
      <c r="AO213" s="273"/>
      <c r="AP213" s="274"/>
      <c r="AQ213" s="275"/>
      <c r="AR213" s="235"/>
      <c r="AS213" s="233"/>
      <c r="AT213" s="508" t="str">
        <f t="shared" si="68"/>
        <v>Sin Avance</v>
      </c>
      <c r="AU213" s="228"/>
      <c r="AV213" s="273"/>
      <c r="AW213" s="274"/>
      <c r="AX213" s="231"/>
      <c r="AY213" s="232"/>
      <c r="AZ213" s="233"/>
      <c r="BA213" s="508" t="str">
        <f t="shared" si="69"/>
        <v>Sin Avance</v>
      </c>
      <c r="BB213" s="325"/>
      <c r="BC213" s="229"/>
      <c r="BD213" s="229"/>
      <c r="BE213" s="492"/>
      <c r="BF213" s="235"/>
      <c r="BG213" s="493"/>
      <c r="BH213" s="508" t="str">
        <f t="shared" si="70"/>
        <v>Sin Avance</v>
      </c>
      <c r="BI213" s="236"/>
      <c r="BJ213" s="96"/>
      <c r="BK213" s="232"/>
      <c r="BL213" s="547">
        <f t="shared" si="63"/>
        <v>1</v>
      </c>
      <c r="BM213" s="326" t="s">
        <v>142</v>
      </c>
      <c r="BN213" s="602" t="s">
        <v>142</v>
      </c>
      <c r="BO213" s="624">
        <v>44551</v>
      </c>
      <c r="BP213" s="94" t="s">
        <v>1811</v>
      </c>
      <c r="BQ213" s="236" t="s">
        <v>142</v>
      </c>
      <c r="BR213" s="96" t="s">
        <v>142</v>
      </c>
      <c r="BS213" s="516" t="str">
        <f t="shared" si="64"/>
        <v>Cerrada</v>
      </c>
      <c r="BT213" s="96" t="s">
        <v>1812</v>
      </c>
      <c r="BU213" s="508" t="s">
        <v>244</v>
      </c>
      <c r="BV213" s="277"/>
    </row>
    <row r="214" spans="1:74" s="339" customFormat="1" ht="41.1" customHeight="1">
      <c r="A214" s="568" t="s">
        <v>189</v>
      </c>
      <c r="B214" s="99">
        <v>44025</v>
      </c>
      <c r="C214" s="97">
        <v>1</v>
      </c>
      <c r="D214" s="98" t="s">
        <v>1803</v>
      </c>
      <c r="E214" s="523" t="s">
        <v>1804</v>
      </c>
      <c r="F214" s="98" t="s">
        <v>145</v>
      </c>
      <c r="G214" s="98" t="s">
        <v>277</v>
      </c>
      <c r="H214" s="523" t="s">
        <v>1805</v>
      </c>
      <c r="I214" s="98">
        <v>4</v>
      </c>
      <c r="J214" s="523" t="s">
        <v>1825</v>
      </c>
      <c r="K214" s="98" t="s">
        <v>168</v>
      </c>
      <c r="L214" s="97" t="s">
        <v>1826</v>
      </c>
      <c r="M214" s="98" t="s">
        <v>1827</v>
      </c>
      <c r="N214" s="502">
        <v>1</v>
      </c>
      <c r="O214" s="98" t="s">
        <v>1828</v>
      </c>
      <c r="P214" s="98" t="s">
        <v>277</v>
      </c>
      <c r="Q214" s="270" t="s">
        <v>277</v>
      </c>
      <c r="R214" s="287">
        <v>44075</v>
      </c>
      <c r="S214" s="543">
        <v>44377</v>
      </c>
      <c r="T214" s="92">
        <v>0</v>
      </c>
      <c r="U214" s="337">
        <f>S214+T214</f>
        <v>44377</v>
      </c>
      <c r="V214" s="228">
        <v>44362</v>
      </c>
      <c r="W214" s="94" t="s">
        <v>1829</v>
      </c>
      <c r="X214" s="95">
        <v>1</v>
      </c>
      <c r="Y214" s="508" t="str">
        <f t="shared" si="71"/>
        <v>Destacado</v>
      </c>
      <c r="Z214" s="228">
        <v>44469</v>
      </c>
      <c r="AA214" s="255" t="s">
        <v>1830</v>
      </c>
      <c r="AB214" s="508" t="s">
        <v>949</v>
      </c>
      <c r="AC214" s="234"/>
      <c r="AD214" s="94"/>
      <c r="AE214" s="95"/>
      <c r="AF214" s="508" t="str">
        <f t="shared" si="66"/>
        <v>Sin Avance</v>
      </c>
      <c r="AG214" s="234"/>
      <c r="AH214" s="94"/>
      <c r="AI214" s="255"/>
      <c r="AJ214" s="228"/>
      <c r="AK214" s="273"/>
      <c r="AL214" s="95"/>
      <c r="AM214" s="508" t="str">
        <f t="shared" si="67"/>
        <v>Sin Avance</v>
      </c>
      <c r="AN214" s="279"/>
      <c r="AO214" s="273"/>
      <c r="AP214" s="274"/>
      <c r="AQ214" s="275"/>
      <c r="AR214" s="235"/>
      <c r="AS214" s="233"/>
      <c r="AT214" s="508" t="str">
        <f t="shared" si="68"/>
        <v>Sin Avance</v>
      </c>
      <c r="AU214" s="228"/>
      <c r="AV214" s="273"/>
      <c r="AW214" s="274"/>
      <c r="AX214" s="231"/>
      <c r="AY214" s="232"/>
      <c r="AZ214" s="233"/>
      <c r="BA214" s="508" t="str">
        <f t="shared" si="69"/>
        <v>Sin Avance</v>
      </c>
      <c r="BB214" s="325"/>
      <c r="BC214" s="229"/>
      <c r="BD214" s="229"/>
      <c r="BE214" s="492"/>
      <c r="BF214" s="235"/>
      <c r="BG214" s="493"/>
      <c r="BH214" s="508" t="str">
        <f t="shared" si="70"/>
        <v>Sin Avance</v>
      </c>
      <c r="BI214" s="236"/>
      <c r="BJ214" s="96"/>
      <c r="BK214" s="232"/>
      <c r="BL214" s="547">
        <f t="shared" si="63"/>
        <v>1</v>
      </c>
      <c r="BM214" s="326" t="s">
        <v>142</v>
      </c>
      <c r="BN214" s="602" t="s">
        <v>142</v>
      </c>
      <c r="BO214" s="624">
        <v>44551</v>
      </c>
      <c r="BP214" s="94" t="s">
        <v>1811</v>
      </c>
      <c r="BQ214" s="236" t="s">
        <v>142</v>
      </c>
      <c r="BR214" s="96" t="s">
        <v>142</v>
      </c>
      <c r="BS214" s="516" t="str">
        <f t="shared" si="64"/>
        <v>Cerrada</v>
      </c>
      <c r="BT214" s="96" t="s">
        <v>1812</v>
      </c>
      <c r="BU214" s="508" t="s">
        <v>244</v>
      </c>
      <c r="BV214" s="277"/>
    </row>
    <row r="215" spans="1:74" s="245" customFormat="1" ht="41.1" customHeight="1">
      <c r="A215" s="568" t="s">
        <v>189</v>
      </c>
      <c r="B215" s="99">
        <v>44025</v>
      </c>
      <c r="C215" s="97">
        <v>1</v>
      </c>
      <c r="D215" s="98" t="s">
        <v>1803</v>
      </c>
      <c r="E215" s="523" t="s">
        <v>1804</v>
      </c>
      <c r="F215" s="98" t="s">
        <v>145</v>
      </c>
      <c r="G215" s="98" t="s">
        <v>277</v>
      </c>
      <c r="H215" s="523" t="s">
        <v>1805</v>
      </c>
      <c r="I215" s="98">
        <v>5</v>
      </c>
      <c r="J215" s="523" t="s">
        <v>1831</v>
      </c>
      <c r="K215" s="98" t="s">
        <v>168</v>
      </c>
      <c r="L215" s="97" t="s">
        <v>1832</v>
      </c>
      <c r="M215" s="98" t="s">
        <v>1833</v>
      </c>
      <c r="N215" s="97">
        <v>1</v>
      </c>
      <c r="O215" s="98" t="s">
        <v>1834</v>
      </c>
      <c r="P215" s="98" t="s">
        <v>277</v>
      </c>
      <c r="Q215" s="270" t="s">
        <v>277</v>
      </c>
      <c r="R215" s="287">
        <v>44075</v>
      </c>
      <c r="S215" s="543">
        <v>44377</v>
      </c>
      <c r="T215" s="92">
        <v>0</v>
      </c>
      <c r="U215" s="537">
        <f>S215+T215</f>
        <v>44377</v>
      </c>
      <c r="V215" s="228">
        <v>44377</v>
      </c>
      <c r="W215" s="94" t="s">
        <v>1835</v>
      </c>
      <c r="X215" s="95">
        <v>1</v>
      </c>
      <c r="Y215" s="508" t="str">
        <f t="shared" si="71"/>
        <v>Destacado</v>
      </c>
      <c r="Z215" s="228">
        <v>44469</v>
      </c>
      <c r="AA215" s="255" t="s">
        <v>1836</v>
      </c>
      <c r="AB215" s="508" t="s">
        <v>949</v>
      </c>
      <c r="AC215" s="234"/>
      <c r="AD215" s="94"/>
      <c r="AE215" s="95"/>
      <c r="AF215" s="508" t="str">
        <f t="shared" si="66"/>
        <v>Sin Avance</v>
      </c>
      <c r="AG215" s="234"/>
      <c r="AH215" s="94"/>
      <c r="AI215" s="255"/>
      <c r="AJ215" s="228"/>
      <c r="AK215" s="273"/>
      <c r="AL215" s="95"/>
      <c r="AM215" s="508" t="str">
        <f t="shared" si="67"/>
        <v>Sin Avance</v>
      </c>
      <c r="AN215" s="279"/>
      <c r="AO215" s="273"/>
      <c r="AP215" s="274"/>
      <c r="AQ215" s="275"/>
      <c r="AR215" s="235"/>
      <c r="AS215" s="233"/>
      <c r="AT215" s="508" t="str">
        <f t="shared" si="68"/>
        <v>Sin Avance</v>
      </c>
      <c r="AU215" s="228"/>
      <c r="AV215" s="273"/>
      <c r="AW215" s="274"/>
      <c r="AX215" s="231"/>
      <c r="AY215" s="232"/>
      <c r="AZ215" s="233"/>
      <c r="BA215" s="508" t="str">
        <f t="shared" si="69"/>
        <v>Sin Avance</v>
      </c>
      <c r="BB215" s="325"/>
      <c r="BC215" s="229"/>
      <c r="BD215" s="229"/>
      <c r="BE215" s="492"/>
      <c r="BF215" s="235"/>
      <c r="BG215" s="493"/>
      <c r="BH215" s="508" t="str">
        <f t="shared" si="70"/>
        <v>Sin Avance</v>
      </c>
      <c r="BI215" s="236"/>
      <c r="BJ215" s="96"/>
      <c r="BK215" s="232"/>
      <c r="BL215" s="547">
        <f t="shared" ref="BL215" si="72">IF(E215="","",IF(OR(X215=100%,AE215=100%,AL215=100%,AS215=100%,AZ215=100%,BG215=100%),100%,IF(V215="","Sin Avance",MAX(X215,AE215,AL215,AS215,AZ215,BG215))))</f>
        <v>1</v>
      </c>
      <c r="BM215" s="326" t="s">
        <v>142</v>
      </c>
      <c r="BN215" s="602" t="s">
        <v>142</v>
      </c>
      <c r="BO215" s="624">
        <v>44551</v>
      </c>
      <c r="BP215" s="94" t="s">
        <v>1811</v>
      </c>
      <c r="BQ215" s="236" t="s">
        <v>142</v>
      </c>
      <c r="BR215" s="96" t="s">
        <v>142</v>
      </c>
      <c r="BS215" s="516" t="str">
        <f t="shared" si="64"/>
        <v>Cerrada</v>
      </c>
      <c r="BT215" s="96" t="s">
        <v>1812</v>
      </c>
      <c r="BU215" s="508" t="s">
        <v>244</v>
      </c>
      <c r="BV215" s="277"/>
    </row>
    <row r="216" spans="1:74" s="184" customFormat="1" ht="41.1" customHeight="1">
      <c r="A216" s="642" t="s">
        <v>161</v>
      </c>
      <c r="B216" s="643">
        <v>44081</v>
      </c>
      <c r="C216" s="644" t="s">
        <v>1837</v>
      </c>
      <c r="D216" s="642" t="s">
        <v>1838</v>
      </c>
      <c r="E216" s="644" t="s">
        <v>1839</v>
      </c>
      <c r="F216" s="247"/>
      <c r="G216" s="247" t="s">
        <v>749</v>
      </c>
      <c r="H216" s="644" t="s">
        <v>1840</v>
      </c>
      <c r="I216" s="642">
        <v>1</v>
      </c>
      <c r="J216" s="644" t="s">
        <v>1841</v>
      </c>
      <c r="K216" s="247" t="s">
        <v>569</v>
      </c>
      <c r="L216" s="247"/>
      <c r="M216" s="644" t="s">
        <v>1842</v>
      </c>
      <c r="N216" s="645">
        <v>1</v>
      </c>
      <c r="O216" s="644" t="s">
        <v>1843</v>
      </c>
      <c r="P216" s="248" t="s">
        <v>1844</v>
      </c>
      <c r="Q216" s="248" t="s">
        <v>1844</v>
      </c>
      <c r="R216" s="189">
        <v>44114</v>
      </c>
      <c r="S216" s="190">
        <v>44479</v>
      </c>
      <c r="T216" s="191">
        <v>182</v>
      </c>
      <c r="U216" s="185">
        <f t="shared" ref="U216" si="73">S216+T216</f>
        <v>44661</v>
      </c>
      <c r="V216" s="228">
        <v>44211</v>
      </c>
      <c r="W216" s="506" t="s">
        <v>1845</v>
      </c>
      <c r="X216" s="95">
        <v>0.1</v>
      </c>
      <c r="Y216" s="230" t="str">
        <f t="shared" ref="Y216:Y273" si="74">IF(X216="","Sin Avance",IF(X216&gt;95%,"Destacado",IF(X216&gt;=80%,"Satisfactorio","No Satisfactorio")))</f>
        <v>No Satisfactorio</v>
      </c>
      <c r="Z216" s="254">
        <v>44230</v>
      </c>
      <c r="AA216" s="94" t="s">
        <v>1846</v>
      </c>
      <c r="AB216" s="230" t="s">
        <v>1847</v>
      </c>
      <c r="AC216" s="234">
        <v>44295</v>
      </c>
      <c r="AD216" s="94" t="s">
        <v>1848</v>
      </c>
      <c r="AE216" s="95">
        <v>0.4</v>
      </c>
      <c r="AF216" s="230" t="str">
        <f t="shared" ref="AF216:AF273" si="75">IF(AE216="","Sin Avance",IF(AE216&gt;95%,"Destacado",IF(AE216&gt;=80%,"Satisfactorio","No Satisfactorio")))</f>
        <v>No Satisfactorio</v>
      </c>
      <c r="AG216" s="254">
        <v>44350</v>
      </c>
      <c r="AH216" s="94" t="s">
        <v>1849</v>
      </c>
      <c r="AI216" s="255" t="s">
        <v>1847</v>
      </c>
      <c r="AJ216" s="228"/>
      <c r="AK216" s="273"/>
      <c r="AL216" s="95"/>
      <c r="AM216" s="230" t="str">
        <f t="shared" ref="AM216:AM273" si="76">IF(AL216="","Sin Avance",IF(AL216&gt;95%,"Destacado",IF(AL216&gt;=80%,"Satisfactorio","No Satisfactorio")))</f>
        <v>Sin Avance</v>
      </c>
      <c r="AN216" s="234">
        <v>44456</v>
      </c>
      <c r="AO216" s="94" t="s">
        <v>1850</v>
      </c>
      <c r="AP216" s="255" t="s">
        <v>800</v>
      </c>
      <c r="AQ216" s="275"/>
      <c r="AR216" s="235"/>
      <c r="AS216" s="233"/>
      <c r="AT216" s="230" t="str">
        <f t="shared" ref="AT216:AT273" si="77">IF(AS216="","Sin Avance",IF(AS216&gt;95%,"Destacado",IF(AS216&gt;=80%,"Satisfactorio","No Satisfactorio")))</f>
        <v>Sin Avance</v>
      </c>
      <c r="AU216" s="228"/>
      <c r="AV216" s="273"/>
      <c r="AW216" s="274"/>
      <c r="AX216" s="231"/>
      <c r="AY216" s="232"/>
      <c r="AZ216" s="233"/>
      <c r="BA216" s="230" t="str">
        <f t="shared" ref="BA216:BA273" si="78">IF(AZ216="","Sin Avance",IF(AZ216&gt;95%,"Destacado",IF(AZ216&gt;=80%,"Satisfactorio","No Satisfactorio")))</f>
        <v>Sin Avance</v>
      </c>
      <c r="BB216" s="325"/>
      <c r="BC216" s="229"/>
      <c r="BD216" s="229"/>
      <c r="BE216" s="492"/>
      <c r="BF216" s="235"/>
      <c r="BG216" s="493"/>
      <c r="BH216" s="230" t="str">
        <f t="shared" ref="BH216:BH273" si="79">IF(BG216="","Sin Avance",IF(BG216&gt;95%,"Destacado",IF(BG216&gt;=80%,"Satisfactorio","No Satisfactorio")))</f>
        <v>Sin Avance</v>
      </c>
      <c r="BI216" s="236"/>
      <c r="BJ216" s="96"/>
      <c r="BK216" s="232"/>
      <c r="BL216" s="237">
        <f t="shared" ref="BL216:BL278" si="80">IF(E216="","",IF(OR(X216=100%,AE216=100%,AL216=100%,AS216=100%,AZ216=100%,BG216=100%),100%,IF(V216="","Sin Avance",MAX(X216,AE216,AL216,AS216,AZ216,BG216))))</f>
        <v>0.4</v>
      </c>
      <c r="BM216" s="275"/>
      <c r="BN216" s="15"/>
      <c r="BO216" s="94"/>
      <c r="BP216" s="273"/>
      <c r="BQ216" s="236"/>
      <c r="BR216" s="96"/>
      <c r="BS216" s="240" t="str">
        <f t="shared" si="64"/>
        <v>En Ejecución</v>
      </c>
      <c r="BT216" s="94"/>
      <c r="BU216" s="274"/>
      <c r="BV216" s="290"/>
    </row>
    <row r="217" spans="1:74" s="245" customFormat="1" ht="41.1" customHeight="1">
      <c r="A217" s="98" t="s">
        <v>189</v>
      </c>
      <c r="B217" s="99">
        <v>44096</v>
      </c>
      <c r="C217" s="93" t="s">
        <v>407</v>
      </c>
      <c r="D217" s="97" t="s">
        <v>1851</v>
      </c>
      <c r="E217" s="646" t="s">
        <v>1852</v>
      </c>
      <c r="F217" s="98"/>
      <c r="G217" s="98" t="s">
        <v>1553</v>
      </c>
      <c r="H217" s="647" t="s">
        <v>1853</v>
      </c>
      <c r="I217" s="93">
        <v>1</v>
      </c>
      <c r="J217" s="647" t="s">
        <v>1854</v>
      </c>
      <c r="K217" s="98" t="s">
        <v>168</v>
      </c>
      <c r="L217" s="647" t="s">
        <v>1855</v>
      </c>
      <c r="M217" s="647" t="s">
        <v>1856</v>
      </c>
      <c r="N217" s="93">
        <v>1</v>
      </c>
      <c r="O217" s="647" t="s">
        <v>1856</v>
      </c>
      <c r="P217" s="98" t="s">
        <v>1553</v>
      </c>
      <c r="Q217" s="90" t="s">
        <v>1553</v>
      </c>
      <c r="R217" s="543">
        <v>44112</v>
      </c>
      <c r="S217" s="543">
        <v>44461</v>
      </c>
      <c r="T217" s="92">
        <v>0</v>
      </c>
      <c r="U217" s="521">
        <v>44461</v>
      </c>
      <c r="V217" s="581">
        <v>44459</v>
      </c>
      <c r="W217" s="648" t="s">
        <v>1857</v>
      </c>
      <c r="X217" s="572">
        <v>1</v>
      </c>
      <c r="Y217" s="94" t="str">
        <f t="shared" si="74"/>
        <v>Destacado</v>
      </c>
      <c r="Z217" s="499">
        <v>44496</v>
      </c>
      <c r="AA217" s="514" t="s">
        <v>1858</v>
      </c>
      <c r="AB217" s="514" t="s">
        <v>689</v>
      </c>
      <c r="AC217" s="234"/>
      <c r="AD217" s="94"/>
      <c r="AE217" s="95"/>
      <c r="AF217" s="94" t="str">
        <f t="shared" si="75"/>
        <v>Sin Avance</v>
      </c>
      <c r="AG217" s="624"/>
      <c r="AH217" s="94"/>
      <c r="AI217" s="94"/>
      <c r="AJ217" s="624"/>
      <c r="AK217" s="273"/>
      <c r="AL217" s="95"/>
      <c r="AM217" s="94" t="str">
        <f t="shared" si="76"/>
        <v>Sin Avance</v>
      </c>
      <c r="AN217" s="279"/>
      <c r="AO217" s="273"/>
      <c r="AP217" s="274"/>
      <c r="AQ217" s="275"/>
      <c r="AR217" s="235"/>
      <c r="AS217" s="233"/>
      <c r="AT217" s="94" t="str">
        <f t="shared" si="77"/>
        <v>Sin Avance</v>
      </c>
      <c r="AU217" s="228"/>
      <c r="AV217" s="273"/>
      <c r="AW217" s="274"/>
      <c r="AX217" s="231"/>
      <c r="AY217" s="232"/>
      <c r="AZ217" s="233"/>
      <c r="BA217" s="94" t="str">
        <f t="shared" si="78"/>
        <v>Sin Avance</v>
      </c>
      <c r="BB217" s="325"/>
      <c r="BC217" s="229"/>
      <c r="BD217" s="229"/>
      <c r="BE217" s="492"/>
      <c r="BF217" s="235"/>
      <c r="BG217" s="493"/>
      <c r="BH217" s="94" t="str">
        <f t="shared" si="79"/>
        <v>Sin Avance</v>
      </c>
      <c r="BI217" s="236"/>
      <c r="BJ217" s="96"/>
      <c r="BK217" s="232"/>
      <c r="BL217" s="635">
        <f t="shared" si="80"/>
        <v>1</v>
      </c>
      <c r="BM217" s="514" t="s">
        <v>142</v>
      </c>
      <c r="BN217" s="514" t="s">
        <v>142</v>
      </c>
      <c r="BO217" s="94"/>
      <c r="BP217" s="514"/>
      <c r="BQ217" s="96"/>
      <c r="BR217" s="96"/>
      <c r="BS217" s="240" t="str">
        <f t="shared" si="64"/>
        <v/>
      </c>
      <c r="BT217" s="94"/>
      <c r="BU217" s="518"/>
      <c r="BV217" s="290"/>
    </row>
    <row r="218" spans="1:74" s="245" customFormat="1" ht="45" customHeight="1">
      <c r="A218" s="599" t="s">
        <v>189</v>
      </c>
      <c r="B218" s="99">
        <v>44096</v>
      </c>
      <c r="C218" s="92" t="s">
        <v>430</v>
      </c>
      <c r="D218" s="97" t="s">
        <v>1851</v>
      </c>
      <c r="E218" s="647" t="s">
        <v>1859</v>
      </c>
      <c r="F218" s="98"/>
      <c r="G218" s="227" t="s">
        <v>1553</v>
      </c>
      <c r="H218" s="91" t="s">
        <v>1860</v>
      </c>
      <c r="I218" s="92">
        <v>1</v>
      </c>
      <c r="J218" s="91" t="s">
        <v>1861</v>
      </c>
      <c r="K218" s="98" t="s">
        <v>168</v>
      </c>
      <c r="L218" s="91" t="s">
        <v>1862</v>
      </c>
      <c r="M218" s="91" t="s">
        <v>1863</v>
      </c>
      <c r="N218" s="92">
        <v>1</v>
      </c>
      <c r="O218" s="91" t="s">
        <v>1863</v>
      </c>
      <c r="P218" s="227" t="s">
        <v>1553</v>
      </c>
      <c r="Q218" s="227" t="s">
        <v>1553</v>
      </c>
      <c r="R218" s="556">
        <v>44112</v>
      </c>
      <c r="S218" s="556">
        <v>44461</v>
      </c>
      <c r="T218" s="93">
        <v>0</v>
      </c>
      <c r="U218" s="634">
        <f t="shared" ref="U218:U220" si="81">S218+T218</f>
        <v>44461</v>
      </c>
      <c r="V218" s="581">
        <v>44459</v>
      </c>
      <c r="W218" s="648" t="s">
        <v>1864</v>
      </c>
      <c r="X218" s="572">
        <v>1</v>
      </c>
      <c r="Y218" s="94" t="str">
        <f t="shared" si="74"/>
        <v>Destacado</v>
      </c>
      <c r="Z218" s="499">
        <v>44496</v>
      </c>
      <c r="AA218" s="91" t="s">
        <v>1865</v>
      </c>
      <c r="AB218" s="514" t="s">
        <v>689</v>
      </c>
      <c r="AC218" s="234"/>
      <c r="AD218" s="94"/>
      <c r="AE218" s="95"/>
      <c r="AF218" s="94" t="str">
        <f t="shared" si="75"/>
        <v>Sin Avance</v>
      </c>
      <c r="AG218" s="624"/>
      <c r="AH218" s="94"/>
      <c r="AI218" s="94"/>
      <c r="AJ218" s="94"/>
      <c r="AK218" s="273"/>
      <c r="AL218" s="94"/>
      <c r="AM218" s="94" t="str">
        <f t="shared" si="76"/>
        <v>Sin Avance</v>
      </c>
      <c r="AN218" s="279"/>
      <c r="AO218" s="273"/>
      <c r="AP218" s="274"/>
      <c r="AQ218" s="275"/>
      <c r="AR218" s="235"/>
      <c r="AS218" s="233"/>
      <c r="AT218" s="94" t="str">
        <f t="shared" si="77"/>
        <v>Sin Avance</v>
      </c>
      <c r="AU218" s="228"/>
      <c r="AV218" s="273"/>
      <c r="AW218" s="274"/>
      <c r="AX218" s="231"/>
      <c r="AY218" s="232"/>
      <c r="AZ218" s="233"/>
      <c r="BA218" s="94" t="str">
        <f t="shared" si="78"/>
        <v>Sin Avance</v>
      </c>
      <c r="BB218" s="325"/>
      <c r="BC218" s="229"/>
      <c r="BD218" s="229"/>
      <c r="BE218" s="492"/>
      <c r="BF218" s="235"/>
      <c r="BG218" s="493"/>
      <c r="BH218" s="94" t="str">
        <f t="shared" si="79"/>
        <v>Sin Avance</v>
      </c>
      <c r="BI218" s="236"/>
      <c r="BJ218" s="96"/>
      <c r="BK218" s="232"/>
      <c r="BL218" s="635">
        <f t="shared" si="80"/>
        <v>1</v>
      </c>
      <c r="BM218" s="514" t="s">
        <v>142</v>
      </c>
      <c r="BN218" s="514" t="s">
        <v>142</v>
      </c>
      <c r="BO218" s="94"/>
      <c r="BP218" s="94"/>
      <c r="BQ218" s="96"/>
      <c r="BR218" s="96"/>
      <c r="BS218" s="240" t="str">
        <f t="shared" si="64"/>
        <v/>
      </c>
      <c r="BT218" s="96"/>
      <c r="BU218" s="508"/>
      <c r="BV218" s="277"/>
    </row>
    <row r="219" spans="1:74" s="245" customFormat="1" ht="41.1" customHeight="1">
      <c r="A219" s="98" t="s">
        <v>189</v>
      </c>
      <c r="B219" s="99">
        <v>44096</v>
      </c>
      <c r="C219" s="93" t="s">
        <v>430</v>
      </c>
      <c r="D219" s="97" t="s">
        <v>1851</v>
      </c>
      <c r="E219" s="647" t="s">
        <v>1859</v>
      </c>
      <c r="F219" s="98"/>
      <c r="G219" s="98" t="s">
        <v>1553</v>
      </c>
      <c r="H219" s="647" t="s">
        <v>1860</v>
      </c>
      <c r="I219" s="93">
        <v>2</v>
      </c>
      <c r="J219" s="647" t="s">
        <v>1866</v>
      </c>
      <c r="K219" s="98" t="s">
        <v>168</v>
      </c>
      <c r="L219" s="647" t="s">
        <v>1867</v>
      </c>
      <c r="M219" s="647" t="s">
        <v>1856</v>
      </c>
      <c r="N219" s="93">
        <v>1</v>
      </c>
      <c r="O219" s="647" t="s">
        <v>1856</v>
      </c>
      <c r="P219" s="98" t="s">
        <v>1553</v>
      </c>
      <c r="Q219" s="90" t="s">
        <v>1553</v>
      </c>
      <c r="R219" s="543">
        <v>44112</v>
      </c>
      <c r="S219" s="543">
        <v>44461</v>
      </c>
      <c r="T219" s="92">
        <v>0</v>
      </c>
      <c r="U219" s="521">
        <f t="shared" si="81"/>
        <v>44461</v>
      </c>
      <c r="V219" s="581">
        <v>44459</v>
      </c>
      <c r="W219" s="648" t="s">
        <v>1868</v>
      </c>
      <c r="X219" s="572">
        <v>1</v>
      </c>
      <c r="Y219" s="94" t="str">
        <f t="shared" si="74"/>
        <v>Destacado</v>
      </c>
      <c r="Z219" s="499">
        <v>44496</v>
      </c>
      <c r="AA219" s="514" t="s">
        <v>1869</v>
      </c>
      <c r="AB219" s="514" t="s">
        <v>689</v>
      </c>
      <c r="AC219" s="234"/>
      <c r="AD219" s="94"/>
      <c r="AE219" s="95"/>
      <c r="AF219" s="94" t="str">
        <f t="shared" si="75"/>
        <v>Sin Avance</v>
      </c>
      <c r="AG219" s="624"/>
      <c r="AH219" s="94"/>
      <c r="AI219" s="94"/>
      <c r="AJ219" s="624"/>
      <c r="AK219" s="273"/>
      <c r="AL219" s="95"/>
      <c r="AM219" s="94" t="str">
        <f t="shared" si="76"/>
        <v>Sin Avance</v>
      </c>
      <c r="AN219" s="279"/>
      <c r="AO219" s="273"/>
      <c r="AP219" s="274"/>
      <c r="AQ219" s="275"/>
      <c r="AR219" s="235"/>
      <c r="AS219" s="233"/>
      <c r="AT219" s="94" t="str">
        <f t="shared" si="77"/>
        <v>Sin Avance</v>
      </c>
      <c r="AU219" s="228"/>
      <c r="AV219" s="273"/>
      <c r="AW219" s="274"/>
      <c r="AX219" s="231"/>
      <c r="AY219" s="232"/>
      <c r="AZ219" s="233"/>
      <c r="BA219" s="94" t="str">
        <f t="shared" si="78"/>
        <v>Sin Avance</v>
      </c>
      <c r="BB219" s="325"/>
      <c r="BC219" s="229"/>
      <c r="BD219" s="229"/>
      <c r="BE219" s="492"/>
      <c r="BF219" s="235"/>
      <c r="BG219" s="493"/>
      <c r="BH219" s="94" t="str">
        <f t="shared" si="79"/>
        <v>Sin Avance</v>
      </c>
      <c r="BI219" s="236"/>
      <c r="BJ219" s="96"/>
      <c r="BK219" s="232"/>
      <c r="BL219" s="635">
        <f t="shared" si="80"/>
        <v>1</v>
      </c>
      <c r="BM219" s="514" t="s">
        <v>142</v>
      </c>
      <c r="BN219" s="514" t="s">
        <v>142</v>
      </c>
      <c r="BO219" s="94"/>
      <c r="BP219" s="514"/>
      <c r="BQ219" s="96"/>
      <c r="BR219" s="96"/>
      <c r="BS219" s="240" t="str">
        <f t="shared" si="64"/>
        <v/>
      </c>
      <c r="BT219" s="94"/>
      <c r="BU219" s="518"/>
      <c r="BV219" s="277"/>
    </row>
    <row r="220" spans="1:74" s="245" customFormat="1" ht="41.1" customHeight="1">
      <c r="A220" s="98" t="s">
        <v>189</v>
      </c>
      <c r="B220" s="99">
        <v>44096</v>
      </c>
      <c r="C220" s="93" t="s">
        <v>1870</v>
      </c>
      <c r="D220" s="97" t="s">
        <v>1851</v>
      </c>
      <c r="E220" s="647" t="s">
        <v>1871</v>
      </c>
      <c r="F220" s="98" t="s">
        <v>145</v>
      </c>
      <c r="G220" s="90" t="s">
        <v>1872</v>
      </c>
      <c r="H220" s="647" t="s">
        <v>1873</v>
      </c>
      <c r="I220" s="93">
        <v>1</v>
      </c>
      <c r="J220" s="647" t="s">
        <v>1874</v>
      </c>
      <c r="K220" s="98" t="s">
        <v>168</v>
      </c>
      <c r="L220" s="647" t="s">
        <v>1875</v>
      </c>
      <c r="M220" s="647" t="s">
        <v>1876</v>
      </c>
      <c r="N220" s="93">
        <v>1</v>
      </c>
      <c r="O220" s="647" t="s">
        <v>1876</v>
      </c>
      <c r="P220" s="90" t="s">
        <v>1872</v>
      </c>
      <c r="Q220" s="341" t="s">
        <v>1872</v>
      </c>
      <c r="R220" s="649">
        <v>44112</v>
      </c>
      <c r="S220" s="543">
        <v>44461</v>
      </c>
      <c r="T220" s="92">
        <v>0</v>
      </c>
      <c r="U220" s="537">
        <f t="shared" si="81"/>
        <v>44461</v>
      </c>
      <c r="V220" s="624">
        <v>44469</v>
      </c>
      <c r="W220" s="227" t="s">
        <v>1877</v>
      </c>
      <c r="X220" s="95">
        <v>1</v>
      </c>
      <c r="Y220" s="508" t="str">
        <f t="shared" si="74"/>
        <v>Destacado</v>
      </c>
      <c r="Z220" s="272">
        <v>44546</v>
      </c>
      <c r="AA220" s="514" t="s">
        <v>1878</v>
      </c>
      <c r="AB220" s="518" t="s">
        <v>689</v>
      </c>
      <c r="AC220" s="234"/>
      <c r="AD220" s="94"/>
      <c r="AE220" s="95"/>
      <c r="AF220" s="508" t="str">
        <f t="shared" si="75"/>
        <v>Sin Avance</v>
      </c>
      <c r="AG220" s="234"/>
      <c r="AH220" s="94"/>
      <c r="AI220" s="255"/>
      <c r="AJ220" s="228"/>
      <c r="AK220" s="273"/>
      <c r="AL220" s="95"/>
      <c r="AM220" s="508" t="str">
        <f t="shared" si="76"/>
        <v>Sin Avance</v>
      </c>
      <c r="AN220" s="279"/>
      <c r="AO220" s="273"/>
      <c r="AP220" s="274"/>
      <c r="AQ220" s="275"/>
      <c r="AR220" s="235"/>
      <c r="AS220" s="233"/>
      <c r="AT220" s="508" t="str">
        <f t="shared" si="77"/>
        <v>Sin Avance</v>
      </c>
      <c r="AU220" s="228"/>
      <c r="AV220" s="273"/>
      <c r="AW220" s="274"/>
      <c r="AX220" s="231"/>
      <c r="AY220" s="232"/>
      <c r="AZ220" s="233"/>
      <c r="BA220" s="508" t="str">
        <f t="shared" si="78"/>
        <v>Sin Avance</v>
      </c>
      <c r="BB220" s="325"/>
      <c r="BC220" s="229"/>
      <c r="BD220" s="229"/>
      <c r="BE220" s="492"/>
      <c r="BF220" s="235"/>
      <c r="BG220" s="493"/>
      <c r="BH220" s="508" t="str">
        <f t="shared" si="79"/>
        <v>Sin Avance</v>
      </c>
      <c r="BI220" s="236"/>
      <c r="BJ220" s="96"/>
      <c r="BK220" s="232"/>
      <c r="BL220" s="547">
        <f t="shared" si="80"/>
        <v>1</v>
      </c>
      <c r="BM220" s="275"/>
      <c r="BN220" s="15"/>
      <c r="BO220" s="94"/>
      <c r="BP220" s="514"/>
      <c r="BQ220" s="236"/>
      <c r="BR220" s="96"/>
      <c r="BS220" s="516" t="str">
        <f t="shared" si="64"/>
        <v/>
      </c>
      <c r="BT220" s="94"/>
      <c r="BU220" s="518"/>
      <c r="BV220" s="277"/>
    </row>
    <row r="221" spans="1:74" s="63" customFormat="1" ht="45" customHeight="1">
      <c r="A221" s="599" t="s">
        <v>189</v>
      </c>
      <c r="B221" s="99">
        <v>44096</v>
      </c>
      <c r="C221" s="92" t="s">
        <v>1870</v>
      </c>
      <c r="D221" s="97" t="s">
        <v>1851</v>
      </c>
      <c r="E221" s="647" t="s">
        <v>1871</v>
      </c>
      <c r="F221" s="247"/>
      <c r="G221" s="227" t="s">
        <v>277</v>
      </c>
      <c r="H221" s="91" t="s">
        <v>1879</v>
      </c>
      <c r="I221" s="92">
        <v>2</v>
      </c>
      <c r="J221" s="91" t="s">
        <v>1880</v>
      </c>
      <c r="K221" s="98" t="s">
        <v>168</v>
      </c>
      <c r="L221" s="91" t="s">
        <v>1881</v>
      </c>
      <c r="M221" s="91" t="s">
        <v>1882</v>
      </c>
      <c r="N221" s="92">
        <v>1</v>
      </c>
      <c r="O221" s="91" t="s">
        <v>1882</v>
      </c>
      <c r="P221" s="599" t="s">
        <v>277</v>
      </c>
      <c r="Q221" s="278" t="s">
        <v>277</v>
      </c>
      <c r="R221" s="650">
        <v>44112</v>
      </c>
      <c r="S221" s="556">
        <v>44461</v>
      </c>
      <c r="T221" s="92">
        <v>0</v>
      </c>
      <c r="U221" s="498">
        <f t="shared" ref="U221:U258" si="82">S221+T221</f>
        <v>44461</v>
      </c>
      <c r="V221" s="573">
        <v>44428</v>
      </c>
      <c r="W221" s="505" t="s">
        <v>1883</v>
      </c>
      <c r="X221" s="572">
        <v>1</v>
      </c>
      <c r="Y221" s="508" t="str">
        <f t="shared" si="74"/>
        <v>Destacado</v>
      </c>
      <c r="Z221" s="228">
        <v>44469</v>
      </c>
      <c r="AA221" s="255" t="s">
        <v>1884</v>
      </c>
      <c r="AB221" s="230" t="s">
        <v>949</v>
      </c>
      <c r="AC221" s="325"/>
      <c r="AD221" s="94"/>
      <c r="AE221" s="94"/>
      <c r="AF221" s="508" t="str">
        <f t="shared" si="75"/>
        <v>Sin Avance</v>
      </c>
      <c r="AG221" s="231"/>
      <c r="AH221" s="94"/>
      <c r="AI221" s="508"/>
      <c r="AJ221" s="231"/>
      <c r="AK221" s="273"/>
      <c r="AL221" s="94"/>
      <c r="AM221" s="508" t="str">
        <f t="shared" si="76"/>
        <v>Sin Avance</v>
      </c>
      <c r="AN221" s="279"/>
      <c r="AO221" s="273"/>
      <c r="AP221" s="274"/>
      <c r="AQ221" s="275"/>
      <c r="AR221" s="235"/>
      <c r="AS221" s="233"/>
      <c r="AT221" s="508" t="str">
        <f t="shared" si="77"/>
        <v>Sin Avance</v>
      </c>
      <c r="AU221" s="228"/>
      <c r="AV221" s="273"/>
      <c r="AW221" s="274"/>
      <c r="AX221" s="231"/>
      <c r="AY221" s="232"/>
      <c r="AZ221" s="233"/>
      <c r="BA221" s="508" t="str">
        <f t="shared" si="78"/>
        <v>Sin Avance</v>
      </c>
      <c r="BB221" s="325"/>
      <c r="BC221" s="229"/>
      <c r="BD221" s="229"/>
      <c r="BE221" s="492"/>
      <c r="BF221" s="235"/>
      <c r="BG221" s="493"/>
      <c r="BH221" s="508" t="str">
        <f t="shared" si="79"/>
        <v>Sin Avance</v>
      </c>
      <c r="BI221" s="236"/>
      <c r="BJ221" s="96"/>
      <c r="BK221" s="232"/>
      <c r="BL221" s="237">
        <f t="shared" si="80"/>
        <v>1</v>
      </c>
      <c r="BM221" s="326"/>
      <c r="BN221" s="602"/>
      <c r="BO221" s="94"/>
      <c r="BP221" s="94"/>
      <c r="BQ221" s="236"/>
      <c r="BR221" s="96"/>
      <c r="BS221" s="240" t="str">
        <f t="shared" si="64"/>
        <v/>
      </c>
      <c r="BT221" s="96"/>
      <c r="BU221" s="508"/>
      <c r="BV221" s="277"/>
    </row>
    <row r="222" spans="1:74" s="63" customFormat="1" ht="45" customHeight="1">
      <c r="A222" s="64" t="s">
        <v>189</v>
      </c>
      <c r="B222" s="130">
        <v>44096</v>
      </c>
      <c r="C222" s="103" t="s">
        <v>1870</v>
      </c>
      <c r="D222" s="62" t="s">
        <v>1851</v>
      </c>
      <c r="E222" s="154" t="s">
        <v>1871</v>
      </c>
      <c r="F222" s="69"/>
      <c r="G222" s="104" t="s">
        <v>1872</v>
      </c>
      <c r="H222" s="102" t="s">
        <v>1879</v>
      </c>
      <c r="I222" s="103">
        <v>3</v>
      </c>
      <c r="J222" s="102" t="s">
        <v>1885</v>
      </c>
      <c r="K222" s="69" t="s">
        <v>168</v>
      </c>
      <c r="L222" s="102" t="s">
        <v>1886</v>
      </c>
      <c r="M222" s="102" t="s">
        <v>1887</v>
      </c>
      <c r="N222" s="103">
        <v>1</v>
      </c>
      <c r="O222" s="102" t="s">
        <v>1887</v>
      </c>
      <c r="P222" s="104" t="s">
        <v>1872</v>
      </c>
      <c r="Q222" s="155" t="s">
        <v>1872</v>
      </c>
      <c r="R222" s="156">
        <v>44112</v>
      </c>
      <c r="S222" s="157">
        <v>44461</v>
      </c>
      <c r="T222" s="103">
        <v>0</v>
      </c>
      <c r="U222" s="132">
        <f t="shared" si="82"/>
        <v>44461</v>
      </c>
      <c r="V222" s="133">
        <v>44438</v>
      </c>
      <c r="W222" s="105" t="s">
        <v>1888</v>
      </c>
      <c r="X222" s="106">
        <v>1</v>
      </c>
      <c r="Y222" s="126" t="str">
        <f t="shared" si="74"/>
        <v>Destacado</v>
      </c>
      <c r="Z222" s="133">
        <v>44455</v>
      </c>
      <c r="AA222" s="135" t="s">
        <v>1889</v>
      </c>
      <c r="AB222" s="126" t="s">
        <v>689</v>
      </c>
      <c r="AC222" s="118"/>
      <c r="AD222" s="105"/>
      <c r="AE222" s="105"/>
      <c r="AF222" s="126" t="str">
        <f t="shared" si="75"/>
        <v>Sin Avance</v>
      </c>
      <c r="AG222" s="134"/>
      <c r="AH222" s="105"/>
      <c r="AI222" s="126"/>
      <c r="AJ222" s="134"/>
      <c r="AK222" s="273"/>
      <c r="AL222" s="105"/>
      <c r="AM222" s="126" t="str">
        <f t="shared" si="76"/>
        <v>Sin Avance</v>
      </c>
      <c r="AN222" s="279"/>
      <c r="AO222" s="273"/>
      <c r="AP222" s="274"/>
      <c r="AQ222" s="275"/>
      <c r="AR222" s="235"/>
      <c r="AS222" s="233"/>
      <c r="AT222" s="126" t="str">
        <f t="shared" si="77"/>
        <v>Sin Avance</v>
      </c>
      <c r="AU222" s="228"/>
      <c r="AV222" s="273"/>
      <c r="AW222" s="274"/>
      <c r="AX222" s="231"/>
      <c r="AY222" s="232"/>
      <c r="AZ222" s="233"/>
      <c r="BA222" s="126" t="str">
        <f t="shared" si="78"/>
        <v>Sin Avance</v>
      </c>
      <c r="BB222" s="325"/>
      <c r="BC222" s="229"/>
      <c r="BD222" s="229"/>
      <c r="BE222" s="492"/>
      <c r="BF222" s="235"/>
      <c r="BG222" s="493"/>
      <c r="BH222" s="126" t="str">
        <f t="shared" si="79"/>
        <v>Sin Avance</v>
      </c>
      <c r="BI222" s="236"/>
      <c r="BJ222" s="96"/>
      <c r="BK222" s="232"/>
      <c r="BL222" s="143">
        <f t="shared" si="80"/>
        <v>1</v>
      </c>
      <c r="BM222" s="116"/>
      <c r="BN222" s="136"/>
      <c r="BO222" s="105"/>
      <c r="BP222" s="105"/>
      <c r="BQ222" s="137"/>
      <c r="BR222" s="108"/>
      <c r="BS222" s="240" t="str">
        <f t="shared" si="64"/>
        <v/>
      </c>
      <c r="BT222" s="108"/>
      <c r="BU222" s="508"/>
      <c r="BV222" s="277"/>
    </row>
    <row r="223" spans="1:74" s="245" customFormat="1" ht="41.1" customHeight="1">
      <c r="A223" s="98" t="s">
        <v>189</v>
      </c>
      <c r="B223" s="99">
        <v>44096</v>
      </c>
      <c r="C223" s="93" t="s">
        <v>649</v>
      </c>
      <c r="D223" s="97" t="s">
        <v>1851</v>
      </c>
      <c r="E223" s="647" t="s">
        <v>1890</v>
      </c>
      <c r="F223" s="98"/>
      <c r="G223" s="98" t="s">
        <v>1553</v>
      </c>
      <c r="H223" s="647" t="s">
        <v>1891</v>
      </c>
      <c r="I223" s="93">
        <v>1</v>
      </c>
      <c r="J223" s="647" t="s">
        <v>1892</v>
      </c>
      <c r="K223" s="98" t="s">
        <v>168</v>
      </c>
      <c r="L223" s="647" t="s">
        <v>1893</v>
      </c>
      <c r="M223" s="647" t="s">
        <v>1894</v>
      </c>
      <c r="N223" s="93">
        <v>1</v>
      </c>
      <c r="O223" s="647" t="s">
        <v>1894</v>
      </c>
      <c r="P223" s="98" t="s">
        <v>1553</v>
      </c>
      <c r="Q223" s="90" t="s">
        <v>1553</v>
      </c>
      <c r="R223" s="543">
        <v>44112</v>
      </c>
      <c r="S223" s="543">
        <v>44461</v>
      </c>
      <c r="T223" s="92">
        <v>0</v>
      </c>
      <c r="U223" s="521">
        <f t="shared" si="82"/>
        <v>44461</v>
      </c>
      <c r="V223" s="581">
        <v>44459</v>
      </c>
      <c r="W223" s="648" t="s">
        <v>1895</v>
      </c>
      <c r="X223" s="572">
        <v>1</v>
      </c>
      <c r="Y223" s="94" t="str">
        <f t="shared" si="74"/>
        <v>Destacado</v>
      </c>
      <c r="Z223" s="499">
        <v>44496</v>
      </c>
      <c r="AA223" s="514" t="s">
        <v>1896</v>
      </c>
      <c r="AB223" s="514" t="s">
        <v>689</v>
      </c>
      <c r="AC223" s="234"/>
      <c r="AD223" s="94"/>
      <c r="AE223" s="95"/>
      <c r="AF223" s="94" t="str">
        <f t="shared" si="75"/>
        <v>Sin Avance</v>
      </c>
      <c r="AG223" s="624"/>
      <c r="AH223" s="94"/>
      <c r="AI223" s="94"/>
      <c r="AJ223" s="624"/>
      <c r="AK223" s="273"/>
      <c r="AL223" s="95"/>
      <c r="AM223" s="94" t="str">
        <f t="shared" si="76"/>
        <v>Sin Avance</v>
      </c>
      <c r="AN223" s="279"/>
      <c r="AO223" s="273"/>
      <c r="AP223" s="274"/>
      <c r="AQ223" s="275"/>
      <c r="AR223" s="235"/>
      <c r="AS223" s="233"/>
      <c r="AT223" s="94" t="str">
        <f t="shared" si="77"/>
        <v>Sin Avance</v>
      </c>
      <c r="AU223" s="228"/>
      <c r="AV223" s="273"/>
      <c r="AW223" s="274"/>
      <c r="AX223" s="231"/>
      <c r="AY223" s="232"/>
      <c r="AZ223" s="233"/>
      <c r="BA223" s="94" t="str">
        <f t="shared" si="78"/>
        <v>Sin Avance</v>
      </c>
      <c r="BB223" s="325"/>
      <c r="BC223" s="229"/>
      <c r="BD223" s="229"/>
      <c r="BE223" s="492"/>
      <c r="BF223" s="235"/>
      <c r="BG223" s="493"/>
      <c r="BH223" s="94" t="str">
        <f t="shared" si="79"/>
        <v>Sin Avance</v>
      </c>
      <c r="BI223" s="236"/>
      <c r="BJ223" s="96"/>
      <c r="BK223" s="232"/>
      <c r="BL223" s="635">
        <f t="shared" si="80"/>
        <v>1</v>
      </c>
      <c r="BM223" s="514" t="s">
        <v>142</v>
      </c>
      <c r="BN223" s="514" t="s">
        <v>142</v>
      </c>
      <c r="BO223" s="94"/>
      <c r="BP223" s="514"/>
      <c r="BQ223" s="96"/>
      <c r="BR223" s="96"/>
      <c r="BS223" s="240" t="str">
        <f t="shared" si="64"/>
        <v/>
      </c>
      <c r="BT223" s="94"/>
      <c r="BU223" s="518"/>
      <c r="BV223" s="277"/>
    </row>
    <row r="224" spans="1:74" s="245" customFormat="1" ht="41.1" customHeight="1">
      <c r="A224" s="98" t="s">
        <v>189</v>
      </c>
      <c r="B224" s="99">
        <v>44096</v>
      </c>
      <c r="C224" s="93" t="s">
        <v>1897</v>
      </c>
      <c r="D224" s="97" t="s">
        <v>1851</v>
      </c>
      <c r="E224" s="647" t="s">
        <v>1898</v>
      </c>
      <c r="F224" s="98"/>
      <c r="G224" s="98" t="s">
        <v>1553</v>
      </c>
      <c r="H224" s="647" t="s">
        <v>1899</v>
      </c>
      <c r="I224" s="93">
        <v>1</v>
      </c>
      <c r="J224" s="647" t="s">
        <v>1900</v>
      </c>
      <c r="K224" s="98" t="s">
        <v>168</v>
      </c>
      <c r="L224" s="647" t="s">
        <v>1901</v>
      </c>
      <c r="M224" s="647" t="s">
        <v>1902</v>
      </c>
      <c r="N224" s="93">
        <v>1</v>
      </c>
      <c r="O224" s="647" t="s">
        <v>1902</v>
      </c>
      <c r="P224" s="98" t="s">
        <v>1553</v>
      </c>
      <c r="Q224" s="90" t="s">
        <v>1553</v>
      </c>
      <c r="R224" s="543">
        <v>44112</v>
      </c>
      <c r="S224" s="543">
        <v>44461</v>
      </c>
      <c r="T224" s="92">
        <v>0</v>
      </c>
      <c r="U224" s="521">
        <f t="shared" si="82"/>
        <v>44461</v>
      </c>
      <c r="V224" s="581">
        <v>44459</v>
      </c>
      <c r="W224" s="648" t="s">
        <v>1903</v>
      </c>
      <c r="X224" s="572">
        <v>1</v>
      </c>
      <c r="Y224" s="94" t="str">
        <f t="shared" si="74"/>
        <v>Destacado</v>
      </c>
      <c r="Z224" s="499">
        <v>44496</v>
      </c>
      <c r="AA224" s="91" t="s">
        <v>1904</v>
      </c>
      <c r="AB224" s="514" t="s">
        <v>689</v>
      </c>
      <c r="AC224" s="234"/>
      <c r="AD224" s="94"/>
      <c r="AE224" s="95"/>
      <c r="AF224" s="94" t="str">
        <f t="shared" si="75"/>
        <v>Sin Avance</v>
      </c>
      <c r="AG224" s="624"/>
      <c r="AH224" s="94"/>
      <c r="AI224" s="94"/>
      <c r="AJ224" s="624"/>
      <c r="AK224" s="273"/>
      <c r="AL224" s="95"/>
      <c r="AM224" s="94" t="str">
        <f t="shared" si="76"/>
        <v>Sin Avance</v>
      </c>
      <c r="AN224" s="279"/>
      <c r="AO224" s="273"/>
      <c r="AP224" s="274"/>
      <c r="AQ224" s="275"/>
      <c r="AR224" s="235"/>
      <c r="AS224" s="233"/>
      <c r="AT224" s="94" t="str">
        <f t="shared" si="77"/>
        <v>Sin Avance</v>
      </c>
      <c r="AU224" s="228"/>
      <c r="AV224" s="273"/>
      <c r="AW224" s="274"/>
      <c r="AX224" s="231"/>
      <c r="AY224" s="232"/>
      <c r="AZ224" s="233"/>
      <c r="BA224" s="94" t="str">
        <f t="shared" si="78"/>
        <v>Sin Avance</v>
      </c>
      <c r="BB224" s="325"/>
      <c r="BC224" s="229"/>
      <c r="BD224" s="229"/>
      <c r="BE224" s="492"/>
      <c r="BF224" s="235"/>
      <c r="BG224" s="493"/>
      <c r="BH224" s="94" t="str">
        <f t="shared" si="79"/>
        <v>Sin Avance</v>
      </c>
      <c r="BI224" s="236"/>
      <c r="BJ224" s="96"/>
      <c r="BK224" s="232"/>
      <c r="BL224" s="635">
        <f t="shared" si="80"/>
        <v>1</v>
      </c>
      <c r="BM224" s="514" t="s">
        <v>142</v>
      </c>
      <c r="BN224" s="514" t="s">
        <v>142</v>
      </c>
      <c r="BO224" s="94"/>
      <c r="BP224" s="514"/>
      <c r="BQ224" s="96"/>
      <c r="BR224" s="96"/>
      <c r="BS224" s="240" t="str">
        <f t="shared" si="64"/>
        <v/>
      </c>
      <c r="BT224" s="94"/>
      <c r="BU224" s="518"/>
      <c r="BV224" s="277"/>
    </row>
    <row r="225" spans="1:74" s="245" customFormat="1" ht="41.1" customHeight="1">
      <c r="A225" s="98" t="s">
        <v>189</v>
      </c>
      <c r="B225" s="99">
        <v>44096</v>
      </c>
      <c r="C225" s="93" t="s">
        <v>1905</v>
      </c>
      <c r="D225" s="97" t="s">
        <v>1851</v>
      </c>
      <c r="E225" s="647" t="s">
        <v>1906</v>
      </c>
      <c r="F225" s="98"/>
      <c r="G225" s="98" t="s">
        <v>1553</v>
      </c>
      <c r="H225" s="647" t="s">
        <v>1907</v>
      </c>
      <c r="I225" s="93">
        <v>1</v>
      </c>
      <c r="J225" s="647" t="s">
        <v>1908</v>
      </c>
      <c r="K225" s="98" t="s">
        <v>168</v>
      </c>
      <c r="L225" s="647" t="s">
        <v>1909</v>
      </c>
      <c r="M225" s="647" t="s">
        <v>1910</v>
      </c>
      <c r="N225" s="93">
        <v>1</v>
      </c>
      <c r="O225" s="647" t="s">
        <v>1910</v>
      </c>
      <c r="P225" s="98" t="s">
        <v>1553</v>
      </c>
      <c r="Q225" s="90" t="s">
        <v>1553</v>
      </c>
      <c r="R225" s="543">
        <v>44112</v>
      </c>
      <c r="S225" s="543">
        <v>44461</v>
      </c>
      <c r="T225" s="92">
        <v>0</v>
      </c>
      <c r="U225" s="521">
        <f t="shared" si="82"/>
        <v>44461</v>
      </c>
      <c r="V225" s="581">
        <v>44459</v>
      </c>
      <c r="W225" s="648" t="s">
        <v>1911</v>
      </c>
      <c r="X225" s="572">
        <v>1</v>
      </c>
      <c r="Y225" s="94" t="str">
        <f t="shared" si="74"/>
        <v>Destacado</v>
      </c>
      <c r="Z225" s="499">
        <v>44496</v>
      </c>
      <c r="AA225" s="91" t="s">
        <v>1912</v>
      </c>
      <c r="AB225" s="514" t="s">
        <v>689</v>
      </c>
      <c r="AC225" s="234"/>
      <c r="AD225" s="94"/>
      <c r="AE225" s="95"/>
      <c r="AF225" s="94" t="str">
        <f t="shared" si="75"/>
        <v>Sin Avance</v>
      </c>
      <c r="AG225" s="624"/>
      <c r="AH225" s="94"/>
      <c r="AI225" s="94"/>
      <c r="AJ225" s="624"/>
      <c r="AK225" s="273"/>
      <c r="AL225" s="95"/>
      <c r="AM225" s="94" t="str">
        <f t="shared" si="76"/>
        <v>Sin Avance</v>
      </c>
      <c r="AN225" s="279"/>
      <c r="AO225" s="273"/>
      <c r="AP225" s="274"/>
      <c r="AQ225" s="275"/>
      <c r="AR225" s="235"/>
      <c r="AS225" s="233"/>
      <c r="AT225" s="94" t="str">
        <f t="shared" si="77"/>
        <v>Sin Avance</v>
      </c>
      <c r="AU225" s="228"/>
      <c r="AV225" s="273"/>
      <c r="AW225" s="274"/>
      <c r="AX225" s="231"/>
      <c r="AY225" s="232"/>
      <c r="AZ225" s="233"/>
      <c r="BA225" s="94" t="str">
        <f t="shared" si="78"/>
        <v>Sin Avance</v>
      </c>
      <c r="BB225" s="325"/>
      <c r="BC225" s="229"/>
      <c r="BD225" s="229"/>
      <c r="BE225" s="492"/>
      <c r="BF225" s="235"/>
      <c r="BG225" s="493"/>
      <c r="BH225" s="94" t="str">
        <f t="shared" si="79"/>
        <v>Sin Avance</v>
      </c>
      <c r="BI225" s="236"/>
      <c r="BJ225" s="96"/>
      <c r="BK225" s="232"/>
      <c r="BL225" s="635">
        <f t="shared" si="80"/>
        <v>1</v>
      </c>
      <c r="BM225" s="514" t="s">
        <v>142</v>
      </c>
      <c r="BN225" s="514" t="s">
        <v>142</v>
      </c>
      <c r="BO225" s="94"/>
      <c r="BP225" s="514"/>
      <c r="BQ225" s="96"/>
      <c r="BR225" s="96"/>
      <c r="BS225" s="240" t="str">
        <f t="shared" si="64"/>
        <v/>
      </c>
      <c r="BT225" s="94"/>
      <c r="BU225" s="518"/>
      <c r="BV225" s="277"/>
    </row>
    <row r="226" spans="1:74" s="245" customFormat="1" ht="41.1" customHeight="1">
      <c r="A226" s="98" t="s">
        <v>189</v>
      </c>
      <c r="B226" s="99">
        <v>44096</v>
      </c>
      <c r="C226" s="93" t="s">
        <v>1913</v>
      </c>
      <c r="D226" s="97" t="s">
        <v>1851</v>
      </c>
      <c r="E226" s="647" t="s">
        <v>1914</v>
      </c>
      <c r="F226" s="98"/>
      <c r="G226" s="98" t="s">
        <v>1553</v>
      </c>
      <c r="H226" s="647" t="s">
        <v>1915</v>
      </c>
      <c r="I226" s="93">
        <v>1</v>
      </c>
      <c r="J226" s="647" t="s">
        <v>1916</v>
      </c>
      <c r="K226" s="98" t="s">
        <v>168</v>
      </c>
      <c r="L226" s="647" t="s">
        <v>1917</v>
      </c>
      <c r="M226" s="647" t="s">
        <v>1918</v>
      </c>
      <c r="N226" s="93">
        <v>1</v>
      </c>
      <c r="O226" s="647" t="s">
        <v>1918</v>
      </c>
      <c r="P226" s="98" t="s">
        <v>1553</v>
      </c>
      <c r="Q226" s="90" t="s">
        <v>1553</v>
      </c>
      <c r="R226" s="543">
        <v>44112</v>
      </c>
      <c r="S226" s="543">
        <v>44461</v>
      </c>
      <c r="T226" s="92">
        <v>0</v>
      </c>
      <c r="U226" s="521">
        <f t="shared" si="82"/>
        <v>44461</v>
      </c>
      <c r="V226" s="581">
        <v>44459</v>
      </c>
      <c r="W226" s="648" t="s">
        <v>1911</v>
      </c>
      <c r="X226" s="572">
        <v>1</v>
      </c>
      <c r="Y226" s="94" t="str">
        <f t="shared" si="74"/>
        <v>Destacado</v>
      </c>
      <c r="Z226" s="499">
        <v>44496</v>
      </c>
      <c r="AA226" s="91" t="s">
        <v>1919</v>
      </c>
      <c r="AB226" s="514" t="s">
        <v>689</v>
      </c>
      <c r="AC226" s="234"/>
      <c r="AD226" s="94"/>
      <c r="AE226" s="95"/>
      <c r="AF226" s="94" t="str">
        <f t="shared" si="75"/>
        <v>Sin Avance</v>
      </c>
      <c r="AG226" s="624"/>
      <c r="AH226" s="94"/>
      <c r="AI226" s="94"/>
      <c r="AJ226" s="624"/>
      <c r="AK226" s="273"/>
      <c r="AL226" s="95"/>
      <c r="AM226" s="94" t="str">
        <f t="shared" si="76"/>
        <v>Sin Avance</v>
      </c>
      <c r="AN226" s="279"/>
      <c r="AO226" s="273"/>
      <c r="AP226" s="274"/>
      <c r="AQ226" s="275"/>
      <c r="AR226" s="235"/>
      <c r="AS226" s="233"/>
      <c r="AT226" s="94" t="str">
        <f t="shared" si="77"/>
        <v>Sin Avance</v>
      </c>
      <c r="AU226" s="228"/>
      <c r="AV226" s="273"/>
      <c r="AW226" s="274"/>
      <c r="AX226" s="231"/>
      <c r="AY226" s="232"/>
      <c r="AZ226" s="233"/>
      <c r="BA226" s="94" t="str">
        <f t="shared" si="78"/>
        <v>Sin Avance</v>
      </c>
      <c r="BB226" s="325"/>
      <c r="BC226" s="229"/>
      <c r="BD226" s="229"/>
      <c r="BE226" s="492"/>
      <c r="BF226" s="235"/>
      <c r="BG226" s="493"/>
      <c r="BH226" s="94" t="str">
        <f t="shared" si="79"/>
        <v>Sin Avance</v>
      </c>
      <c r="BI226" s="236"/>
      <c r="BJ226" s="96"/>
      <c r="BK226" s="232"/>
      <c r="BL226" s="635">
        <f t="shared" si="80"/>
        <v>1</v>
      </c>
      <c r="BM226" s="514" t="s">
        <v>142</v>
      </c>
      <c r="BN226" s="514" t="s">
        <v>142</v>
      </c>
      <c r="BO226" s="94"/>
      <c r="BP226" s="514"/>
      <c r="BQ226" s="96"/>
      <c r="BR226" s="96"/>
      <c r="BS226" s="240" t="str">
        <f t="shared" si="64"/>
        <v/>
      </c>
      <c r="BT226" s="94"/>
      <c r="BU226" s="518"/>
      <c r="BV226" s="277"/>
    </row>
    <row r="227" spans="1:74" s="245" customFormat="1" ht="41.1" customHeight="1">
      <c r="A227" s="98" t="s">
        <v>189</v>
      </c>
      <c r="B227" s="99">
        <v>44096</v>
      </c>
      <c r="C227" s="93" t="s">
        <v>1913</v>
      </c>
      <c r="D227" s="97" t="s">
        <v>1851</v>
      </c>
      <c r="E227" s="647" t="s">
        <v>1914</v>
      </c>
      <c r="F227" s="98"/>
      <c r="G227" s="98" t="s">
        <v>1553</v>
      </c>
      <c r="H227" s="647" t="s">
        <v>1920</v>
      </c>
      <c r="I227" s="93">
        <v>2</v>
      </c>
      <c r="J227" s="647" t="s">
        <v>1921</v>
      </c>
      <c r="K227" s="98" t="s">
        <v>168</v>
      </c>
      <c r="L227" s="647" t="s">
        <v>1922</v>
      </c>
      <c r="M227" s="647" t="s">
        <v>1923</v>
      </c>
      <c r="N227" s="93">
        <v>1</v>
      </c>
      <c r="O227" s="647" t="s">
        <v>1923</v>
      </c>
      <c r="P227" s="98" t="s">
        <v>1553</v>
      </c>
      <c r="Q227" s="90" t="s">
        <v>1553</v>
      </c>
      <c r="R227" s="543">
        <v>44112</v>
      </c>
      <c r="S227" s="543">
        <v>44461</v>
      </c>
      <c r="T227" s="92">
        <v>0</v>
      </c>
      <c r="U227" s="521">
        <f t="shared" si="82"/>
        <v>44461</v>
      </c>
      <c r="V227" s="581">
        <v>44459</v>
      </c>
      <c r="W227" s="648" t="s">
        <v>1911</v>
      </c>
      <c r="X227" s="572">
        <v>1</v>
      </c>
      <c r="Y227" s="94" t="str">
        <f t="shared" si="74"/>
        <v>Destacado</v>
      </c>
      <c r="Z227" s="499">
        <v>44496</v>
      </c>
      <c r="AA227" s="91" t="s">
        <v>1924</v>
      </c>
      <c r="AB227" s="514" t="s">
        <v>689</v>
      </c>
      <c r="AC227" s="234"/>
      <c r="AD227" s="94"/>
      <c r="AE227" s="95"/>
      <c r="AF227" s="94" t="str">
        <f t="shared" si="75"/>
        <v>Sin Avance</v>
      </c>
      <c r="AG227" s="624"/>
      <c r="AH227" s="94"/>
      <c r="AI227" s="94"/>
      <c r="AJ227" s="624"/>
      <c r="AK227" s="273"/>
      <c r="AL227" s="95"/>
      <c r="AM227" s="94" t="str">
        <f t="shared" si="76"/>
        <v>Sin Avance</v>
      </c>
      <c r="AN227" s="279"/>
      <c r="AO227" s="273"/>
      <c r="AP227" s="274"/>
      <c r="AQ227" s="275"/>
      <c r="AR227" s="235"/>
      <c r="AS227" s="233"/>
      <c r="AT227" s="94" t="str">
        <f t="shared" si="77"/>
        <v>Sin Avance</v>
      </c>
      <c r="AU227" s="228"/>
      <c r="AV227" s="273"/>
      <c r="AW227" s="274"/>
      <c r="AX227" s="231"/>
      <c r="AY227" s="232"/>
      <c r="AZ227" s="233"/>
      <c r="BA227" s="94" t="str">
        <f t="shared" si="78"/>
        <v>Sin Avance</v>
      </c>
      <c r="BB227" s="325"/>
      <c r="BC227" s="229"/>
      <c r="BD227" s="229"/>
      <c r="BE227" s="492"/>
      <c r="BF227" s="235"/>
      <c r="BG227" s="493"/>
      <c r="BH227" s="94" t="str">
        <f t="shared" si="79"/>
        <v>Sin Avance</v>
      </c>
      <c r="BI227" s="236"/>
      <c r="BJ227" s="96"/>
      <c r="BK227" s="232"/>
      <c r="BL227" s="635">
        <f t="shared" si="80"/>
        <v>1</v>
      </c>
      <c r="BM227" s="514" t="s">
        <v>142</v>
      </c>
      <c r="BN227" s="514" t="s">
        <v>142</v>
      </c>
      <c r="BO227" s="94"/>
      <c r="BP227" s="514"/>
      <c r="BQ227" s="96"/>
      <c r="BR227" s="96"/>
      <c r="BS227" s="240" t="str">
        <f t="shared" si="64"/>
        <v/>
      </c>
      <c r="BT227" s="94"/>
      <c r="BU227" s="518"/>
      <c r="BV227" s="277"/>
    </row>
    <row r="228" spans="1:74" s="245" customFormat="1" ht="41.1" customHeight="1">
      <c r="A228" s="98" t="s">
        <v>189</v>
      </c>
      <c r="B228" s="99">
        <v>44096</v>
      </c>
      <c r="C228" s="93" t="s">
        <v>1925</v>
      </c>
      <c r="D228" s="97" t="s">
        <v>1851</v>
      </c>
      <c r="E228" s="647" t="s">
        <v>1926</v>
      </c>
      <c r="F228" s="98"/>
      <c r="G228" s="98" t="s">
        <v>1553</v>
      </c>
      <c r="H228" s="647" t="s">
        <v>1927</v>
      </c>
      <c r="I228" s="93">
        <v>1</v>
      </c>
      <c r="J228" s="647" t="s">
        <v>1928</v>
      </c>
      <c r="K228" s="98" t="s">
        <v>168</v>
      </c>
      <c r="L228" s="647" t="s">
        <v>1929</v>
      </c>
      <c r="M228" s="647" t="s">
        <v>1930</v>
      </c>
      <c r="N228" s="93">
        <v>1</v>
      </c>
      <c r="O228" s="647" t="s">
        <v>1930</v>
      </c>
      <c r="P228" s="98" t="s">
        <v>1553</v>
      </c>
      <c r="Q228" s="90" t="s">
        <v>1553</v>
      </c>
      <c r="R228" s="543">
        <v>44112</v>
      </c>
      <c r="S228" s="543">
        <v>44461</v>
      </c>
      <c r="T228" s="92">
        <v>0</v>
      </c>
      <c r="U228" s="521">
        <f t="shared" si="82"/>
        <v>44461</v>
      </c>
      <c r="V228" s="581">
        <v>44459</v>
      </c>
      <c r="W228" s="648" t="s">
        <v>1931</v>
      </c>
      <c r="X228" s="572">
        <v>1</v>
      </c>
      <c r="Y228" s="94" t="str">
        <f t="shared" si="74"/>
        <v>Destacado</v>
      </c>
      <c r="Z228" s="499">
        <v>44496</v>
      </c>
      <c r="AA228" s="91" t="s">
        <v>1932</v>
      </c>
      <c r="AB228" s="514" t="s">
        <v>689</v>
      </c>
      <c r="AC228" s="234"/>
      <c r="AD228" s="94"/>
      <c r="AE228" s="95"/>
      <c r="AF228" s="94" t="str">
        <f t="shared" si="75"/>
        <v>Sin Avance</v>
      </c>
      <c r="AG228" s="624"/>
      <c r="AH228" s="94"/>
      <c r="AI228" s="94"/>
      <c r="AJ228" s="624"/>
      <c r="AK228" s="273"/>
      <c r="AL228" s="95"/>
      <c r="AM228" s="94" t="str">
        <f t="shared" si="76"/>
        <v>Sin Avance</v>
      </c>
      <c r="AN228" s="279"/>
      <c r="AO228" s="273"/>
      <c r="AP228" s="274"/>
      <c r="AQ228" s="275"/>
      <c r="AR228" s="235"/>
      <c r="AS228" s="233"/>
      <c r="AT228" s="94" t="str">
        <f t="shared" si="77"/>
        <v>Sin Avance</v>
      </c>
      <c r="AU228" s="228"/>
      <c r="AV228" s="273"/>
      <c r="AW228" s="274"/>
      <c r="AX228" s="231"/>
      <c r="AY228" s="232"/>
      <c r="AZ228" s="233"/>
      <c r="BA228" s="94" t="str">
        <f t="shared" si="78"/>
        <v>Sin Avance</v>
      </c>
      <c r="BB228" s="325"/>
      <c r="BC228" s="229"/>
      <c r="BD228" s="229"/>
      <c r="BE228" s="492"/>
      <c r="BF228" s="235"/>
      <c r="BG228" s="493"/>
      <c r="BH228" s="94" t="str">
        <f t="shared" si="79"/>
        <v>Sin Avance</v>
      </c>
      <c r="BI228" s="236"/>
      <c r="BJ228" s="96"/>
      <c r="BK228" s="232"/>
      <c r="BL228" s="635">
        <f t="shared" si="80"/>
        <v>1</v>
      </c>
      <c r="BM228" s="514" t="s">
        <v>142</v>
      </c>
      <c r="BN228" s="514" t="s">
        <v>142</v>
      </c>
      <c r="BO228" s="94"/>
      <c r="BP228" s="514"/>
      <c r="BQ228" s="96"/>
      <c r="BR228" s="96"/>
      <c r="BS228" s="240" t="str">
        <f t="shared" si="64"/>
        <v/>
      </c>
      <c r="BT228" s="94"/>
      <c r="BU228" s="518"/>
      <c r="BV228" s="277"/>
    </row>
    <row r="229" spans="1:74" s="245" customFormat="1" ht="41.1" customHeight="1">
      <c r="A229" s="98" t="s">
        <v>189</v>
      </c>
      <c r="B229" s="99">
        <v>44096</v>
      </c>
      <c r="C229" s="93" t="s">
        <v>1933</v>
      </c>
      <c r="D229" s="97" t="s">
        <v>1851</v>
      </c>
      <c r="E229" s="647" t="s">
        <v>1934</v>
      </c>
      <c r="F229" s="98"/>
      <c r="G229" s="98" t="s">
        <v>1553</v>
      </c>
      <c r="H229" s="647" t="s">
        <v>1935</v>
      </c>
      <c r="I229" s="93">
        <v>1</v>
      </c>
      <c r="J229" s="647" t="s">
        <v>1936</v>
      </c>
      <c r="K229" s="98" t="s">
        <v>168</v>
      </c>
      <c r="L229" s="647" t="s">
        <v>1937</v>
      </c>
      <c r="M229" s="647" t="s">
        <v>1938</v>
      </c>
      <c r="N229" s="93">
        <v>1</v>
      </c>
      <c r="O229" s="647" t="s">
        <v>1938</v>
      </c>
      <c r="P229" s="98" t="s">
        <v>1553</v>
      </c>
      <c r="Q229" s="90" t="s">
        <v>1553</v>
      </c>
      <c r="R229" s="543">
        <v>44112</v>
      </c>
      <c r="S229" s="543">
        <v>44461</v>
      </c>
      <c r="T229" s="92">
        <v>0</v>
      </c>
      <c r="U229" s="521">
        <f t="shared" si="82"/>
        <v>44461</v>
      </c>
      <c r="V229" s="581">
        <v>44459</v>
      </c>
      <c r="W229" s="648" t="s">
        <v>1939</v>
      </c>
      <c r="X229" s="572">
        <v>1</v>
      </c>
      <c r="Y229" s="94" t="str">
        <f t="shared" si="74"/>
        <v>Destacado</v>
      </c>
      <c r="Z229" s="499">
        <v>44496</v>
      </c>
      <c r="AA229" s="91" t="s">
        <v>1940</v>
      </c>
      <c r="AB229" s="514" t="s">
        <v>689</v>
      </c>
      <c r="AC229" s="234"/>
      <c r="AD229" s="94"/>
      <c r="AE229" s="95"/>
      <c r="AF229" s="94" t="str">
        <f t="shared" si="75"/>
        <v>Sin Avance</v>
      </c>
      <c r="AG229" s="624"/>
      <c r="AH229" s="94"/>
      <c r="AI229" s="94"/>
      <c r="AJ229" s="624"/>
      <c r="AK229" s="273"/>
      <c r="AL229" s="95"/>
      <c r="AM229" s="94" t="str">
        <f t="shared" si="76"/>
        <v>Sin Avance</v>
      </c>
      <c r="AN229" s="279"/>
      <c r="AO229" s="273"/>
      <c r="AP229" s="274"/>
      <c r="AQ229" s="275"/>
      <c r="AR229" s="235"/>
      <c r="AS229" s="233"/>
      <c r="AT229" s="94" t="str">
        <f t="shared" si="77"/>
        <v>Sin Avance</v>
      </c>
      <c r="AU229" s="228"/>
      <c r="AV229" s="273"/>
      <c r="AW229" s="274"/>
      <c r="AX229" s="231"/>
      <c r="AY229" s="232"/>
      <c r="AZ229" s="233"/>
      <c r="BA229" s="94" t="str">
        <f t="shared" si="78"/>
        <v>Sin Avance</v>
      </c>
      <c r="BB229" s="325"/>
      <c r="BC229" s="229"/>
      <c r="BD229" s="229"/>
      <c r="BE229" s="492"/>
      <c r="BF229" s="235"/>
      <c r="BG229" s="493"/>
      <c r="BH229" s="94" t="str">
        <f t="shared" si="79"/>
        <v>Sin Avance</v>
      </c>
      <c r="BI229" s="236"/>
      <c r="BJ229" s="96"/>
      <c r="BK229" s="232"/>
      <c r="BL229" s="635">
        <f t="shared" si="80"/>
        <v>1</v>
      </c>
      <c r="BM229" s="514" t="s">
        <v>142</v>
      </c>
      <c r="BN229" s="514" t="s">
        <v>142</v>
      </c>
      <c r="BO229" s="94"/>
      <c r="BP229" s="514"/>
      <c r="BQ229" s="96"/>
      <c r="BR229" s="96"/>
      <c r="BS229" s="240" t="str">
        <f t="shared" si="64"/>
        <v/>
      </c>
      <c r="BT229" s="94"/>
      <c r="BU229" s="518"/>
      <c r="BV229" s="277"/>
    </row>
    <row r="230" spans="1:74" s="245" customFormat="1" ht="41.1" customHeight="1">
      <c r="A230" s="98" t="s">
        <v>189</v>
      </c>
      <c r="B230" s="99">
        <v>44096</v>
      </c>
      <c r="C230" s="93" t="s">
        <v>1941</v>
      </c>
      <c r="D230" s="97" t="s">
        <v>1851</v>
      </c>
      <c r="E230" s="647" t="s">
        <v>1942</v>
      </c>
      <c r="F230" s="98"/>
      <c r="G230" s="98" t="s">
        <v>1553</v>
      </c>
      <c r="H230" s="647" t="s">
        <v>1943</v>
      </c>
      <c r="I230" s="93">
        <v>1</v>
      </c>
      <c r="J230" s="647" t="s">
        <v>1944</v>
      </c>
      <c r="K230" s="98" t="s">
        <v>168</v>
      </c>
      <c r="L230" s="647" t="s">
        <v>1945</v>
      </c>
      <c r="M230" s="647" t="s">
        <v>1946</v>
      </c>
      <c r="N230" s="93">
        <v>1</v>
      </c>
      <c r="O230" s="647" t="s">
        <v>1946</v>
      </c>
      <c r="P230" s="98" t="s">
        <v>1553</v>
      </c>
      <c r="Q230" s="90" t="s">
        <v>1553</v>
      </c>
      <c r="R230" s="543">
        <v>44112</v>
      </c>
      <c r="S230" s="543">
        <v>44461</v>
      </c>
      <c r="T230" s="92">
        <v>0</v>
      </c>
      <c r="U230" s="521">
        <f t="shared" si="82"/>
        <v>44461</v>
      </c>
      <c r="V230" s="581">
        <v>44459</v>
      </c>
      <c r="W230" s="648" t="s">
        <v>1939</v>
      </c>
      <c r="X230" s="572">
        <v>1</v>
      </c>
      <c r="Y230" s="94" t="str">
        <f t="shared" si="74"/>
        <v>Destacado</v>
      </c>
      <c r="Z230" s="499">
        <v>44496</v>
      </c>
      <c r="AA230" s="91" t="s">
        <v>1947</v>
      </c>
      <c r="AB230" s="514" t="s">
        <v>689</v>
      </c>
      <c r="AC230" s="234"/>
      <c r="AD230" s="94"/>
      <c r="AE230" s="95"/>
      <c r="AF230" s="94" t="str">
        <f t="shared" si="75"/>
        <v>Sin Avance</v>
      </c>
      <c r="AG230" s="624"/>
      <c r="AH230" s="94"/>
      <c r="AI230" s="94"/>
      <c r="AJ230" s="624"/>
      <c r="AK230" s="273"/>
      <c r="AL230" s="95"/>
      <c r="AM230" s="94" t="str">
        <f t="shared" si="76"/>
        <v>Sin Avance</v>
      </c>
      <c r="AN230" s="279"/>
      <c r="AO230" s="273"/>
      <c r="AP230" s="274"/>
      <c r="AQ230" s="275"/>
      <c r="AR230" s="235"/>
      <c r="AS230" s="233"/>
      <c r="AT230" s="94" t="str">
        <f t="shared" si="77"/>
        <v>Sin Avance</v>
      </c>
      <c r="AU230" s="228"/>
      <c r="AV230" s="273"/>
      <c r="AW230" s="274"/>
      <c r="AX230" s="231"/>
      <c r="AY230" s="232"/>
      <c r="AZ230" s="233"/>
      <c r="BA230" s="94" t="str">
        <f t="shared" si="78"/>
        <v>Sin Avance</v>
      </c>
      <c r="BB230" s="325"/>
      <c r="BC230" s="229"/>
      <c r="BD230" s="229"/>
      <c r="BE230" s="492"/>
      <c r="BF230" s="235"/>
      <c r="BG230" s="493"/>
      <c r="BH230" s="94" t="str">
        <f t="shared" si="79"/>
        <v>Sin Avance</v>
      </c>
      <c r="BI230" s="236"/>
      <c r="BJ230" s="96"/>
      <c r="BK230" s="232"/>
      <c r="BL230" s="635">
        <f t="shared" si="80"/>
        <v>1</v>
      </c>
      <c r="BM230" s="514" t="s">
        <v>142</v>
      </c>
      <c r="BN230" s="514" t="s">
        <v>142</v>
      </c>
      <c r="BO230" s="94"/>
      <c r="BP230" s="514"/>
      <c r="BQ230" s="96"/>
      <c r="BR230" s="96"/>
      <c r="BS230" s="240" t="str">
        <f t="shared" si="64"/>
        <v/>
      </c>
      <c r="BT230" s="94"/>
      <c r="BU230" s="518"/>
      <c r="BV230" s="277"/>
    </row>
    <row r="231" spans="1:74" s="245" customFormat="1" ht="41.1" customHeight="1">
      <c r="A231" s="98" t="s">
        <v>189</v>
      </c>
      <c r="B231" s="99">
        <v>44096</v>
      </c>
      <c r="C231" s="93" t="s">
        <v>680</v>
      </c>
      <c r="D231" s="97" t="s">
        <v>1851</v>
      </c>
      <c r="E231" s="647" t="s">
        <v>1948</v>
      </c>
      <c r="F231" s="98"/>
      <c r="G231" s="98" t="s">
        <v>1553</v>
      </c>
      <c r="H231" s="647" t="s">
        <v>1949</v>
      </c>
      <c r="I231" s="93">
        <v>1</v>
      </c>
      <c r="J231" s="647" t="s">
        <v>1950</v>
      </c>
      <c r="K231" s="98" t="s">
        <v>168</v>
      </c>
      <c r="L231" s="647" t="s">
        <v>1951</v>
      </c>
      <c r="M231" s="647" t="s">
        <v>1952</v>
      </c>
      <c r="N231" s="93">
        <v>1</v>
      </c>
      <c r="O231" s="647" t="s">
        <v>1952</v>
      </c>
      <c r="P231" s="98" t="s">
        <v>1553</v>
      </c>
      <c r="Q231" s="90" t="s">
        <v>1553</v>
      </c>
      <c r="R231" s="543">
        <v>44112</v>
      </c>
      <c r="S231" s="543">
        <v>44461</v>
      </c>
      <c r="T231" s="92">
        <v>0</v>
      </c>
      <c r="U231" s="521">
        <f t="shared" si="82"/>
        <v>44461</v>
      </c>
      <c r="V231" s="581">
        <v>44459</v>
      </c>
      <c r="W231" s="648" t="s">
        <v>1953</v>
      </c>
      <c r="X231" s="572">
        <v>1</v>
      </c>
      <c r="Y231" s="94" t="str">
        <f t="shared" si="74"/>
        <v>Destacado</v>
      </c>
      <c r="Z231" s="499">
        <v>44496</v>
      </c>
      <c r="AA231" s="505" t="s">
        <v>1954</v>
      </c>
      <c r="AB231" s="514" t="s">
        <v>689</v>
      </c>
      <c r="AC231" s="234"/>
      <c r="AD231" s="94"/>
      <c r="AE231" s="95"/>
      <c r="AF231" s="94" t="str">
        <f t="shared" si="75"/>
        <v>Sin Avance</v>
      </c>
      <c r="AG231" s="624"/>
      <c r="AH231" s="94"/>
      <c r="AI231" s="94"/>
      <c r="AJ231" s="624"/>
      <c r="AK231" s="273"/>
      <c r="AL231" s="95"/>
      <c r="AM231" s="94" t="str">
        <f t="shared" si="76"/>
        <v>Sin Avance</v>
      </c>
      <c r="AN231" s="279"/>
      <c r="AO231" s="273"/>
      <c r="AP231" s="274"/>
      <c r="AQ231" s="275"/>
      <c r="AR231" s="235"/>
      <c r="AS231" s="233"/>
      <c r="AT231" s="94" t="str">
        <f t="shared" si="77"/>
        <v>Sin Avance</v>
      </c>
      <c r="AU231" s="228"/>
      <c r="AV231" s="273"/>
      <c r="AW231" s="274"/>
      <c r="AX231" s="231"/>
      <c r="AY231" s="232"/>
      <c r="AZ231" s="233"/>
      <c r="BA231" s="94" t="str">
        <f t="shared" si="78"/>
        <v>Sin Avance</v>
      </c>
      <c r="BB231" s="325"/>
      <c r="BC231" s="229"/>
      <c r="BD231" s="229"/>
      <c r="BE231" s="492"/>
      <c r="BF231" s="235"/>
      <c r="BG231" s="493"/>
      <c r="BH231" s="94" t="str">
        <f t="shared" si="79"/>
        <v>Sin Avance</v>
      </c>
      <c r="BI231" s="236"/>
      <c r="BJ231" s="96"/>
      <c r="BK231" s="232"/>
      <c r="BL231" s="635">
        <f t="shared" si="80"/>
        <v>1</v>
      </c>
      <c r="BM231" s="514" t="s">
        <v>142</v>
      </c>
      <c r="BN231" s="514" t="s">
        <v>142</v>
      </c>
      <c r="BO231" s="94"/>
      <c r="BP231" s="514"/>
      <c r="BQ231" s="96"/>
      <c r="BR231" s="96"/>
      <c r="BS231" s="240" t="str">
        <f t="shared" si="64"/>
        <v/>
      </c>
      <c r="BT231" s="94"/>
      <c r="BU231" s="518"/>
      <c r="BV231" s="277"/>
    </row>
    <row r="232" spans="1:74" s="245" customFormat="1" ht="41.1" customHeight="1">
      <c r="A232" s="98" t="s">
        <v>189</v>
      </c>
      <c r="B232" s="99">
        <v>44096</v>
      </c>
      <c r="C232" s="93" t="s">
        <v>680</v>
      </c>
      <c r="D232" s="97" t="s">
        <v>1851</v>
      </c>
      <c r="E232" s="647" t="s">
        <v>1948</v>
      </c>
      <c r="F232" s="98"/>
      <c r="G232" s="98" t="s">
        <v>1553</v>
      </c>
      <c r="H232" s="647" t="s">
        <v>1955</v>
      </c>
      <c r="I232" s="93">
        <v>2</v>
      </c>
      <c r="J232" s="647" t="s">
        <v>1956</v>
      </c>
      <c r="K232" s="98" t="s">
        <v>168</v>
      </c>
      <c r="L232" s="647" t="s">
        <v>1957</v>
      </c>
      <c r="M232" s="647" t="s">
        <v>1958</v>
      </c>
      <c r="N232" s="93">
        <v>1</v>
      </c>
      <c r="O232" s="647" t="s">
        <v>1958</v>
      </c>
      <c r="P232" s="98" t="s">
        <v>1553</v>
      </c>
      <c r="Q232" s="90" t="s">
        <v>1553</v>
      </c>
      <c r="R232" s="543">
        <v>44112</v>
      </c>
      <c r="S232" s="543">
        <v>44461</v>
      </c>
      <c r="T232" s="92">
        <v>0</v>
      </c>
      <c r="U232" s="521">
        <f t="shared" si="82"/>
        <v>44461</v>
      </c>
      <c r="V232" s="581">
        <v>44459</v>
      </c>
      <c r="W232" s="648" t="s">
        <v>1959</v>
      </c>
      <c r="X232" s="572">
        <v>1</v>
      </c>
      <c r="Y232" s="94" t="str">
        <f t="shared" si="74"/>
        <v>Destacado</v>
      </c>
      <c r="Z232" s="499">
        <v>44496</v>
      </c>
      <c r="AA232" s="505" t="s">
        <v>1960</v>
      </c>
      <c r="AB232" s="514" t="s">
        <v>689</v>
      </c>
      <c r="AC232" s="234"/>
      <c r="AD232" s="94"/>
      <c r="AE232" s="95"/>
      <c r="AF232" s="94" t="str">
        <f t="shared" si="75"/>
        <v>Sin Avance</v>
      </c>
      <c r="AG232" s="624"/>
      <c r="AH232" s="94"/>
      <c r="AI232" s="94"/>
      <c r="AJ232" s="624"/>
      <c r="AK232" s="273"/>
      <c r="AL232" s="95"/>
      <c r="AM232" s="94" t="str">
        <f t="shared" si="76"/>
        <v>Sin Avance</v>
      </c>
      <c r="AN232" s="279"/>
      <c r="AO232" s="273"/>
      <c r="AP232" s="274"/>
      <c r="AQ232" s="275"/>
      <c r="AR232" s="235"/>
      <c r="AS232" s="233"/>
      <c r="AT232" s="94" t="str">
        <f t="shared" si="77"/>
        <v>Sin Avance</v>
      </c>
      <c r="AU232" s="228"/>
      <c r="AV232" s="273"/>
      <c r="AW232" s="274"/>
      <c r="AX232" s="231"/>
      <c r="AY232" s="232"/>
      <c r="AZ232" s="233"/>
      <c r="BA232" s="94" t="str">
        <f t="shared" si="78"/>
        <v>Sin Avance</v>
      </c>
      <c r="BB232" s="325"/>
      <c r="BC232" s="229"/>
      <c r="BD232" s="229"/>
      <c r="BE232" s="492"/>
      <c r="BF232" s="235"/>
      <c r="BG232" s="493"/>
      <c r="BH232" s="94" t="str">
        <f t="shared" si="79"/>
        <v>Sin Avance</v>
      </c>
      <c r="BI232" s="236"/>
      <c r="BJ232" s="96"/>
      <c r="BK232" s="232"/>
      <c r="BL232" s="635">
        <f t="shared" si="80"/>
        <v>1</v>
      </c>
      <c r="BM232" s="514" t="s">
        <v>142</v>
      </c>
      <c r="BN232" s="514" t="s">
        <v>142</v>
      </c>
      <c r="BO232" s="94"/>
      <c r="BP232" s="514"/>
      <c r="BQ232" s="96"/>
      <c r="BR232" s="96"/>
      <c r="BS232" s="240" t="str">
        <f t="shared" si="64"/>
        <v/>
      </c>
      <c r="BT232" s="94"/>
      <c r="BU232" s="518"/>
      <c r="BV232" s="277"/>
    </row>
    <row r="233" spans="1:74" s="245" customFormat="1" ht="41.1" customHeight="1">
      <c r="A233" s="98" t="s">
        <v>189</v>
      </c>
      <c r="B233" s="99">
        <v>44096</v>
      </c>
      <c r="C233" s="93" t="s">
        <v>1961</v>
      </c>
      <c r="D233" s="97" t="s">
        <v>1851</v>
      </c>
      <c r="E233" s="647" t="s">
        <v>1962</v>
      </c>
      <c r="F233" s="98"/>
      <c r="G233" s="98" t="s">
        <v>1553</v>
      </c>
      <c r="H233" s="647" t="s">
        <v>1963</v>
      </c>
      <c r="I233" s="93">
        <v>1</v>
      </c>
      <c r="J233" s="647" t="s">
        <v>1964</v>
      </c>
      <c r="K233" s="98" t="s">
        <v>168</v>
      </c>
      <c r="L233" s="647" t="s">
        <v>1965</v>
      </c>
      <c r="M233" s="647" t="s">
        <v>1966</v>
      </c>
      <c r="N233" s="93">
        <v>1</v>
      </c>
      <c r="O233" s="647" t="s">
        <v>1966</v>
      </c>
      <c r="P233" s="98" t="s">
        <v>1553</v>
      </c>
      <c r="Q233" s="90" t="s">
        <v>1553</v>
      </c>
      <c r="R233" s="543">
        <v>44112</v>
      </c>
      <c r="S233" s="543">
        <v>44461</v>
      </c>
      <c r="T233" s="92">
        <v>0</v>
      </c>
      <c r="U233" s="521">
        <f t="shared" si="82"/>
        <v>44461</v>
      </c>
      <c r="V233" s="581">
        <v>44459</v>
      </c>
      <c r="W233" s="648" t="s">
        <v>1967</v>
      </c>
      <c r="X233" s="572">
        <v>1</v>
      </c>
      <c r="Y233" s="94" t="str">
        <f t="shared" si="74"/>
        <v>Destacado</v>
      </c>
      <c r="Z233" s="499">
        <v>44496</v>
      </c>
      <c r="AA233" s="505" t="s">
        <v>1968</v>
      </c>
      <c r="AB233" s="514" t="s">
        <v>689</v>
      </c>
      <c r="AC233" s="234"/>
      <c r="AD233" s="94"/>
      <c r="AE233" s="95"/>
      <c r="AF233" s="94" t="str">
        <f t="shared" si="75"/>
        <v>Sin Avance</v>
      </c>
      <c r="AG233" s="624"/>
      <c r="AH233" s="94"/>
      <c r="AI233" s="94"/>
      <c r="AJ233" s="624"/>
      <c r="AK233" s="273"/>
      <c r="AL233" s="95"/>
      <c r="AM233" s="94" t="str">
        <f t="shared" si="76"/>
        <v>Sin Avance</v>
      </c>
      <c r="AN233" s="279"/>
      <c r="AO233" s="273"/>
      <c r="AP233" s="274"/>
      <c r="AQ233" s="275"/>
      <c r="AR233" s="235"/>
      <c r="AS233" s="233"/>
      <c r="AT233" s="94" t="str">
        <f t="shared" si="77"/>
        <v>Sin Avance</v>
      </c>
      <c r="AU233" s="228"/>
      <c r="AV233" s="273"/>
      <c r="AW233" s="274"/>
      <c r="AX233" s="231"/>
      <c r="AY233" s="232"/>
      <c r="AZ233" s="233"/>
      <c r="BA233" s="94" t="str">
        <f t="shared" si="78"/>
        <v>Sin Avance</v>
      </c>
      <c r="BB233" s="325"/>
      <c r="BC233" s="229"/>
      <c r="BD233" s="229"/>
      <c r="BE233" s="492"/>
      <c r="BF233" s="235"/>
      <c r="BG233" s="493"/>
      <c r="BH233" s="94" t="str">
        <f t="shared" si="79"/>
        <v>Sin Avance</v>
      </c>
      <c r="BI233" s="236"/>
      <c r="BJ233" s="96"/>
      <c r="BK233" s="232"/>
      <c r="BL233" s="635">
        <f t="shared" si="80"/>
        <v>1</v>
      </c>
      <c r="BM233" s="514" t="s">
        <v>142</v>
      </c>
      <c r="BN233" s="514" t="s">
        <v>142</v>
      </c>
      <c r="BO233" s="94"/>
      <c r="BP233" s="514"/>
      <c r="BQ233" s="96"/>
      <c r="BR233" s="96"/>
      <c r="BS233" s="240" t="str">
        <f t="shared" si="64"/>
        <v/>
      </c>
      <c r="BT233" s="94"/>
      <c r="BU233" s="518"/>
      <c r="BV233" s="277"/>
    </row>
    <row r="234" spans="1:74" s="245" customFormat="1" ht="41.1" customHeight="1">
      <c r="A234" s="98" t="s">
        <v>189</v>
      </c>
      <c r="B234" s="99">
        <v>44096</v>
      </c>
      <c r="C234" s="93" t="s">
        <v>1969</v>
      </c>
      <c r="D234" s="97" t="s">
        <v>1851</v>
      </c>
      <c r="E234" s="647" t="s">
        <v>1970</v>
      </c>
      <c r="F234" s="98"/>
      <c r="G234" s="98" t="s">
        <v>1553</v>
      </c>
      <c r="H234" s="647" t="s">
        <v>1971</v>
      </c>
      <c r="I234" s="93">
        <v>1</v>
      </c>
      <c r="J234" s="647" t="s">
        <v>1972</v>
      </c>
      <c r="K234" s="98" t="s">
        <v>168</v>
      </c>
      <c r="L234" s="647" t="s">
        <v>1973</v>
      </c>
      <c r="M234" s="647" t="s">
        <v>1974</v>
      </c>
      <c r="N234" s="93">
        <v>1</v>
      </c>
      <c r="O234" s="647" t="s">
        <v>1974</v>
      </c>
      <c r="P234" s="98" t="s">
        <v>1553</v>
      </c>
      <c r="Q234" s="90" t="s">
        <v>1553</v>
      </c>
      <c r="R234" s="543">
        <v>44112</v>
      </c>
      <c r="S234" s="543">
        <v>44461</v>
      </c>
      <c r="T234" s="92">
        <v>0</v>
      </c>
      <c r="U234" s="521">
        <f t="shared" si="82"/>
        <v>44461</v>
      </c>
      <c r="V234" s="581">
        <v>44459</v>
      </c>
      <c r="W234" s="648" t="s">
        <v>1975</v>
      </c>
      <c r="X234" s="572">
        <v>1</v>
      </c>
      <c r="Y234" s="255" t="str">
        <f t="shared" si="74"/>
        <v>Destacado</v>
      </c>
      <c r="Z234" s="581">
        <v>44504</v>
      </c>
      <c r="AA234" s="505" t="s">
        <v>1976</v>
      </c>
      <c r="AB234" s="505" t="s">
        <v>1977</v>
      </c>
      <c r="AC234" s="234"/>
      <c r="AD234" s="94"/>
      <c r="AE234" s="95"/>
      <c r="AF234" s="94" t="str">
        <f t="shared" si="75"/>
        <v>Sin Avance</v>
      </c>
      <c r="AG234" s="624"/>
      <c r="AH234" s="94"/>
      <c r="AI234" s="94"/>
      <c r="AJ234" s="624"/>
      <c r="AK234" s="273"/>
      <c r="AL234" s="95"/>
      <c r="AM234" s="94" t="str">
        <f t="shared" si="76"/>
        <v>Sin Avance</v>
      </c>
      <c r="AN234" s="279"/>
      <c r="AO234" s="273"/>
      <c r="AP234" s="274"/>
      <c r="AQ234" s="275"/>
      <c r="AR234" s="235"/>
      <c r="AS234" s="233"/>
      <c r="AT234" s="94" t="str">
        <f t="shared" si="77"/>
        <v>Sin Avance</v>
      </c>
      <c r="AU234" s="228"/>
      <c r="AV234" s="273"/>
      <c r="AW234" s="274"/>
      <c r="AX234" s="231"/>
      <c r="AY234" s="232"/>
      <c r="AZ234" s="233"/>
      <c r="BA234" s="94" t="str">
        <f t="shared" si="78"/>
        <v>Sin Avance</v>
      </c>
      <c r="BB234" s="325"/>
      <c r="BC234" s="229"/>
      <c r="BD234" s="229"/>
      <c r="BE234" s="492"/>
      <c r="BF234" s="235"/>
      <c r="BG234" s="493"/>
      <c r="BH234" s="94" t="str">
        <f t="shared" si="79"/>
        <v>Sin Avance</v>
      </c>
      <c r="BI234" s="236"/>
      <c r="BJ234" s="96"/>
      <c r="BK234" s="232"/>
      <c r="BL234" s="635">
        <f t="shared" si="80"/>
        <v>1</v>
      </c>
      <c r="BM234" s="514" t="s">
        <v>142</v>
      </c>
      <c r="BN234" s="514" t="s">
        <v>142</v>
      </c>
      <c r="BO234" s="94"/>
      <c r="BP234" s="514"/>
      <c r="BQ234" s="96"/>
      <c r="BR234" s="96"/>
      <c r="BS234" s="240" t="str">
        <f t="shared" si="64"/>
        <v/>
      </c>
      <c r="BT234" s="94"/>
      <c r="BU234" s="518"/>
      <c r="BV234" s="277"/>
    </row>
    <row r="235" spans="1:74" s="245" customFormat="1" ht="41.1" customHeight="1">
      <c r="A235" s="98" t="s">
        <v>189</v>
      </c>
      <c r="B235" s="99">
        <v>44096</v>
      </c>
      <c r="C235" s="93" t="s">
        <v>1978</v>
      </c>
      <c r="D235" s="97" t="s">
        <v>1851</v>
      </c>
      <c r="E235" s="647" t="s">
        <v>1979</v>
      </c>
      <c r="F235" s="98"/>
      <c r="G235" s="98" t="s">
        <v>1553</v>
      </c>
      <c r="H235" s="647" t="s">
        <v>1980</v>
      </c>
      <c r="I235" s="93">
        <v>1</v>
      </c>
      <c r="J235" s="647" t="s">
        <v>1981</v>
      </c>
      <c r="K235" s="98" t="s">
        <v>168</v>
      </c>
      <c r="L235" s="647" t="s">
        <v>1982</v>
      </c>
      <c r="M235" s="647" t="s">
        <v>1983</v>
      </c>
      <c r="N235" s="93">
        <v>1</v>
      </c>
      <c r="O235" s="647" t="s">
        <v>1983</v>
      </c>
      <c r="P235" s="98" t="s">
        <v>1553</v>
      </c>
      <c r="Q235" s="90" t="s">
        <v>1553</v>
      </c>
      <c r="R235" s="543">
        <v>44112</v>
      </c>
      <c r="S235" s="543">
        <v>44461</v>
      </c>
      <c r="T235" s="92">
        <v>0</v>
      </c>
      <c r="U235" s="521">
        <f t="shared" si="82"/>
        <v>44461</v>
      </c>
      <c r="V235" s="581">
        <v>44459</v>
      </c>
      <c r="W235" s="648" t="s">
        <v>1984</v>
      </c>
      <c r="X235" s="572">
        <v>1</v>
      </c>
      <c r="Y235" s="255" t="str">
        <f t="shared" si="74"/>
        <v>Destacado</v>
      </c>
      <c r="Z235" s="581">
        <v>44504</v>
      </c>
      <c r="AA235" s="505" t="s">
        <v>1985</v>
      </c>
      <c r="AB235" s="505" t="s">
        <v>1977</v>
      </c>
      <c r="AC235" s="234"/>
      <c r="AD235" s="94"/>
      <c r="AE235" s="95"/>
      <c r="AF235" s="94" t="str">
        <f t="shared" si="75"/>
        <v>Sin Avance</v>
      </c>
      <c r="AG235" s="624"/>
      <c r="AH235" s="94"/>
      <c r="AI235" s="94"/>
      <c r="AJ235" s="624"/>
      <c r="AK235" s="273"/>
      <c r="AL235" s="95"/>
      <c r="AM235" s="94" t="str">
        <f t="shared" si="76"/>
        <v>Sin Avance</v>
      </c>
      <c r="AN235" s="279"/>
      <c r="AO235" s="273"/>
      <c r="AP235" s="274"/>
      <c r="AQ235" s="275"/>
      <c r="AR235" s="235"/>
      <c r="AS235" s="233"/>
      <c r="AT235" s="94" t="str">
        <f t="shared" si="77"/>
        <v>Sin Avance</v>
      </c>
      <c r="AU235" s="228"/>
      <c r="AV235" s="273"/>
      <c r="AW235" s="274"/>
      <c r="AX235" s="231"/>
      <c r="AY235" s="232"/>
      <c r="AZ235" s="233"/>
      <c r="BA235" s="94" t="str">
        <f t="shared" si="78"/>
        <v>Sin Avance</v>
      </c>
      <c r="BB235" s="325"/>
      <c r="BC235" s="229"/>
      <c r="BD235" s="229"/>
      <c r="BE235" s="492"/>
      <c r="BF235" s="235"/>
      <c r="BG235" s="493"/>
      <c r="BH235" s="94" t="str">
        <f t="shared" si="79"/>
        <v>Sin Avance</v>
      </c>
      <c r="BI235" s="236"/>
      <c r="BJ235" s="96"/>
      <c r="BK235" s="232"/>
      <c r="BL235" s="635">
        <f t="shared" si="80"/>
        <v>1</v>
      </c>
      <c r="BM235" s="514" t="s">
        <v>142</v>
      </c>
      <c r="BN235" s="514" t="s">
        <v>142</v>
      </c>
      <c r="BO235" s="94"/>
      <c r="BP235" s="514"/>
      <c r="BQ235" s="96"/>
      <c r="BR235" s="96"/>
      <c r="BS235" s="240" t="str">
        <f t="shared" si="64"/>
        <v/>
      </c>
      <c r="BT235" s="94"/>
      <c r="BU235" s="518"/>
      <c r="BV235" s="277"/>
    </row>
    <row r="236" spans="1:74" s="245" customFormat="1" ht="41.1" customHeight="1">
      <c r="A236" s="98" t="s">
        <v>189</v>
      </c>
      <c r="B236" s="99">
        <v>44096</v>
      </c>
      <c r="C236" s="93" t="s">
        <v>1978</v>
      </c>
      <c r="D236" s="97" t="s">
        <v>1851</v>
      </c>
      <c r="E236" s="647" t="s">
        <v>1979</v>
      </c>
      <c r="F236" s="98"/>
      <c r="G236" s="98" t="s">
        <v>1553</v>
      </c>
      <c r="H236" s="647" t="s">
        <v>1980</v>
      </c>
      <c r="I236" s="93">
        <v>2</v>
      </c>
      <c r="J236" s="647" t="s">
        <v>1986</v>
      </c>
      <c r="K236" s="98" t="s">
        <v>168</v>
      </c>
      <c r="L236" s="647" t="s">
        <v>1987</v>
      </c>
      <c r="M236" s="647" t="s">
        <v>1988</v>
      </c>
      <c r="N236" s="93">
        <v>1</v>
      </c>
      <c r="O236" s="647" t="s">
        <v>1988</v>
      </c>
      <c r="P236" s="98" t="s">
        <v>1553</v>
      </c>
      <c r="Q236" s="90" t="s">
        <v>1553</v>
      </c>
      <c r="R236" s="543">
        <v>44112</v>
      </c>
      <c r="S236" s="543">
        <v>44461</v>
      </c>
      <c r="T236" s="92">
        <v>0</v>
      </c>
      <c r="U236" s="521">
        <f t="shared" si="82"/>
        <v>44461</v>
      </c>
      <c r="V236" s="581">
        <v>44459</v>
      </c>
      <c r="W236" s="648" t="s">
        <v>1989</v>
      </c>
      <c r="X236" s="572">
        <v>1</v>
      </c>
      <c r="Y236" s="255" t="str">
        <f t="shared" si="74"/>
        <v>Destacado</v>
      </c>
      <c r="Z236" s="581">
        <v>44504</v>
      </c>
      <c r="AA236" s="505" t="s">
        <v>1990</v>
      </c>
      <c r="AB236" s="505" t="s">
        <v>1977</v>
      </c>
      <c r="AC236" s="234"/>
      <c r="AD236" s="94"/>
      <c r="AE236" s="95"/>
      <c r="AF236" s="94" t="str">
        <f t="shared" si="75"/>
        <v>Sin Avance</v>
      </c>
      <c r="AG236" s="624"/>
      <c r="AH236" s="94"/>
      <c r="AI236" s="94"/>
      <c r="AJ236" s="624"/>
      <c r="AK236" s="273"/>
      <c r="AL236" s="95"/>
      <c r="AM236" s="94" t="str">
        <f t="shared" si="76"/>
        <v>Sin Avance</v>
      </c>
      <c r="AN236" s="279"/>
      <c r="AO236" s="273"/>
      <c r="AP236" s="274"/>
      <c r="AQ236" s="275"/>
      <c r="AR236" s="235"/>
      <c r="AS236" s="233"/>
      <c r="AT236" s="94" t="str">
        <f t="shared" si="77"/>
        <v>Sin Avance</v>
      </c>
      <c r="AU236" s="228"/>
      <c r="AV236" s="273"/>
      <c r="AW236" s="274"/>
      <c r="AX236" s="231"/>
      <c r="AY236" s="232"/>
      <c r="AZ236" s="233"/>
      <c r="BA236" s="94" t="str">
        <f t="shared" si="78"/>
        <v>Sin Avance</v>
      </c>
      <c r="BB236" s="325"/>
      <c r="BC236" s="229"/>
      <c r="BD236" s="229"/>
      <c r="BE236" s="492"/>
      <c r="BF236" s="235"/>
      <c r="BG236" s="493"/>
      <c r="BH236" s="94" t="str">
        <f t="shared" si="79"/>
        <v>Sin Avance</v>
      </c>
      <c r="BI236" s="236"/>
      <c r="BJ236" s="96"/>
      <c r="BK236" s="232"/>
      <c r="BL236" s="635">
        <f t="shared" si="80"/>
        <v>1</v>
      </c>
      <c r="BM236" s="514" t="s">
        <v>142</v>
      </c>
      <c r="BN236" s="514" t="s">
        <v>142</v>
      </c>
      <c r="BO236" s="94"/>
      <c r="BP236" s="514"/>
      <c r="BQ236" s="96"/>
      <c r="BR236" s="96"/>
      <c r="BS236" s="240" t="str">
        <f t="shared" si="64"/>
        <v/>
      </c>
      <c r="BT236" s="94"/>
      <c r="BU236" s="518"/>
      <c r="BV236" s="277"/>
    </row>
    <row r="237" spans="1:74" s="245" customFormat="1" ht="41.1" customHeight="1">
      <c r="A237" s="98" t="s">
        <v>189</v>
      </c>
      <c r="B237" s="99">
        <v>44096</v>
      </c>
      <c r="C237" s="93" t="s">
        <v>1991</v>
      </c>
      <c r="D237" s="97" t="s">
        <v>1851</v>
      </c>
      <c r="E237" s="647" t="s">
        <v>1992</v>
      </c>
      <c r="F237" s="98"/>
      <c r="G237" s="98" t="s">
        <v>1553</v>
      </c>
      <c r="H237" s="647" t="s">
        <v>1993</v>
      </c>
      <c r="I237" s="93">
        <v>1</v>
      </c>
      <c r="J237" s="647" t="s">
        <v>1994</v>
      </c>
      <c r="K237" s="98" t="s">
        <v>168</v>
      </c>
      <c r="L237" s="647" t="s">
        <v>1995</v>
      </c>
      <c r="M237" s="647" t="s">
        <v>1996</v>
      </c>
      <c r="N237" s="93">
        <v>1</v>
      </c>
      <c r="O237" s="647" t="s">
        <v>1996</v>
      </c>
      <c r="P237" s="98" t="s">
        <v>1553</v>
      </c>
      <c r="Q237" s="90" t="s">
        <v>1553</v>
      </c>
      <c r="R237" s="543">
        <v>44112</v>
      </c>
      <c r="S237" s="543">
        <v>44461</v>
      </c>
      <c r="T237" s="92">
        <v>0</v>
      </c>
      <c r="U237" s="521">
        <f t="shared" si="82"/>
        <v>44461</v>
      </c>
      <c r="V237" s="581">
        <v>44459</v>
      </c>
      <c r="W237" s="648" t="s">
        <v>1997</v>
      </c>
      <c r="X237" s="572">
        <v>1</v>
      </c>
      <c r="Y237" s="255" t="str">
        <f t="shared" si="74"/>
        <v>Destacado</v>
      </c>
      <c r="Z237" s="581">
        <v>44504</v>
      </c>
      <c r="AA237" s="505" t="s">
        <v>1998</v>
      </c>
      <c r="AB237" s="505" t="s">
        <v>1977</v>
      </c>
      <c r="AC237" s="234"/>
      <c r="AD237" s="94"/>
      <c r="AE237" s="95"/>
      <c r="AF237" s="94" t="str">
        <f t="shared" si="75"/>
        <v>Sin Avance</v>
      </c>
      <c r="AG237" s="624"/>
      <c r="AH237" s="94"/>
      <c r="AI237" s="94"/>
      <c r="AJ237" s="624"/>
      <c r="AK237" s="273"/>
      <c r="AL237" s="95"/>
      <c r="AM237" s="94" t="str">
        <f t="shared" si="76"/>
        <v>Sin Avance</v>
      </c>
      <c r="AN237" s="279"/>
      <c r="AO237" s="273"/>
      <c r="AP237" s="274"/>
      <c r="AQ237" s="275"/>
      <c r="AR237" s="235"/>
      <c r="AS237" s="233"/>
      <c r="AT237" s="94" t="str">
        <f t="shared" si="77"/>
        <v>Sin Avance</v>
      </c>
      <c r="AU237" s="228"/>
      <c r="AV237" s="273"/>
      <c r="AW237" s="274"/>
      <c r="AX237" s="231"/>
      <c r="AY237" s="232"/>
      <c r="AZ237" s="233"/>
      <c r="BA237" s="94" t="str">
        <f t="shared" si="78"/>
        <v>Sin Avance</v>
      </c>
      <c r="BB237" s="325"/>
      <c r="BC237" s="229"/>
      <c r="BD237" s="229"/>
      <c r="BE237" s="492"/>
      <c r="BF237" s="235"/>
      <c r="BG237" s="493"/>
      <c r="BH237" s="94" t="str">
        <f t="shared" si="79"/>
        <v>Sin Avance</v>
      </c>
      <c r="BI237" s="236"/>
      <c r="BJ237" s="96"/>
      <c r="BK237" s="232"/>
      <c r="BL237" s="635">
        <f t="shared" si="80"/>
        <v>1</v>
      </c>
      <c r="BM237" s="514" t="s">
        <v>142</v>
      </c>
      <c r="BN237" s="514" t="s">
        <v>142</v>
      </c>
      <c r="BO237" s="94"/>
      <c r="BP237" s="514"/>
      <c r="BQ237" s="96"/>
      <c r="BR237" s="96"/>
      <c r="BS237" s="240" t="str">
        <f t="shared" si="64"/>
        <v/>
      </c>
      <c r="BT237" s="94"/>
      <c r="BU237" s="518"/>
      <c r="BV237" s="277"/>
    </row>
    <row r="238" spans="1:74" s="245" customFormat="1" ht="41.1" customHeight="1">
      <c r="A238" s="98" t="s">
        <v>189</v>
      </c>
      <c r="B238" s="99">
        <v>44096</v>
      </c>
      <c r="C238" s="93" t="s">
        <v>704</v>
      </c>
      <c r="D238" s="97" t="s">
        <v>1851</v>
      </c>
      <c r="E238" s="647" t="s">
        <v>1999</v>
      </c>
      <c r="F238" s="98"/>
      <c r="G238" s="98" t="s">
        <v>1553</v>
      </c>
      <c r="H238" s="647" t="s">
        <v>2000</v>
      </c>
      <c r="I238" s="93">
        <v>1</v>
      </c>
      <c r="J238" s="647" t="s">
        <v>2001</v>
      </c>
      <c r="K238" s="98" t="s">
        <v>168</v>
      </c>
      <c r="L238" s="647" t="s">
        <v>1951</v>
      </c>
      <c r="M238" s="647" t="s">
        <v>1952</v>
      </c>
      <c r="N238" s="93">
        <v>1</v>
      </c>
      <c r="O238" s="647" t="s">
        <v>1952</v>
      </c>
      <c r="P238" s="98" t="s">
        <v>1553</v>
      </c>
      <c r="Q238" s="90" t="s">
        <v>1553</v>
      </c>
      <c r="R238" s="543">
        <v>44112</v>
      </c>
      <c r="S238" s="543">
        <v>44461</v>
      </c>
      <c r="T238" s="92">
        <v>0</v>
      </c>
      <c r="U238" s="521">
        <f t="shared" si="82"/>
        <v>44461</v>
      </c>
      <c r="V238" s="581">
        <v>44459</v>
      </c>
      <c r="W238" s="648" t="s">
        <v>2002</v>
      </c>
      <c r="X238" s="572">
        <v>1</v>
      </c>
      <c r="Y238" s="255" t="str">
        <f t="shared" si="74"/>
        <v>Destacado</v>
      </c>
      <c r="Z238" s="581">
        <v>44504</v>
      </c>
      <c r="AA238" s="505" t="s">
        <v>2003</v>
      </c>
      <c r="AB238" s="505" t="s">
        <v>1977</v>
      </c>
      <c r="AC238" s="234"/>
      <c r="AD238" s="94"/>
      <c r="AE238" s="95"/>
      <c r="AF238" s="94" t="str">
        <f t="shared" si="75"/>
        <v>Sin Avance</v>
      </c>
      <c r="AG238" s="624"/>
      <c r="AH238" s="94"/>
      <c r="AI238" s="94"/>
      <c r="AJ238" s="624"/>
      <c r="AK238" s="273"/>
      <c r="AL238" s="95"/>
      <c r="AM238" s="94" t="str">
        <f t="shared" si="76"/>
        <v>Sin Avance</v>
      </c>
      <c r="AN238" s="279"/>
      <c r="AO238" s="273"/>
      <c r="AP238" s="274"/>
      <c r="AQ238" s="275"/>
      <c r="AR238" s="235"/>
      <c r="AS238" s="233"/>
      <c r="AT238" s="94" t="str">
        <f t="shared" si="77"/>
        <v>Sin Avance</v>
      </c>
      <c r="AU238" s="228"/>
      <c r="AV238" s="273"/>
      <c r="AW238" s="274"/>
      <c r="AX238" s="231"/>
      <c r="AY238" s="232"/>
      <c r="AZ238" s="233"/>
      <c r="BA238" s="94" t="str">
        <f t="shared" si="78"/>
        <v>Sin Avance</v>
      </c>
      <c r="BB238" s="325"/>
      <c r="BC238" s="229"/>
      <c r="BD238" s="229"/>
      <c r="BE238" s="492"/>
      <c r="BF238" s="235"/>
      <c r="BG238" s="493"/>
      <c r="BH238" s="94" t="str">
        <f t="shared" si="79"/>
        <v>Sin Avance</v>
      </c>
      <c r="BI238" s="236"/>
      <c r="BJ238" s="96"/>
      <c r="BK238" s="232"/>
      <c r="BL238" s="635">
        <f t="shared" si="80"/>
        <v>1</v>
      </c>
      <c r="BM238" s="514" t="s">
        <v>142</v>
      </c>
      <c r="BN238" s="514" t="s">
        <v>142</v>
      </c>
      <c r="BO238" s="94"/>
      <c r="BP238" s="514"/>
      <c r="BQ238" s="96"/>
      <c r="BR238" s="96"/>
      <c r="BS238" s="240" t="str">
        <f t="shared" si="64"/>
        <v/>
      </c>
      <c r="BT238" s="94"/>
      <c r="BU238" s="518"/>
      <c r="BV238" s="277"/>
    </row>
    <row r="239" spans="1:74" s="245" customFormat="1" ht="41.1" customHeight="1">
      <c r="A239" s="98" t="s">
        <v>189</v>
      </c>
      <c r="B239" s="99">
        <v>44096</v>
      </c>
      <c r="C239" s="93" t="s">
        <v>704</v>
      </c>
      <c r="D239" s="97" t="s">
        <v>1851</v>
      </c>
      <c r="E239" s="647" t="s">
        <v>1999</v>
      </c>
      <c r="F239" s="98"/>
      <c r="G239" s="98" t="s">
        <v>1553</v>
      </c>
      <c r="H239" s="647" t="s">
        <v>2000</v>
      </c>
      <c r="I239" s="93">
        <v>2</v>
      </c>
      <c r="J239" s="647" t="s">
        <v>2004</v>
      </c>
      <c r="K239" s="98" t="s">
        <v>168</v>
      </c>
      <c r="L239" s="647" t="s">
        <v>2005</v>
      </c>
      <c r="M239" s="647" t="s">
        <v>2006</v>
      </c>
      <c r="N239" s="93">
        <v>2</v>
      </c>
      <c r="O239" s="647" t="s">
        <v>2006</v>
      </c>
      <c r="P239" s="98" t="s">
        <v>1553</v>
      </c>
      <c r="Q239" s="90" t="s">
        <v>1553</v>
      </c>
      <c r="R239" s="543">
        <v>44112</v>
      </c>
      <c r="S239" s="543">
        <v>44461</v>
      </c>
      <c r="T239" s="92">
        <v>0</v>
      </c>
      <c r="U239" s="521">
        <f t="shared" si="82"/>
        <v>44461</v>
      </c>
      <c r="V239" s="581">
        <v>44459</v>
      </c>
      <c r="W239" s="648" t="s">
        <v>2007</v>
      </c>
      <c r="X239" s="572">
        <v>1</v>
      </c>
      <c r="Y239" s="255" t="str">
        <f t="shared" si="74"/>
        <v>Destacado</v>
      </c>
      <c r="Z239" s="581">
        <v>44504</v>
      </c>
      <c r="AA239" s="505" t="s">
        <v>2008</v>
      </c>
      <c r="AB239" s="505" t="s">
        <v>1977</v>
      </c>
      <c r="AC239" s="234"/>
      <c r="AD239" s="94"/>
      <c r="AE239" s="95"/>
      <c r="AF239" s="94" t="str">
        <f t="shared" si="75"/>
        <v>Sin Avance</v>
      </c>
      <c r="AG239" s="624"/>
      <c r="AH239" s="94"/>
      <c r="AI239" s="94"/>
      <c r="AJ239" s="624"/>
      <c r="AK239" s="273"/>
      <c r="AL239" s="95"/>
      <c r="AM239" s="94" t="str">
        <f t="shared" si="76"/>
        <v>Sin Avance</v>
      </c>
      <c r="AN239" s="279"/>
      <c r="AO239" s="273"/>
      <c r="AP239" s="274"/>
      <c r="AQ239" s="275"/>
      <c r="AR239" s="235"/>
      <c r="AS239" s="233"/>
      <c r="AT239" s="94" t="str">
        <f t="shared" si="77"/>
        <v>Sin Avance</v>
      </c>
      <c r="AU239" s="228"/>
      <c r="AV239" s="273"/>
      <c r="AW239" s="274"/>
      <c r="AX239" s="231"/>
      <c r="AY239" s="232"/>
      <c r="AZ239" s="233"/>
      <c r="BA239" s="94" t="str">
        <f t="shared" si="78"/>
        <v>Sin Avance</v>
      </c>
      <c r="BB239" s="325"/>
      <c r="BC239" s="229"/>
      <c r="BD239" s="229"/>
      <c r="BE239" s="492"/>
      <c r="BF239" s="235"/>
      <c r="BG239" s="493"/>
      <c r="BH239" s="94" t="str">
        <f t="shared" si="79"/>
        <v>Sin Avance</v>
      </c>
      <c r="BI239" s="236"/>
      <c r="BJ239" s="96"/>
      <c r="BK239" s="232"/>
      <c r="BL239" s="635">
        <f t="shared" si="80"/>
        <v>1</v>
      </c>
      <c r="BM239" s="514" t="s">
        <v>142</v>
      </c>
      <c r="BN239" s="514" t="s">
        <v>142</v>
      </c>
      <c r="BO239" s="94"/>
      <c r="BP239" s="514"/>
      <c r="BQ239" s="96"/>
      <c r="BR239" s="96"/>
      <c r="BS239" s="240" t="str">
        <f t="shared" ref="BS239:BS299" si="83">IF(OR(BL239="Sin Avance",BL239&lt;100%),"En Ejecución",IF(AND(BQ239="SI",BR239="si"),"Cerrada",IF(AND(BQ239="SI",BR239="NO"),"Inefectiva",IF(BQ239="SI","Eficaz",IF(BQ239="NO","Ineficaz","")))))</f>
        <v/>
      </c>
      <c r="BT239" s="94"/>
      <c r="BU239" s="518"/>
      <c r="BV239" s="277"/>
    </row>
    <row r="240" spans="1:74" s="245" customFormat="1" ht="41.1" customHeight="1">
      <c r="A240" s="98" t="s">
        <v>189</v>
      </c>
      <c r="B240" s="99">
        <v>44096</v>
      </c>
      <c r="C240" s="93" t="s">
        <v>704</v>
      </c>
      <c r="D240" s="97" t="s">
        <v>1851</v>
      </c>
      <c r="E240" s="647" t="s">
        <v>1999</v>
      </c>
      <c r="F240" s="98"/>
      <c r="G240" s="98" t="s">
        <v>1553</v>
      </c>
      <c r="H240" s="647" t="s">
        <v>2009</v>
      </c>
      <c r="I240" s="93">
        <v>3</v>
      </c>
      <c r="J240" s="647" t="s">
        <v>2010</v>
      </c>
      <c r="K240" s="98" t="s">
        <v>168</v>
      </c>
      <c r="L240" s="647" t="s">
        <v>2011</v>
      </c>
      <c r="M240" s="647" t="s">
        <v>2012</v>
      </c>
      <c r="N240" s="93">
        <v>2</v>
      </c>
      <c r="O240" s="647" t="s">
        <v>2012</v>
      </c>
      <c r="P240" s="98" t="s">
        <v>1553</v>
      </c>
      <c r="Q240" s="90" t="s">
        <v>1553</v>
      </c>
      <c r="R240" s="543">
        <v>44112</v>
      </c>
      <c r="S240" s="543">
        <v>44461</v>
      </c>
      <c r="T240" s="92">
        <v>0</v>
      </c>
      <c r="U240" s="521">
        <f t="shared" si="82"/>
        <v>44461</v>
      </c>
      <c r="V240" s="581">
        <v>44459</v>
      </c>
      <c r="W240" s="648" t="s">
        <v>2013</v>
      </c>
      <c r="X240" s="572">
        <v>1</v>
      </c>
      <c r="Y240" s="255" t="str">
        <f t="shared" si="74"/>
        <v>Destacado</v>
      </c>
      <c r="Z240" s="581">
        <v>44504</v>
      </c>
      <c r="AA240" s="505" t="s">
        <v>2014</v>
      </c>
      <c r="AB240" s="505" t="s">
        <v>1977</v>
      </c>
      <c r="AC240" s="234"/>
      <c r="AD240" s="94"/>
      <c r="AE240" s="95"/>
      <c r="AF240" s="94" t="str">
        <f t="shared" si="75"/>
        <v>Sin Avance</v>
      </c>
      <c r="AG240" s="624"/>
      <c r="AH240" s="94"/>
      <c r="AI240" s="94"/>
      <c r="AJ240" s="624"/>
      <c r="AK240" s="273"/>
      <c r="AL240" s="95"/>
      <c r="AM240" s="94" t="str">
        <f t="shared" si="76"/>
        <v>Sin Avance</v>
      </c>
      <c r="AN240" s="279"/>
      <c r="AO240" s="273"/>
      <c r="AP240" s="274"/>
      <c r="AQ240" s="275"/>
      <c r="AR240" s="235"/>
      <c r="AS240" s="233"/>
      <c r="AT240" s="94" t="str">
        <f t="shared" si="77"/>
        <v>Sin Avance</v>
      </c>
      <c r="AU240" s="228"/>
      <c r="AV240" s="273"/>
      <c r="AW240" s="274"/>
      <c r="AX240" s="231"/>
      <c r="AY240" s="232"/>
      <c r="AZ240" s="233"/>
      <c r="BA240" s="94" t="str">
        <f t="shared" si="78"/>
        <v>Sin Avance</v>
      </c>
      <c r="BB240" s="325"/>
      <c r="BC240" s="229"/>
      <c r="BD240" s="229"/>
      <c r="BE240" s="492"/>
      <c r="BF240" s="235"/>
      <c r="BG240" s="493"/>
      <c r="BH240" s="94" t="str">
        <f t="shared" si="79"/>
        <v>Sin Avance</v>
      </c>
      <c r="BI240" s="236"/>
      <c r="BJ240" s="96"/>
      <c r="BK240" s="232"/>
      <c r="BL240" s="635">
        <f t="shared" si="80"/>
        <v>1</v>
      </c>
      <c r="BM240" s="514" t="s">
        <v>142</v>
      </c>
      <c r="BN240" s="514" t="s">
        <v>142</v>
      </c>
      <c r="BO240" s="94"/>
      <c r="BP240" s="514"/>
      <c r="BQ240" s="96"/>
      <c r="BR240" s="96"/>
      <c r="BS240" s="240" t="str">
        <f t="shared" si="83"/>
        <v/>
      </c>
      <c r="BT240" s="94"/>
      <c r="BU240" s="518"/>
      <c r="BV240" s="277"/>
    </row>
    <row r="241" spans="1:74" s="245" customFormat="1" ht="41.1" customHeight="1">
      <c r="A241" s="98" t="s">
        <v>189</v>
      </c>
      <c r="B241" s="99">
        <v>44096</v>
      </c>
      <c r="C241" s="93" t="s">
        <v>704</v>
      </c>
      <c r="D241" s="97" t="s">
        <v>1851</v>
      </c>
      <c r="E241" s="647" t="s">
        <v>1999</v>
      </c>
      <c r="F241" s="98"/>
      <c r="G241" s="98" t="s">
        <v>1553</v>
      </c>
      <c r="H241" s="647" t="s">
        <v>2009</v>
      </c>
      <c r="I241" s="93">
        <v>4</v>
      </c>
      <c r="J241" s="647" t="s">
        <v>2015</v>
      </c>
      <c r="K241" s="98" t="s">
        <v>168</v>
      </c>
      <c r="L241" s="647" t="s">
        <v>2016</v>
      </c>
      <c r="M241" s="647" t="s">
        <v>2017</v>
      </c>
      <c r="N241" s="93">
        <v>4</v>
      </c>
      <c r="O241" s="647" t="s">
        <v>2017</v>
      </c>
      <c r="P241" s="98" t="s">
        <v>1553</v>
      </c>
      <c r="Q241" s="90" t="s">
        <v>1553</v>
      </c>
      <c r="R241" s="543">
        <v>44112</v>
      </c>
      <c r="S241" s="543">
        <v>44461</v>
      </c>
      <c r="T241" s="92">
        <v>0</v>
      </c>
      <c r="U241" s="521">
        <f t="shared" si="82"/>
        <v>44461</v>
      </c>
      <c r="V241" s="581">
        <v>44459</v>
      </c>
      <c r="W241" s="648" t="s">
        <v>2018</v>
      </c>
      <c r="X241" s="572">
        <v>1</v>
      </c>
      <c r="Y241" s="255" t="str">
        <f t="shared" si="74"/>
        <v>Destacado</v>
      </c>
      <c r="Z241" s="581">
        <v>44504</v>
      </c>
      <c r="AA241" s="505" t="s">
        <v>2019</v>
      </c>
      <c r="AB241" s="505" t="s">
        <v>1977</v>
      </c>
      <c r="AC241" s="234"/>
      <c r="AD241" s="94"/>
      <c r="AE241" s="95"/>
      <c r="AF241" s="94" t="str">
        <f t="shared" si="75"/>
        <v>Sin Avance</v>
      </c>
      <c r="AG241" s="624"/>
      <c r="AH241" s="94"/>
      <c r="AI241" s="94"/>
      <c r="AJ241" s="624"/>
      <c r="AK241" s="273"/>
      <c r="AL241" s="95"/>
      <c r="AM241" s="94" t="str">
        <f t="shared" si="76"/>
        <v>Sin Avance</v>
      </c>
      <c r="AN241" s="279"/>
      <c r="AO241" s="273"/>
      <c r="AP241" s="274"/>
      <c r="AQ241" s="275"/>
      <c r="AR241" s="235"/>
      <c r="AS241" s="233"/>
      <c r="AT241" s="94" t="str">
        <f t="shared" si="77"/>
        <v>Sin Avance</v>
      </c>
      <c r="AU241" s="228"/>
      <c r="AV241" s="273"/>
      <c r="AW241" s="274"/>
      <c r="AX241" s="231"/>
      <c r="AY241" s="232"/>
      <c r="AZ241" s="233"/>
      <c r="BA241" s="94" t="str">
        <f t="shared" si="78"/>
        <v>Sin Avance</v>
      </c>
      <c r="BB241" s="325"/>
      <c r="BC241" s="229"/>
      <c r="BD241" s="229"/>
      <c r="BE241" s="492"/>
      <c r="BF241" s="235"/>
      <c r="BG241" s="493"/>
      <c r="BH241" s="94" t="str">
        <f t="shared" si="79"/>
        <v>Sin Avance</v>
      </c>
      <c r="BI241" s="236"/>
      <c r="BJ241" s="96"/>
      <c r="BK241" s="232"/>
      <c r="BL241" s="635">
        <f t="shared" si="80"/>
        <v>1</v>
      </c>
      <c r="BM241" s="514" t="s">
        <v>142</v>
      </c>
      <c r="BN241" s="514" t="s">
        <v>142</v>
      </c>
      <c r="BO241" s="94"/>
      <c r="BP241" s="514"/>
      <c r="BQ241" s="96"/>
      <c r="BR241" s="96"/>
      <c r="BS241" s="240" t="str">
        <f t="shared" si="83"/>
        <v/>
      </c>
      <c r="BT241" s="94"/>
      <c r="BU241" s="518"/>
      <c r="BV241" s="277"/>
    </row>
    <row r="242" spans="1:74" s="245" customFormat="1" ht="41.1" customHeight="1">
      <c r="A242" s="98" t="s">
        <v>189</v>
      </c>
      <c r="B242" s="99">
        <v>44096</v>
      </c>
      <c r="C242" s="93" t="s">
        <v>704</v>
      </c>
      <c r="D242" s="97" t="s">
        <v>1851</v>
      </c>
      <c r="E242" s="647" t="s">
        <v>1999</v>
      </c>
      <c r="F242" s="98"/>
      <c r="G242" s="98" t="s">
        <v>1553</v>
      </c>
      <c r="H242" s="647" t="s">
        <v>2009</v>
      </c>
      <c r="I242" s="93">
        <v>5</v>
      </c>
      <c r="J242" s="647" t="s">
        <v>2020</v>
      </c>
      <c r="K242" s="98" t="s">
        <v>168</v>
      </c>
      <c r="L242" s="647" t="s">
        <v>1862</v>
      </c>
      <c r="M242" s="647" t="s">
        <v>1863</v>
      </c>
      <c r="N242" s="93">
        <v>1</v>
      </c>
      <c r="O242" s="647" t="s">
        <v>1863</v>
      </c>
      <c r="P242" s="98" t="s">
        <v>1553</v>
      </c>
      <c r="Q242" s="90" t="s">
        <v>1553</v>
      </c>
      <c r="R242" s="543">
        <v>44112</v>
      </c>
      <c r="S242" s="543">
        <v>44461</v>
      </c>
      <c r="T242" s="92">
        <v>0</v>
      </c>
      <c r="U242" s="521">
        <f t="shared" si="82"/>
        <v>44461</v>
      </c>
      <c r="V242" s="581">
        <v>44459</v>
      </c>
      <c r="W242" s="648" t="s">
        <v>1864</v>
      </c>
      <c r="X242" s="572">
        <v>1</v>
      </c>
      <c r="Y242" s="255" t="str">
        <f t="shared" si="74"/>
        <v>Destacado</v>
      </c>
      <c r="Z242" s="581">
        <v>44504</v>
      </c>
      <c r="AA242" s="505" t="s">
        <v>2021</v>
      </c>
      <c r="AB242" s="505" t="s">
        <v>1977</v>
      </c>
      <c r="AC242" s="234"/>
      <c r="AD242" s="94"/>
      <c r="AE242" s="95"/>
      <c r="AF242" s="94" t="str">
        <f t="shared" si="75"/>
        <v>Sin Avance</v>
      </c>
      <c r="AG242" s="624"/>
      <c r="AH242" s="94"/>
      <c r="AI242" s="94"/>
      <c r="AJ242" s="624"/>
      <c r="AK242" s="273"/>
      <c r="AL242" s="95"/>
      <c r="AM242" s="94" t="str">
        <f t="shared" si="76"/>
        <v>Sin Avance</v>
      </c>
      <c r="AN242" s="279"/>
      <c r="AO242" s="273"/>
      <c r="AP242" s="274"/>
      <c r="AQ242" s="275"/>
      <c r="AR242" s="235"/>
      <c r="AS242" s="233"/>
      <c r="AT242" s="94" t="str">
        <f t="shared" si="77"/>
        <v>Sin Avance</v>
      </c>
      <c r="AU242" s="228"/>
      <c r="AV242" s="273"/>
      <c r="AW242" s="274"/>
      <c r="AX242" s="231"/>
      <c r="AY242" s="232"/>
      <c r="AZ242" s="233"/>
      <c r="BA242" s="94" t="str">
        <f t="shared" si="78"/>
        <v>Sin Avance</v>
      </c>
      <c r="BB242" s="325"/>
      <c r="BC242" s="229"/>
      <c r="BD242" s="229"/>
      <c r="BE242" s="492"/>
      <c r="BF242" s="235"/>
      <c r="BG242" s="493"/>
      <c r="BH242" s="94" t="str">
        <f t="shared" si="79"/>
        <v>Sin Avance</v>
      </c>
      <c r="BI242" s="236"/>
      <c r="BJ242" s="96"/>
      <c r="BK242" s="232"/>
      <c r="BL242" s="635">
        <f t="shared" si="80"/>
        <v>1</v>
      </c>
      <c r="BM242" s="514" t="s">
        <v>142</v>
      </c>
      <c r="BN242" s="514" t="s">
        <v>142</v>
      </c>
      <c r="BO242" s="94"/>
      <c r="BP242" s="514"/>
      <c r="BQ242" s="96"/>
      <c r="BR242" s="96"/>
      <c r="BS242" s="240" t="str">
        <f t="shared" si="83"/>
        <v/>
      </c>
      <c r="BT242" s="94"/>
      <c r="BU242" s="518"/>
      <c r="BV242" s="277"/>
    </row>
    <row r="243" spans="1:74" s="245" customFormat="1" ht="41.1" customHeight="1">
      <c r="A243" s="98" t="s">
        <v>189</v>
      </c>
      <c r="B243" s="99">
        <v>44096</v>
      </c>
      <c r="C243" s="93" t="s">
        <v>2022</v>
      </c>
      <c r="D243" s="97" t="s">
        <v>1851</v>
      </c>
      <c r="E243" s="647" t="s">
        <v>2023</v>
      </c>
      <c r="F243" s="98"/>
      <c r="G243" s="98" t="s">
        <v>1553</v>
      </c>
      <c r="H243" s="647" t="s">
        <v>2024</v>
      </c>
      <c r="I243" s="93">
        <v>1</v>
      </c>
      <c r="J243" s="647" t="s">
        <v>2025</v>
      </c>
      <c r="K243" s="98" t="s">
        <v>168</v>
      </c>
      <c r="L243" s="647" t="s">
        <v>2026</v>
      </c>
      <c r="M243" s="647" t="s">
        <v>2027</v>
      </c>
      <c r="N243" s="93">
        <v>1</v>
      </c>
      <c r="O243" s="647" t="s">
        <v>2027</v>
      </c>
      <c r="P243" s="98" t="s">
        <v>1553</v>
      </c>
      <c r="Q243" s="90" t="s">
        <v>1553</v>
      </c>
      <c r="R243" s="543">
        <v>44112</v>
      </c>
      <c r="S243" s="543">
        <v>44461</v>
      </c>
      <c r="T243" s="92">
        <v>0</v>
      </c>
      <c r="U243" s="521">
        <f t="shared" si="82"/>
        <v>44461</v>
      </c>
      <c r="V243" s="581">
        <v>44459</v>
      </c>
      <c r="W243" s="648" t="s">
        <v>2028</v>
      </c>
      <c r="X243" s="572">
        <v>1</v>
      </c>
      <c r="Y243" s="255" t="str">
        <f t="shared" si="74"/>
        <v>Destacado</v>
      </c>
      <c r="Z243" s="581">
        <v>44504</v>
      </c>
      <c r="AA243" s="505" t="s">
        <v>2029</v>
      </c>
      <c r="AB243" s="505" t="s">
        <v>1977</v>
      </c>
      <c r="AC243" s="234"/>
      <c r="AD243" s="94"/>
      <c r="AE243" s="95"/>
      <c r="AF243" s="94" t="str">
        <f t="shared" si="75"/>
        <v>Sin Avance</v>
      </c>
      <c r="AG243" s="624"/>
      <c r="AH243" s="94"/>
      <c r="AI243" s="94"/>
      <c r="AJ243" s="624"/>
      <c r="AK243" s="273"/>
      <c r="AL243" s="95"/>
      <c r="AM243" s="94" t="str">
        <f t="shared" si="76"/>
        <v>Sin Avance</v>
      </c>
      <c r="AN243" s="279"/>
      <c r="AO243" s="273"/>
      <c r="AP243" s="274"/>
      <c r="AQ243" s="275"/>
      <c r="AR243" s="235"/>
      <c r="AS243" s="233"/>
      <c r="AT243" s="94" t="str">
        <f t="shared" si="77"/>
        <v>Sin Avance</v>
      </c>
      <c r="AU243" s="228"/>
      <c r="AV243" s="273"/>
      <c r="AW243" s="274"/>
      <c r="AX243" s="231"/>
      <c r="AY243" s="232"/>
      <c r="AZ243" s="233"/>
      <c r="BA243" s="94" t="str">
        <f t="shared" si="78"/>
        <v>Sin Avance</v>
      </c>
      <c r="BB243" s="325"/>
      <c r="BC243" s="229"/>
      <c r="BD243" s="229"/>
      <c r="BE243" s="492"/>
      <c r="BF243" s="235"/>
      <c r="BG243" s="493"/>
      <c r="BH243" s="94" t="str">
        <f t="shared" si="79"/>
        <v>Sin Avance</v>
      </c>
      <c r="BI243" s="236"/>
      <c r="BJ243" s="96"/>
      <c r="BK243" s="232"/>
      <c r="BL243" s="635">
        <f t="shared" si="80"/>
        <v>1</v>
      </c>
      <c r="BM243" s="514" t="s">
        <v>142</v>
      </c>
      <c r="BN243" s="514" t="s">
        <v>142</v>
      </c>
      <c r="BO243" s="94"/>
      <c r="BP243" s="514"/>
      <c r="BQ243" s="96"/>
      <c r="BR243" s="96"/>
      <c r="BS243" s="240" t="str">
        <f t="shared" si="83"/>
        <v/>
      </c>
      <c r="BT243" s="94"/>
      <c r="BU243" s="518"/>
      <c r="BV243" s="277"/>
    </row>
    <row r="244" spans="1:74" s="245" customFormat="1" ht="41.1" customHeight="1">
      <c r="A244" s="98" t="s">
        <v>189</v>
      </c>
      <c r="B244" s="99">
        <v>44096</v>
      </c>
      <c r="C244" s="93" t="s">
        <v>2022</v>
      </c>
      <c r="D244" s="97" t="s">
        <v>1851</v>
      </c>
      <c r="E244" s="647" t="s">
        <v>2023</v>
      </c>
      <c r="F244" s="98"/>
      <c r="G244" s="98" t="s">
        <v>1553</v>
      </c>
      <c r="H244" s="647" t="s">
        <v>2024</v>
      </c>
      <c r="I244" s="93">
        <v>2</v>
      </c>
      <c r="J244" s="647" t="s">
        <v>2030</v>
      </c>
      <c r="K244" s="98" t="s">
        <v>168</v>
      </c>
      <c r="L244" s="647" t="s">
        <v>2031</v>
      </c>
      <c r="M244" s="647" t="s">
        <v>2032</v>
      </c>
      <c r="N244" s="93">
        <v>1</v>
      </c>
      <c r="O244" s="647" t="s">
        <v>2032</v>
      </c>
      <c r="P244" s="98" t="s">
        <v>1553</v>
      </c>
      <c r="Q244" s="90" t="s">
        <v>1553</v>
      </c>
      <c r="R244" s="543">
        <v>44112</v>
      </c>
      <c r="S244" s="543">
        <v>44461</v>
      </c>
      <c r="T244" s="92">
        <v>0</v>
      </c>
      <c r="U244" s="521">
        <f t="shared" si="82"/>
        <v>44461</v>
      </c>
      <c r="V244" s="581">
        <v>44459</v>
      </c>
      <c r="W244" s="648" t="s">
        <v>2033</v>
      </c>
      <c r="X244" s="572">
        <v>1</v>
      </c>
      <c r="Y244" s="255" t="str">
        <f t="shared" si="74"/>
        <v>Destacado</v>
      </c>
      <c r="Z244" s="581">
        <v>44504</v>
      </c>
      <c r="AA244" s="505" t="s">
        <v>2034</v>
      </c>
      <c r="AB244" s="505" t="s">
        <v>1977</v>
      </c>
      <c r="AC244" s="234"/>
      <c r="AD244" s="94"/>
      <c r="AE244" s="95"/>
      <c r="AF244" s="94" t="str">
        <f t="shared" si="75"/>
        <v>Sin Avance</v>
      </c>
      <c r="AG244" s="624"/>
      <c r="AH244" s="94"/>
      <c r="AI244" s="94"/>
      <c r="AJ244" s="624"/>
      <c r="AK244" s="273"/>
      <c r="AL244" s="95"/>
      <c r="AM244" s="94" t="str">
        <f t="shared" si="76"/>
        <v>Sin Avance</v>
      </c>
      <c r="AN244" s="279"/>
      <c r="AO244" s="273"/>
      <c r="AP244" s="274"/>
      <c r="AQ244" s="275"/>
      <c r="AR244" s="235"/>
      <c r="AS244" s="233"/>
      <c r="AT244" s="94" t="str">
        <f t="shared" si="77"/>
        <v>Sin Avance</v>
      </c>
      <c r="AU244" s="228"/>
      <c r="AV244" s="273"/>
      <c r="AW244" s="274"/>
      <c r="AX244" s="231"/>
      <c r="AY244" s="232"/>
      <c r="AZ244" s="233"/>
      <c r="BA244" s="94" t="str">
        <f t="shared" si="78"/>
        <v>Sin Avance</v>
      </c>
      <c r="BB244" s="325"/>
      <c r="BC244" s="229"/>
      <c r="BD244" s="229"/>
      <c r="BE244" s="492"/>
      <c r="BF244" s="235"/>
      <c r="BG244" s="493"/>
      <c r="BH244" s="94" t="str">
        <f t="shared" si="79"/>
        <v>Sin Avance</v>
      </c>
      <c r="BI244" s="236"/>
      <c r="BJ244" s="96"/>
      <c r="BK244" s="232"/>
      <c r="BL244" s="635">
        <f t="shared" si="80"/>
        <v>1</v>
      </c>
      <c r="BM244" s="514" t="s">
        <v>142</v>
      </c>
      <c r="BN244" s="514" t="s">
        <v>142</v>
      </c>
      <c r="BO244" s="94"/>
      <c r="BP244" s="514"/>
      <c r="BQ244" s="96"/>
      <c r="BR244" s="96"/>
      <c r="BS244" s="240" t="str">
        <f t="shared" si="83"/>
        <v/>
      </c>
      <c r="BT244" s="94"/>
      <c r="BU244" s="518"/>
      <c r="BV244" s="277"/>
    </row>
    <row r="245" spans="1:74" s="245" customFormat="1" ht="41.1" customHeight="1">
      <c r="A245" s="98" t="s">
        <v>189</v>
      </c>
      <c r="B245" s="99">
        <v>44096</v>
      </c>
      <c r="C245" s="93" t="s">
        <v>2035</v>
      </c>
      <c r="D245" s="97" t="s">
        <v>1851</v>
      </c>
      <c r="E245" s="647" t="s">
        <v>2036</v>
      </c>
      <c r="F245" s="98"/>
      <c r="G245" s="98" t="s">
        <v>1553</v>
      </c>
      <c r="H245" s="647" t="s">
        <v>2037</v>
      </c>
      <c r="I245" s="93">
        <v>1</v>
      </c>
      <c r="J245" s="647" t="s">
        <v>2038</v>
      </c>
      <c r="K245" s="98" t="s">
        <v>168</v>
      </c>
      <c r="L245" s="647" t="s">
        <v>1951</v>
      </c>
      <c r="M245" s="647" t="s">
        <v>2039</v>
      </c>
      <c r="N245" s="93">
        <v>1</v>
      </c>
      <c r="O245" s="647" t="s">
        <v>2039</v>
      </c>
      <c r="P245" s="98" t="s">
        <v>1553</v>
      </c>
      <c r="Q245" s="90" t="s">
        <v>1553</v>
      </c>
      <c r="R245" s="543">
        <v>44112</v>
      </c>
      <c r="S245" s="543">
        <v>44461</v>
      </c>
      <c r="T245" s="92">
        <v>0</v>
      </c>
      <c r="U245" s="521">
        <f t="shared" si="82"/>
        <v>44461</v>
      </c>
      <c r="V245" s="581">
        <v>44459</v>
      </c>
      <c r="W245" s="648" t="s">
        <v>2040</v>
      </c>
      <c r="X245" s="572">
        <v>1</v>
      </c>
      <c r="Y245" s="255" t="str">
        <f t="shared" si="74"/>
        <v>Destacado</v>
      </c>
      <c r="Z245" s="581">
        <v>44504</v>
      </c>
      <c r="AA245" s="505" t="s">
        <v>2041</v>
      </c>
      <c r="AB245" s="505" t="s">
        <v>1977</v>
      </c>
      <c r="AC245" s="234"/>
      <c r="AD245" s="94"/>
      <c r="AE245" s="95"/>
      <c r="AF245" s="94" t="str">
        <f t="shared" si="75"/>
        <v>Sin Avance</v>
      </c>
      <c r="AG245" s="624"/>
      <c r="AH245" s="94"/>
      <c r="AI245" s="94"/>
      <c r="AJ245" s="624"/>
      <c r="AK245" s="273"/>
      <c r="AL245" s="95"/>
      <c r="AM245" s="94" t="str">
        <f t="shared" si="76"/>
        <v>Sin Avance</v>
      </c>
      <c r="AN245" s="279"/>
      <c r="AO245" s="273"/>
      <c r="AP245" s="274"/>
      <c r="AQ245" s="275"/>
      <c r="AR245" s="235"/>
      <c r="AS245" s="233"/>
      <c r="AT245" s="94" t="str">
        <f t="shared" si="77"/>
        <v>Sin Avance</v>
      </c>
      <c r="AU245" s="228"/>
      <c r="AV245" s="273"/>
      <c r="AW245" s="274"/>
      <c r="AX245" s="231"/>
      <c r="AY245" s="232"/>
      <c r="AZ245" s="233"/>
      <c r="BA245" s="94" t="str">
        <f t="shared" si="78"/>
        <v>Sin Avance</v>
      </c>
      <c r="BB245" s="325"/>
      <c r="BC245" s="229"/>
      <c r="BD245" s="229"/>
      <c r="BE245" s="492"/>
      <c r="BF245" s="235"/>
      <c r="BG245" s="493"/>
      <c r="BH245" s="94" t="str">
        <f t="shared" si="79"/>
        <v>Sin Avance</v>
      </c>
      <c r="BI245" s="236"/>
      <c r="BJ245" s="96"/>
      <c r="BK245" s="232"/>
      <c r="BL245" s="635">
        <f t="shared" si="80"/>
        <v>1</v>
      </c>
      <c r="BM245" s="514" t="s">
        <v>142</v>
      </c>
      <c r="BN245" s="514" t="s">
        <v>142</v>
      </c>
      <c r="BO245" s="94"/>
      <c r="BP245" s="514"/>
      <c r="BQ245" s="96"/>
      <c r="BR245" s="96"/>
      <c r="BS245" s="240" t="str">
        <f t="shared" si="83"/>
        <v/>
      </c>
      <c r="BT245" s="94"/>
      <c r="BU245" s="518"/>
      <c r="BV245" s="277"/>
    </row>
    <row r="246" spans="1:74" s="245" customFormat="1" ht="41.1" customHeight="1">
      <c r="A246" s="98" t="s">
        <v>189</v>
      </c>
      <c r="B246" s="99">
        <v>44096</v>
      </c>
      <c r="C246" s="93" t="s">
        <v>2035</v>
      </c>
      <c r="D246" s="97" t="s">
        <v>1851</v>
      </c>
      <c r="E246" s="647" t="s">
        <v>2036</v>
      </c>
      <c r="F246" s="98"/>
      <c r="G246" s="98" t="s">
        <v>1553</v>
      </c>
      <c r="H246" s="647" t="s">
        <v>2037</v>
      </c>
      <c r="I246" s="93">
        <v>2</v>
      </c>
      <c r="J246" s="647" t="s">
        <v>2042</v>
      </c>
      <c r="K246" s="98" t="s">
        <v>168</v>
      </c>
      <c r="L246" s="647" t="s">
        <v>2005</v>
      </c>
      <c r="M246" s="647" t="s">
        <v>2006</v>
      </c>
      <c r="N246" s="93">
        <v>1</v>
      </c>
      <c r="O246" s="647" t="s">
        <v>2006</v>
      </c>
      <c r="P246" s="98" t="s">
        <v>1553</v>
      </c>
      <c r="Q246" s="90" t="s">
        <v>1553</v>
      </c>
      <c r="R246" s="543">
        <v>44112</v>
      </c>
      <c r="S246" s="543">
        <v>44461</v>
      </c>
      <c r="T246" s="92">
        <v>0</v>
      </c>
      <c r="U246" s="521">
        <f t="shared" si="82"/>
        <v>44461</v>
      </c>
      <c r="V246" s="581">
        <v>44459</v>
      </c>
      <c r="W246" s="648" t="s">
        <v>2043</v>
      </c>
      <c r="X246" s="572">
        <v>1</v>
      </c>
      <c r="Y246" s="255" t="str">
        <f t="shared" si="74"/>
        <v>Destacado</v>
      </c>
      <c r="Z246" s="581">
        <v>44504</v>
      </c>
      <c r="AA246" s="505" t="s">
        <v>2044</v>
      </c>
      <c r="AB246" s="505" t="s">
        <v>1977</v>
      </c>
      <c r="AC246" s="234"/>
      <c r="AD246" s="94"/>
      <c r="AE246" s="95"/>
      <c r="AF246" s="94" t="str">
        <f t="shared" si="75"/>
        <v>Sin Avance</v>
      </c>
      <c r="AG246" s="624"/>
      <c r="AH246" s="94"/>
      <c r="AI246" s="94"/>
      <c r="AJ246" s="624"/>
      <c r="AK246" s="273"/>
      <c r="AL246" s="95"/>
      <c r="AM246" s="94" t="str">
        <f t="shared" si="76"/>
        <v>Sin Avance</v>
      </c>
      <c r="AN246" s="279"/>
      <c r="AO246" s="273"/>
      <c r="AP246" s="274"/>
      <c r="AQ246" s="275"/>
      <c r="AR246" s="235"/>
      <c r="AS246" s="233"/>
      <c r="AT246" s="94" t="str">
        <f t="shared" si="77"/>
        <v>Sin Avance</v>
      </c>
      <c r="AU246" s="228"/>
      <c r="AV246" s="273"/>
      <c r="AW246" s="274"/>
      <c r="AX246" s="231"/>
      <c r="AY246" s="232"/>
      <c r="AZ246" s="233"/>
      <c r="BA246" s="94" t="str">
        <f t="shared" si="78"/>
        <v>Sin Avance</v>
      </c>
      <c r="BB246" s="325"/>
      <c r="BC246" s="229"/>
      <c r="BD246" s="229"/>
      <c r="BE246" s="492"/>
      <c r="BF246" s="235"/>
      <c r="BG246" s="493"/>
      <c r="BH246" s="94" t="str">
        <f t="shared" si="79"/>
        <v>Sin Avance</v>
      </c>
      <c r="BI246" s="236"/>
      <c r="BJ246" s="96"/>
      <c r="BK246" s="232"/>
      <c r="BL246" s="635">
        <f t="shared" si="80"/>
        <v>1</v>
      </c>
      <c r="BM246" s="514" t="s">
        <v>142</v>
      </c>
      <c r="BN246" s="514" t="s">
        <v>142</v>
      </c>
      <c r="BO246" s="94"/>
      <c r="BP246" s="514"/>
      <c r="BQ246" s="96"/>
      <c r="BR246" s="96"/>
      <c r="BS246" s="240" t="str">
        <f t="shared" si="83"/>
        <v/>
      </c>
      <c r="BT246" s="94"/>
      <c r="BU246" s="518"/>
      <c r="BV246" s="277"/>
    </row>
    <row r="247" spans="1:74" s="245" customFormat="1" ht="41.1" customHeight="1">
      <c r="A247" s="98" t="s">
        <v>189</v>
      </c>
      <c r="B247" s="99">
        <v>44096</v>
      </c>
      <c r="C247" s="93" t="s">
        <v>2035</v>
      </c>
      <c r="D247" s="97" t="s">
        <v>1851</v>
      </c>
      <c r="E247" s="647" t="s">
        <v>2036</v>
      </c>
      <c r="F247" s="98"/>
      <c r="G247" s="98" t="s">
        <v>1553</v>
      </c>
      <c r="H247" s="647" t="s">
        <v>2045</v>
      </c>
      <c r="I247" s="93">
        <v>3</v>
      </c>
      <c r="J247" s="647" t="s">
        <v>2046</v>
      </c>
      <c r="K247" s="98" t="s">
        <v>168</v>
      </c>
      <c r="L247" s="647" t="s">
        <v>2047</v>
      </c>
      <c r="M247" s="647" t="s">
        <v>2048</v>
      </c>
      <c r="N247" s="93">
        <v>1</v>
      </c>
      <c r="O247" s="647" t="s">
        <v>2048</v>
      </c>
      <c r="P247" s="98" t="s">
        <v>1553</v>
      </c>
      <c r="Q247" s="90" t="s">
        <v>1553</v>
      </c>
      <c r="R247" s="543">
        <v>44112</v>
      </c>
      <c r="S247" s="543">
        <v>44461</v>
      </c>
      <c r="T247" s="92">
        <v>0</v>
      </c>
      <c r="U247" s="521">
        <f t="shared" si="82"/>
        <v>44461</v>
      </c>
      <c r="V247" s="581">
        <v>44459</v>
      </c>
      <c r="W247" s="648" t="s">
        <v>2049</v>
      </c>
      <c r="X247" s="572">
        <v>1</v>
      </c>
      <c r="Y247" s="255" t="str">
        <f t="shared" si="74"/>
        <v>Destacado</v>
      </c>
      <c r="Z247" s="581">
        <v>44504</v>
      </c>
      <c r="AA247" s="505" t="s">
        <v>2050</v>
      </c>
      <c r="AB247" s="505" t="s">
        <v>1977</v>
      </c>
      <c r="AC247" s="234"/>
      <c r="AD247" s="94"/>
      <c r="AE247" s="95"/>
      <c r="AF247" s="94" t="str">
        <f t="shared" si="75"/>
        <v>Sin Avance</v>
      </c>
      <c r="AG247" s="624"/>
      <c r="AH247" s="94"/>
      <c r="AI247" s="94"/>
      <c r="AJ247" s="624"/>
      <c r="AK247" s="273"/>
      <c r="AL247" s="95"/>
      <c r="AM247" s="94" t="str">
        <f t="shared" si="76"/>
        <v>Sin Avance</v>
      </c>
      <c r="AN247" s="279"/>
      <c r="AO247" s="273"/>
      <c r="AP247" s="274"/>
      <c r="AQ247" s="275"/>
      <c r="AR247" s="235"/>
      <c r="AS247" s="233"/>
      <c r="AT247" s="94" t="str">
        <f t="shared" si="77"/>
        <v>Sin Avance</v>
      </c>
      <c r="AU247" s="228"/>
      <c r="AV247" s="273"/>
      <c r="AW247" s="274"/>
      <c r="AX247" s="231"/>
      <c r="AY247" s="232"/>
      <c r="AZ247" s="233"/>
      <c r="BA247" s="94" t="str">
        <f t="shared" si="78"/>
        <v>Sin Avance</v>
      </c>
      <c r="BB247" s="325"/>
      <c r="BC247" s="229"/>
      <c r="BD247" s="229"/>
      <c r="BE247" s="492"/>
      <c r="BF247" s="235"/>
      <c r="BG247" s="493"/>
      <c r="BH247" s="94" t="str">
        <f t="shared" si="79"/>
        <v>Sin Avance</v>
      </c>
      <c r="BI247" s="236"/>
      <c r="BJ247" s="96"/>
      <c r="BK247" s="232"/>
      <c r="BL247" s="635">
        <f t="shared" si="80"/>
        <v>1</v>
      </c>
      <c r="BM247" s="514" t="s">
        <v>142</v>
      </c>
      <c r="BN247" s="514" t="s">
        <v>142</v>
      </c>
      <c r="BO247" s="94"/>
      <c r="BP247" s="514"/>
      <c r="BQ247" s="96"/>
      <c r="BR247" s="96"/>
      <c r="BS247" s="240" t="str">
        <f t="shared" si="83"/>
        <v/>
      </c>
      <c r="BT247" s="94"/>
      <c r="BU247" s="518"/>
      <c r="BV247" s="277"/>
    </row>
    <row r="248" spans="1:74" s="245" customFormat="1" ht="41.1" customHeight="1">
      <c r="A248" s="98" t="s">
        <v>189</v>
      </c>
      <c r="B248" s="99">
        <v>44096</v>
      </c>
      <c r="C248" s="93" t="s">
        <v>2051</v>
      </c>
      <c r="D248" s="97" t="s">
        <v>1851</v>
      </c>
      <c r="E248" s="647" t="s">
        <v>2052</v>
      </c>
      <c r="F248" s="98"/>
      <c r="G248" s="98" t="s">
        <v>1553</v>
      </c>
      <c r="H248" s="647" t="s">
        <v>2053</v>
      </c>
      <c r="I248" s="93">
        <v>1</v>
      </c>
      <c r="J248" s="647" t="s">
        <v>1972</v>
      </c>
      <c r="K248" s="98" t="s">
        <v>168</v>
      </c>
      <c r="L248" s="647" t="s">
        <v>2054</v>
      </c>
      <c r="M248" s="647" t="s">
        <v>1974</v>
      </c>
      <c r="N248" s="93">
        <v>1</v>
      </c>
      <c r="O248" s="647" t="s">
        <v>1974</v>
      </c>
      <c r="P248" s="98" t="s">
        <v>1553</v>
      </c>
      <c r="Q248" s="90" t="s">
        <v>1553</v>
      </c>
      <c r="R248" s="543">
        <v>44112</v>
      </c>
      <c r="S248" s="543">
        <v>44461</v>
      </c>
      <c r="T248" s="92">
        <v>0</v>
      </c>
      <c r="U248" s="521">
        <f t="shared" si="82"/>
        <v>44461</v>
      </c>
      <c r="V248" s="581">
        <v>44459</v>
      </c>
      <c r="W248" s="648" t="s">
        <v>1975</v>
      </c>
      <c r="X248" s="572">
        <v>1</v>
      </c>
      <c r="Y248" s="255" t="str">
        <f t="shared" si="74"/>
        <v>Destacado</v>
      </c>
      <c r="Z248" s="581">
        <v>44504</v>
      </c>
      <c r="AA248" s="505" t="s">
        <v>1976</v>
      </c>
      <c r="AB248" s="505" t="s">
        <v>1977</v>
      </c>
      <c r="AC248" s="234"/>
      <c r="AD248" s="94"/>
      <c r="AE248" s="95"/>
      <c r="AF248" s="94" t="str">
        <f t="shared" si="75"/>
        <v>Sin Avance</v>
      </c>
      <c r="AG248" s="624"/>
      <c r="AH248" s="94"/>
      <c r="AI248" s="94"/>
      <c r="AJ248" s="624"/>
      <c r="AK248" s="273"/>
      <c r="AL248" s="95"/>
      <c r="AM248" s="94" t="str">
        <f t="shared" si="76"/>
        <v>Sin Avance</v>
      </c>
      <c r="AN248" s="279"/>
      <c r="AO248" s="273"/>
      <c r="AP248" s="274"/>
      <c r="AQ248" s="275"/>
      <c r="AR248" s="235"/>
      <c r="AS248" s="233"/>
      <c r="AT248" s="94" t="str">
        <f t="shared" si="77"/>
        <v>Sin Avance</v>
      </c>
      <c r="AU248" s="228"/>
      <c r="AV248" s="273"/>
      <c r="AW248" s="274"/>
      <c r="AX248" s="231"/>
      <c r="AY248" s="232"/>
      <c r="AZ248" s="233"/>
      <c r="BA248" s="94" t="str">
        <f t="shared" si="78"/>
        <v>Sin Avance</v>
      </c>
      <c r="BB248" s="325"/>
      <c r="BC248" s="229"/>
      <c r="BD248" s="229"/>
      <c r="BE248" s="492"/>
      <c r="BF248" s="235"/>
      <c r="BG248" s="493"/>
      <c r="BH248" s="94" t="str">
        <f t="shared" si="79"/>
        <v>Sin Avance</v>
      </c>
      <c r="BI248" s="236"/>
      <c r="BJ248" s="96"/>
      <c r="BK248" s="232"/>
      <c r="BL248" s="635">
        <f t="shared" si="80"/>
        <v>1</v>
      </c>
      <c r="BM248" s="514" t="s">
        <v>142</v>
      </c>
      <c r="BN248" s="514" t="s">
        <v>142</v>
      </c>
      <c r="BO248" s="94"/>
      <c r="BP248" s="514"/>
      <c r="BQ248" s="96"/>
      <c r="BR248" s="96"/>
      <c r="BS248" s="240" t="str">
        <f t="shared" si="83"/>
        <v/>
      </c>
      <c r="BT248" s="94"/>
      <c r="BU248" s="518"/>
      <c r="BV248" s="277"/>
    </row>
    <row r="249" spans="1:74" s="245" customFormat="1" ht="41.1" customHeight="1">
      <c r="A249" s="98" t="s">
        <v>189</v>
      </c>
      <c r="B249" s="99">
        <v>44096</v>
      </c>
      <c r="C249" s="93" t="s">
        <v>659</v>
      </c>
      <c r="D249" s="97" t="s">
        <v>1851</v>
      </c>
      <c r="E249" s="647" t="s">
        <v>2055</v>
      </c>
      <c r="F249" s="98"/>
      <c r="G249" s="98" t="s">
        <v>1553</v>
      </c>
      <c r="H249" s="647" t="s">
        <v>2056</v>
      </c>
      <c r="I249" s="93">
        <v>1</v>
      </c>
      <c r="J249" s="647" t="s">
        <v>2057</v>
      </c>
      <c r="K249" s="98" t="s">
        <v>168</v>
      </c>
      <c r="L249" s="647" t="s">
        <v>2058</v>
      </c>
      <c r="M249" s="647" t="s">
        <v>2059</v>
      </c>
      <c r="N249" s="93">
        <v>1</v>
      </c>
      <c r="O249" s="647" t="s">
        <v>2059</v>
      </c>
      <c r="P249" s="98" t="s">
        <v>1553</v>
      </c>
      <c r="Q249" s="90" t="s">
        <v>1553</v>
      </c>
      <c r="R249" s="543">
        <v>44112</v>
      </c>
      <c r="S249" s="543">
        <v>44461</v>
      </c>
      <c r="T249" s="92">
        <v>0</v>
      </c>
      <c r="U249" s="521">
        <f t="shared" si="82"/>
        <v>44461</v>
      </c>
      <c r="V249" s="581">
        <v>44459</v>
      </c>
      <c r="W249" s="648" t="s">
        <v>2060</v>
      </c>
      <c r="X249" s="572">
        <v>1</v>
      </c>
      <c r="Y249" s="255" t="str">
        <f t="shared" si="74"/>
        <v>Destacado</v>
      </c>
      <c r="Z249" s="581">
        <v>44504</v>
      </c>
      <c r="AA249" s="514" t="s">
        <v>2061</v>
      </c>
      <c r="AB249" s="505" t="s">
        <v>1977</v>
      </c>
      <c r="AC249" s="234"/>
      <c r="AD249" s="94"/>
      <c r="AE249" s="95"/>
      <c r="AF249" s="94" t="str">
        <f t="shared" si="75"/>
        <v>Sin Avance</v>
      </c>
      <c r="AG249" s="624"/>
      <c r="AH249" s="94"/>
      <c r="AI249" s="94"/>
      <c r="AJ249" s="624"/>
      <c r="AK249" s="273"/>
      <c r="AL249" s="95"/>
      <c r="AM249" s="94" t="str">
        <f t="shared" si="76"/>
        <v>Sin Avance</v>
      </c>
      <c r="AN249" s="279"/>
      <c r="AO249" s="273"/>
      <c r="AP249" s="274"/>
      <c r="AQ249" s="275"/>
      <c r="AR249" s="235"/>
      <c r="AS249" s="233"/>
      <c r="AT249" s="94" t="str">
        <f t="shared" si="77"/>
        <v>Sin Avance</v>
      </c>
      <c r="AU249" s="228"/>
      <c r="AV249" s="273"/>
      <c r="AW249" s="274"/>
      <c r="AX249" s="231"/>
      <c r="AY249" s="232"/>
      <c r="AZ249" s="233"/>
      <c r="BA249" s="94" t="str">
        <f t="shared" si="78"/>
        <v>Sin Avance</v>
      </c>
      <c r="BB249" s="325"/>
      <c r="BC249" s="229"/>
      <c r="BD249" s="229"/>
      <c r="BE249" s="492"/>
      <c r="BF249" s="235"/>
      <c r="BG249" s="493"/>
      <c r="BH249" s="94" t="str">
        <f t="shared" si="79"/>
        <v>Sin Avance</v>
      </c>
      <c r="BI249" s="236"/>
      <c r="BJ249" s="96"/>
      <c r="BK249" s="232"/>
      <c r="BL249" s="635">
        <f t="shared" si="80"/>
        <v>1</v>
      </c>
      <c r="BM249" s="514" t="s">
        <v>142</v>
      </c>
      <c r="BN249" s="514" t="s">
        <v>142</v>
      </c>
      <c r="BO249" s="94"/>
      <c r="BP249" s="514"/>
      <c r="BQ249" s="96"/>
      <c r="BR249" s="96"/>
      <c r="BS249" s="240" t="str">
        <f t="shared" si="83"/>
        <v/>
      </c>
      <c r="BT249" s="94"/>
      <c r="BU249" s="518"/>
      <c r="BV249" s="277"/>
    </row>
    <row r="250" spans="1:74" s="245" customFormat="1" ht="41.1" customHeight="1">
      <c r="A250" s="98" t="s">
        <v>189</v>
      </c>
      <c r="B250" s="99">
        <v>44096</v>
      </c>
      <c r="C250" s="93" t="s">
        <v>2062</v>
      </c>
      <c r="D250" s="97" t="s">
        <v>1851</v>
      </c>
      <c r="E250" s="647" t="s">
        <v>2063</v>
      </c>
      <c r="F250" s="98"/>
      <c r="G250" s="98" t="s">
        <v>1553</v>
      </c>
      <c r="H250" s="647" t="s">
        <v>2064</v>
      </c>
      <c r="I250" s="93">
        <v>1</v>
      </c>
      <c r="J250" s="647" t="s">
        <v>2065</v>
      </c>
      <c r="K250" s="98" t="s">
        <v>168</v>
      </c>
      <c r="L250" s="647" t="s">
        <v>2005</v>
      </c>
      <c r="M250" s="647" t="s">
        <v>2066</v>
      </c>
      <c r="N250" s="93">
        <v>1</v>
      </c>
      <c r="O250" s="647" t="s">
        <v>2066</v>
      </c>
      <c r="P250" s="98" t="s">
        <v>1553</v>
      </c>
      <c r="Q250" s="90" t="s">
        <v>1553</v>
      </c>
      <c r="R250" s="543">
        <v>44112</v>
      </c>
      <c r="S250" s="543">
        <v>44461</v>
      </c>
      <c r="T250" s="92">
        <v>0</v>
      </c>
      <c r="U250" s="521">
        <f t="shared" si="82"/>
        <v>44461</v>
      </c>
      <c r="V250" s="581">
        <v>44459</v>
      </c>
      <c r="W250" s="648" t="s">
        <v>2067</v>
      </c>
      <c r="X250" s="572">
        <v>1</v>
      </c>
      <c r="Y250" s="255" t="str">
        <f t="shared" si="74"/>
        <v>Destacado</v>
      </c>
      <c r="Z250" s="581">
        <v>44504</v>
      </c>
      <c r="AA250" s="505" t="s">
        <v>2068</v>
      </c>
      <c r="AB250" s="505" t="s">
        <v>1977</v>
      </c>
      <c r="AC250" s="234"/>
      <c r="AD250" s="94"/>
      <c r="AE250" s="95"/>
      <c r="AF250" s="94" t="str">
        <f t="shared" si="75"/>
        <v>Sin Avance</v>
      </c>
      <c r="AG250" s="624"/>
      <c r="AH250" s="94"/>
      <c r="AI250" s="94"/>
      <c r="AJ250" s="624"/>
      <c r="AK250" s="273"/>
      <c r="AL250" s="95"/>
      <c r="AM250" s="94" t="str">
        <f t="shared" si="76"/>
        <v>Sin Avance</v>
      </c>
      <c r="AN250" s="279"/>
      <c r="AO250" s="273"/>
      <c r="AP250" s="274"/>
      <c r="AQ250" s="275"/>
      <c r="AR250" s="235"/>
      <c r="AS250" s="233"/>
      <c r="AT250" s="94" t="str">
        <f t="shared" si="77"/>
        <v>Sin Avance</v>
      </c>
      <c r="AU250" s="228"/>
      <c r="AV250" s="273"/>
      <c r="AW250" s="274"/>
      <c r="AX250" s="231"/>
      <c r="AY250" s="232"/>
      <c r="AZ250" s="233"/>
      <c r="BA250" s="94" t="str">
        <f t="shared" si="78"/>
        <v>Sin Avance</v>
      </c>
      <c r="BB250" s="325"/>
      <c r="BC250" s="229"/>
      <c r="BD250" s="229"/>
      <c r="BE250" s="492"/>
      <c r="BF250" s="235"/>
      <c r="BG250" s="493"/>
      <c r="BH250" s="94" t="str">
        <f t="shared" si="79"/>
        <v>Sin Avance</v>
      </c>
      <c r="BI250" s="236"/>
      <c r="BJ250" s="96"/>
      <c r="BK250" s="232"/>
      <c r="BL250" s="635">
        <f t="shared" si="80"/>
        <v>1</v>
      </c>
      <c r="BM250" s="514" t="s">
        <v>142</v>
      </c>
      <c r="BN250" s="514" t="s">
        <v>142</v>
      </c>
      <c r="BO250" s="94"/>
      <c r="BP250" s="514"/>
      <c r="BQ250" s="96"/>
      <c r="BR250" s="96"/>
      <c r="BS250" s="240" t="str">
        <f t="shared" si="83"/>
        <v/>
      </c>
      <c r="BT250" s="94"/>
      <c r="BU250" s="518"/>
      <c r="BV250" s="277"/>
    </row>
    <row r="251" spans="1:74" s="63" customFormat="1" ht="41.1" customHeight="1">
      <c r="A251" s="69" t="s">
        <v>189</v>
      </c>
      <c r="B251" s="130">
        <v>44097</v>
      </c>
      <c r="C251" s="65" t="s">
        <v>387</v>
      </c>
      <c r="D251" s="62" t="s">
        <v>2069</v>
      </c>
      <c r="E251" s="154" t="s">
        <v>2070</v>
      </c>
      <c r="F251" s="69"/>
      <c r="G251" s="69" t="s">
        <v>1601</v>
      </c>
      <c r="H251" s="154" t="s">
        <v>2071</v>
      </c>
      <c r="I251" s="65">
        <v>1</v>
      </c>
      <c r="J251" s="154" t="s">
        <v>2072</v>
      </c>
      <c r="K251" s="69" t="s">
        <v>168</v>
      </c>
      <c r="L251" s="154" t="s">
        <v>2073</v>
      </c>
      <c r="M251" s="154" t="s">
        <v>2074</v>
      </c>
      <c r="N251" s="65">
        <v>2</v>
      </c>
      <c r="O251" s="154" t="s">
        <v>2074</v>
      </c>
      <c r="P251" s="69" t="s">
        <v>1601</v>
      </c>
      <c r="Q251" s="139" t="s">
        <v>1601</v>
      </c>
      <c r="R251" s="158">
        <v>44152</v>
      </c>
      <c r="S251" s="159">
        <v>44377</v>
      </c>
      <c r="T251" s="131">
        <v>0</v>
      </c>
      <c r="U251" s="141">
        <f t="shared" si="82"/>
        <v>44377</v>
      </c>
      <c r="V251" s="133">
        <v>44377</v>
      </c>
      <c r="W251" s="105" t="s">
        <v>2075</v>
      </c>
      <c r="X251" s="106">
        <v>1</v>
      </c>
      <c r="Y251" s="126" t="str">
        <f t="shared" si="74"/>
        <v>Destacado</v>
      </c>
      <c r="Z251" s="142">
        <v>44455</v>
      </c>
      <c r="AA251" s="107" t="s">
        <v>2076</v>
      </c>
      <c r="AB251" s="117" t="s">
        <v>689</v>
      </c>
      <c r="AC251" s="127"/>
      <c r="AD251" s="105"/>
      <c r="AE251" s="106"/>
      <c r="AF251" s="126" t="str">
        <f t="shared" si="75"/>
        <v>Sin Avance</v>
      </c>
      <c r="AG251" s="127"/>
      <c r="AH251" s="105"/>
      <c r="AI251" s="135"/>
      <c r="AJ251" s="133"/>
      <c r="AK251" s="273"/>
      <c r="AL251" s="106"/>
      <c r="AM251" s="126" t="str">
        <f t="shared" si="76"/>
        <v>Sin Avance</v>
      </c>
      <c r="AN251" s="279"/>
      <c r="AO251" s="273"/>
      <c r="AP251" s="274"/>
      <c r="AQ251" s="275"/>
      <c r="AR251" s="235"/>
      <c r="AS251" s="233"/>
      <c r="AT251" s="126" t="str">
        <f t="shared" si="77"/>
        <v>Sin Avance</v>
      </c>
      <c r="AU251" s="228"/>
      <c r="AV251" s="273"/>
      <c r="AW251" s="274"/>
      <c r="AX251" s="231"/>
      <c r="AY251" s="232"/>
      <c r="AZ251" s="233"/>
      <c r="BA251" s="126" t="str">
        <f t="shared" si="78"/>
        <v>Sin Avance</v>
      </c>
      <c r="BB251" s="325"/>
      <c r="BC251" s="229"/>
      <c r="BD251" s="229"/>
      <c r="BE251" s="492"/>
      <c r="BF251" s="235"/>
      <c r="BG251" s="493"/>
      <c r="BH251" s="126" t="str">
        <f t="shared" si="79"/>
        <v>Sin Avance</v>
      </c>
      <c r="BI251" s="236"/>
      <c r="BJ251" s="96"/>
      <c r="BK251" s="232"/>
      <c r="BL251" s="143">
        <f t="shared" si="80"/>
        <v>1</v>
      </c>
      <c r="BM251" s="109"/>
      <c r="BN251" s="110"/>
      <c r="BO251" s="105"/>
      <c r="BP251" s="107"/>
      <c r="BQ251" s="137"/>
      <c r="BR251" s="108"/>
      <c r="BS251" s="240" t="str">
        <f t="shared" si="83"/>
        <v/>
      </c>
      <c r="BT251" s="105"/>
      <c r="BU251" s="518"/>
      <c r="BV251" s="277"/>
    </row>
    <row r="252" spans="1:74" s="245" customFormat="1" ht="45" customHeight="1">
      <c r="A252" s="98" t="s">
        <v>189</v>
      </c>
      <c r="B252" s="99">
        <v>44097</v>
      </c>
      <c r="C252" s="93" t="s">
        <v>430</v>
      </c>
      <c r="D252" s="97" t="s">
        <v>2069</v>
      </c>
      <c r="E252" s="614" t="s">
        <v>2077</v>
      </c>
      <c r="F252" s="98"/>
      <c r="G252" s="90" t="s">
        <v>1560</v>
      </c>
      <c r="H252" s="647" t="s">
        <v>2078</v>
      </c>
      <c r="I252" s="93">
        <v>1</v>
      </c>
      <c r="J252" s="647" t="s">
        <v>2079</v>
      </c>
      <c r="K252" s="98" t="s">
        <v>168</v>
      </c>
      <c r="L252" s="647" t="s">
        <v>2080</v>
      </c>
      <c r="M252" s="647" t="s">
        <v>1597</v>
      </c>
      <c r="N252" s="93">
        <v>1</v>
      </c>
      <c r="O252" s="647" t="s">
        <v>1597</v>
      </c>
      <c r="P252" s="90" t="s">
        <v>1560</v>
      </c>
      <c r="Q252" s="90" t="s">
        <v>1560</v>
      </c>
      <c r="R252" s="543">
        <v>44105</v>
      </c>
      <c r="S252" s="543">
        <v>44440</v>
      </c>
      <c r="T252" s="92">
        <v>60</v>
      </c>
      <c r="U252" s="634">
        <f>S252+T252</f>
        <v>44500</v>
      </c>
      <c r="V252" s="624">
        <v>44399</v>
      </c>
      <c r="W252" s="94" t="s">
        <v>2081</v>
      </c>
      <c r="X252" s="95">
        <v>0</v>
      </c>
      <c r="Y252" s="94" t="str">
        <f t="shared" si="74"/>
        <v>No Satisfactorio</v>
      </c>
      <c r="Z252" s="624">
        <v>44410</v>
      </c>
      <c r="AA252" s="91" t="s">
        <v>2082</v>
      </c>
      <c r="AB252" s="94" t="s">
        <v>244</v>
      </c>
      <c r="AC252" s="624">
        <v>44420</v>
      </c>
      <c r="AD252" s="94" t="s">
        <v>1565</v>
      </c>
      <c r="AE252" s="95">
        <v>0.9</v>
      </c>
      <c r="AF252" s="94" t="str">
        <f t="shared" si="75"/>
        <v>Satisfactorio</v>
      </c>
      <c r="AG252" s="624">
        <v>44441</v>
      </c>
      <c r="AH252" s="94" t="s">
        <v>2083</v>
      </c>
      <c r="AI252" s="94" t="s">
        <v>448</v>
      </c>
      <c r="AJ252" s="624">
        <v>44497</v>
      </c>
      <c r="AK252" s="94" t="s">
        <v>2084</v>
      </c>
      <c r="AL252" s="95">
        <v>1</v>
      </c>
      <c r="AM252" s="94" t="str">
        <f t="shared" si="76"/>
        <v>Destacado</v>
      </c>
      <c r="AN252" s="624">
        <v>44531</v>
      </c>
      <c r="AO252" s="94" t="s">
        <v>2085</v>
      </c>
      <c r="AP252" s="94" t="s">
        <v>448</v>
      </c>
      <c r="AQ252" s="275"/>
      <c r="AR252" s="235"/>
      <c r="AS252" s="233"/>
      <c r="AT252" s="94" t="str">
        <f t="shared" si="77"/>
        <v>Sin Avance</v>
      </c>
      <c r="AU252" s="228"/>
      <c r="AV252" s="273"/>
      <c r="AW252" s="274"/>
      <c r="AX252" s="231"/>
      <c r="AY252" s="232"/>
      <c r="AZ252" s="233"/>
      <c r="BA252" s="94" t="str">
        <f t="shared" si="78"/>
        <v>Sin Avance</v>
      </c>
      <c r="BB252" s="325"/>
      <c r="BC252" s="229"/>
      <c r="BD252" s="229"/>
      <c r="BE252" s="492"/>
      <c r="BF252" s="235"/>
      <c r="BG252" s="493"/>
      <c r="BH252" s="94" t="str">
        <f t="shared" si="79"/>
        <v>Sin Avance</v>
      </c>
      <c r="BI252" s="236"/>
      <c r="BJ252" s="96"/>
      <c r="BK252" s="232"/>
      <c r="BL252" s="635">
        <f t="shared" si="80"/>
        <v>1</v>
      </c>
      <c r="BM252" s="514"/>
      <c r="BN252" s="514"/>
      <c r="BO252" s="94"/>
      <c r="BP252" s="514"/>
      <c r="BQ252" s="96"/>
      <c r="BR252" s="96"/>
      <c r="BS252" s="240" t="str">
        <f t="shared" si="83"/>
        <v/>
      </c>
      <c r="BT252" s="94"/>
      <c r="BU252" s="518"/>
      <c r="BV252" s="277"/>
    </row>
    <row r="253" spans="1:74" s="245" customFormat="1" ht="45" customHeight="1">
      <c r="A253" s="98" t="s">
        <v>189</v>
      </c>
      <c r="B253" s="99">
        <v>44097</v>
      </c>
      <c r="C253" s="93" t="s">
        <v>430</v>
      </c>
      <c r="D253" s="97" t="s">
        <v>2069</v>
      </c>
      <c r="E253" s="614" t="s">
        <v>2077</v>
      </c>
      <c r="F253" s="98" t="s">
        <v>152</v>
      </c>
      <c r="G253" s="90" t="s">
        <v>1601</v>
      </c>
      <c r="H253" s="647" t="s">
        <v>2086</v>
      </c>
      <c r="I253" s="93">
        <v>2</v>
      </c>
      <c r="J253" s="647" t="s">
        <v>2087</v>
      </c>
      <c r="K253" s="98" t="s">
        <v>168</v>
      </c>
      <c r="L253" s="647" t="s">
        <v>2088</v>
      </c>
      <c r="M253" s="342" t="s">
        <v>2089</v>
      </c>
      <c r="N253" s="93">
        <v>1</v>
      </c>
      <c r="O253" s="342" t="s">
        <v>2089</v>
      </c>
      <c r="P253" s="343" t="s">
        <v>2090</v>
      </c>
      <c r="Q253" s="343" t="s">
        <v>2090</v>
      </c>
      <c r="R253" s="27">
        <v>44105</v>
      </c>
      <c r="S253" s="543">
        <v>44440</v>
      </c>
      <c r="T253" s="25">
        <v>60</v>
      </c>
      <c r="U253" s="498">
        <f>S253+T253</f>
        <v>44500</v>
      </c>
      <c r="V253" s="228">
        <v>44399</v>
      </c>
      <c r="W253" s="94" t="s">
        <v>2081</v>
      </c>
      <c r="X253" s="95">
        <v>0</v>
      </c>
      <c r="Y253" s="508" t="str">
        <f t="shared" si="74"/>
        <v>No Satisfactorio</v>
      </c>
      <c r="Z253" s="228">
        <v>44410</v>
      </c>
      <c r="AA253" s="91" t="s">
        <v>2091</v>
      </c>
      <c r="AB253" s="508" t="s">
        <v>244</v>
      </c>
      <c r="AC253" s="344">
        <v>44469</v>
      </c>
      <c r="AD253" s="345" t="s">
        <v>2092</v>
      </c>
      <c r="AE253" s="346">
        <v>1</v>
      </c>
      <c r="AF253" s="508" t="str">
        <f t="shared" si="75"/>
        <v>Destacado</v>
      </c>
      <c r="AG253" s="234">
        <v>44547</v>
      </c>
      <c r="AH253" s="94" t="s">
        <v>2093</v>
      </c>
      <c r="AI253" s="255" t="s">
        <v>689</v>
      </c>
      <c r="AJ253" s="228"/>
      <c r="AK253" s="273"/>
      <c r="AL253" s="95"/>
      <c r="AM253" s="508" t="str">
        <f t="shared" si="76"/>
        <v>Sin Avance</v>
      </c>
      <c r="AN253" s="279"/>
      <c r="AO253" s="273"/>
      <c r="AP253" s="274"/>
      <c r="AQ253" s="275"/>
      <c r="AR253" s="235"/>
      <c r="AS253" s="233"/>
      <c r="AT253" s="508" t="str">
        <f t="shared" si="77"/>
        <v>Sin Avance</v>
      </c>
      <c r="AU253" s="228"/>
      <c r="AV253" s="273"/>
      <c r="AW253" s="274"/>
      <c r="AX253" s="231"/>
      <c r="AY253" s="232"/>
      <c r="AZ253" s="233"/>
      <c r="BA253" s="508" t="str">
        <f t="shared" si="78"/>
        <v>Sin Avance</v>
      </c>
      <c r="BB253" s="325"/>
      <c r="BC253" s="229"/>
      <c r="BD253" s="229"/>
      <c r="BE253" s="492"/>
      <c r="BF253" s="235"/>
      <c r="BG253" s="493"/>
      <c r="BH253" s="508" t="str">
        <f t="shared" si="79"/>
        <v>Sin Avance</v>
      </c>
      <c r="BI253" s="236"/>
      <c r="BJ253" s="96"/>
      <c r="BK253" s="232"/>
      <c r="BL253" s="547">
        <f t="shared" si="80"/>
        <v>1</v>
      </c>
      <c r="BM253" s="275"/>
      <c r="BN253" s="15"/>
      <c r="BO253" s="94"/>
      <c r="BP253" s="514"/>
      <c r="BQ253" s="236"/>
      <c r="BR253" s="96"/>
      <c r="BS253" s="516" t="str">
        <f t="shared" si="83"/>
        <v/>
      </c>
      <c r="BT253" s="94"/>
      <c r="BU253" s="518"/>
      <c r="BV253" s="277"/>
    </row>
    <row r="254" spans="1:74" s="245" customFormat="1" ht="45" customHeight="1">
      <c r="A254" s="98" t="s">
        <v>189</v>
      </c>
      <c r="B254" s="99">
        <v>44097</v>
      </c>
      <c r="C254" s="93" t="s">
        <v>430</v>
      </c>
      <c r="D254" s="97" t="s">
        <v>2069</v>
      </c>
      <c r="E254" s="614" t="s">
        <v>2077</v>
      </c>
      <c r="F254" s="98" t="s">
        <v>152</v>
      </c>
      <c r="G254" s="90" t="s">
        <v>1601</v>
      </c>
      <c r="H254" s="647" t="s">
        <v>2094</v>
      </c>
      <c r="I254" s="93">
        <v>3</v>
      </c>
      <c r="J254" s="647" t="s">
        <v>2095</v>
      </c>
      <c r="K254" s="98" t="s">
        <v>168</v>
      </c>
      <c r="L254" s="647" t="s">
        <v>2096</v>
      </c>
      <c r="M254" s="647" t="s">
        <v>2097</v>
      </c>
      <c r="N254" s="93">
        <v>2</v>
      </c>
      <c r="O254" s="647" t="s">
        <v>2097</v>
      </c>
      <c r="P254" s="347" t="s">
        <v>1601</v>
      </c>
      <c r="Q254" s="348" t="s">
        <v>1601</v>
      </c>
      <c r="R254" s="27">
        <v>44105</v>
      </c>
      <c r="S254" s="543">
        <v>44440</v>
      </c>
      <c r="T254" s="25">
        <v>60</v>
      </c>
      <c r="U254" s="498">
        <f>S254+T254</f>
        <v>44500</v>
      </c>
      <c r="V254" s="228">
        <v>44399</v>
      </c>
      <c r="W254" s="94" t="s">
        <v>2081</v>
      </c>
      <c r="X254" s="95">
        <v>0</v>
      </c>
      <c r="Y254" s="508" t="str">
        <f t="shared" si="74"/>
        <v>No Satisfactorio</v>
      </c>
      <c r="Z254" s="228">
        <v>44410</v>
      </c>
      <c r="AA254" s="91" t="s">
        <v>2098</v>
      </c>
      <c r="AB254" s="508" t="s">
        <v>244</v>
      </c>
      <c r="AC254" s="234">
        <v>44469</v>
      </c>
      <c r="AD254" s="94" t="s">
        <v>2099</v>
      </c>
      <c r="AE254" s="95">
        <v>1</v>
      </c>
      <c r="AF254" s="508" t="str">
        <f t="shared" si="75"/>
        <v>Destacado</v>
      </c>
      <c r="AG254" s="234">
        <v>44547</v>
      </c>
      <c r="AH254" s="94" t="s">
        <v>2100</v>
      </c>
      <c r="AI254" s="255" t="s">
        <v>689</v>
      </c>
      <c r="AJ254" s="228"/>
      <c r="AK254" s="273"/>
      <c r="AL254" s="95"/>
      <c r="AM254" s="508" t="str">
        <f t="shared" si="76"/>
        <v>Sin Avance</v>
      </c>
      <c r="AN254" s="279"/>
      <c r="AO254" s="273"/>
      <c r="AP254" s="274"/>
      <c r="AQ254" s="275"/>
      <c r="AR254" s="235"/>
      <c r="AS254" s="233"/>
      <c r="AT254" s="508" t="str">
        <f t="shared" si="77"/>
        <v>Sin Avance</v>
      </c>
      <c r="AU254" s="228"/>
      <c r="AV254" s="273"/>
      <c r="AW254" s="274"/>
      <c r="AX254" s="231"/>
      <c r="AY254" s="232"/>
      <c r="AZ254" s="233"/>
      <c r="BA254" s="508" t="str">
        <f t="shared" si="78"/>
        <v>Sin Avance</v>
      </c>
      <c r="BB254" s="325"/>
      <c r="BC254" s="229"/>
      <c r="BD254" s="229"/>
      <c r="BE254" s="492"/>
      <c r="BF254" s="235"/>
      <c r="BG254" s="493"/>
      <c r="BH254" s="508" t="str">
        <f t="shared" si="79"/>
        <v>Sin Avance</v>
      </c>
      <c r="BI254" s="236"/>
      <c r="BJ254" s="96"/>
      <c r="BK254" s="232"/>
      <c r="BL254" s="547">
        <f t="shared" si="80"/>
        <v>1</v>
      </c>
      <c r="BM254" s="275"/>
      <c r="BN254" s="15"/>
      <c r="BO254" s="94"/>
      <c r="BP254" s="514"/>
      <c r="BQ254" s="236"/>
      <c r="BR254" s="96"/>
      <c r="BS254" s="516" t="str">
        <f t="shared" si="83"/>
        <v/>
      </c>
      <c r="BT254" s="94"/>
      <c r="BU254" s="518"/>
      <c r="BV254" s="277"/>
    </row>
    <row r="255" spans="1:74" s="11" customFormat="1" ht="45" customHeight="1">
      <c r="A255" s="599" t="s">
        <v>189</v>
      </c>
      <c r="B255" s="99">
        <v>44097</v>
      </c>
      <c r="C255" s="92" t="s">
        <v>430</v>
      </c>
      <c r="D255" s="97" t="s">
        <v>2069</v>
      </c>
      <c r="E255" s="614" t="s">
        <v>2077</v>
      </c>
      <c r="F255" s="247"/>
      <c r="G255" s="227" t="s">
        <v>1560</v>
      </c>
      <c r="H255" s="91" t="s">
        <v>2094</v>
      </c>
      <c r="I255" s="92">
        <v>4</v>
      </c>
      <c r="J255" s="91" t="s">
        <v>2101</v>
      </c>
      <c r="K255" s="98" t="s">
        <v>168</v>
      </c>
      <c r="L255" s="91" t="s">
        <v>2102</v>
      </c>
      <c r="M255" s="91" t="s">
        <v>2103</v>
      </c>
      <c r="N255" s="92">
        <v>3</v>
      </c>
      <c r="O255" s="91" t="s">
        <v>2103</v>
      </c>
      <c r="P255" s="104" t="s">
        <v>1560</v>
      </c>
      <c r="Q255" s="597" t="s">
        <v>1560</v>
      </c>
      <c r="R255" s="37">
        <v>44105</v>
      </c>
      <c r="S255" s="556">
        <v>44440</v>
      </c>
      <c r="T255" s="25">
        <v>0</v>
      </c>
      <c r="U255" s="498">
        <f t="shared" si="82"/>
        <v>44440</v>
      </c>
      <c r="V255" s="228">
        <v>44189</v>
      </c>
      <c r="W255" s="96" t="s">
        <v>2104</v>
      </c>
      <c r="X255" s="95">
        <v>0.33</v>
      </c>
      <c r="Y255" s="508" t="str">
        <f t="shared" si="74"/>
        <v>No Satisfactorio</v>
      </c>
      <c r="Z255" s="228">
        <v>44223</v>
      </c>
      <c r="AA255" s="94" t="s">
        <v>2105</v>
      </c>
      <c r="AB255" s="230" t="s">
        <v>731</v>
      </c>
      <c r="AC255" s="234">
        <v>44377</v>
      </c>
      <c r="AD255" s="510" t="s">
        <v>2106</v>
      </c>
      <c r="AE255" s="95">
        <v>0.66</v>
      </c>
      <c r="AF255" s="508" t="str">
        <f t="shared" si="75"/>
        <v>No Satisfactorio</v>
      </c>
      <c r="AG255" s="228">
        <v>44393</v>
      </c>
      <c r="AH255" s="651" t="s">
        <v>2107</v>
      </c>
      <c r="AI255" s="508" t="s">
        <v>689</v>
      </c>
      <c r="AJ255" s="624">
        <v>44440</v>
      </c>
      <c r="AK255" s="94" t="s">
        <v>2108</v>
      </c>
      <c r="AL255" s="95">
        <v>1</v>
      </c>
      <c r="AM255" s="508" t="str">
        <f t="shared" si="76"/>
        <v>Destacado</v>
      </c>
      <c r="AN255" s="228">
        <v>44446</v>
      </c>
      <c r="AO255" s="94" t="s">
        <v>2109</v>
      </c>
      <c r="AP255" s="508" t="s">
        <v>502</v>
      </c>
      <c r="AQ255" s="275"/>
      <c r="AR255" s="235"/>
      <c r="AS255" s="233"/>
      <c r="AT255" s="508" t="str">
        <f t="shared" si="77"/>
        <v>Sin Avance</v>
      </c>
      <c r="AU255" s="228"/>
      <c r="AV255" s="273"/>
      <c r="AW255" s="274"/>
      <c r="AX255" s="231"/>
      <c r="AY255" s="232"/>
      <c r="AZ255" s="233"/>
      <c r="BA255" s="508" t="str">
        <f t="shared" si="78"/>
        <v>Sin Avance</v>
      </c>
      <c r="BB255" s="325"/>
      <c r="BC255" s="229"/>
      <c r="BD255" s="229"/>
      <c r="BE255" s="492"/>
      <c r="BF255" s="235"/>
      <c r="BG255" s="493"/>
      <c r="BH255" s="508" t="str">
        <f t="shared" si="79"/>
        <v>Sin Avance</v>
      </c>
      <c r="BI255" s="236"/>
      <c r="BJ255" s="96"/>
      <c r="BK255" s="232"/>
      <c r="BL255" s="237">
        <f t="shared" si="80"/>
        <v>1</v>
      </c>
      <c r="BM255" s="326"/>
      <c r="BN255" s="602"/>
      <c r="BO255" s="94"/>
      <c r="BP255" s="94"/>
      <c r="BQ255" s="236"/>
      <c r="BR255" s="96"/>
      <c r="BS255" s="240" t="str">
        <f t="shared" si="83"/>
        <v/>
      </c>
      <c r="BT255" s="96"/>
      <c r="BU255" s="508"/>
      <c r="BV255" s="277"/>
    </row>
    <row r="256" spans="1:74" s="11" customFormat="1" ht="44.25" customHeight="1">
      <c r="A256" s="69" t="s">
        <v>189</v>
      </c>
      <c r="B256" s="130">
        <v>44097</v>
      </c>
      <c r="C256" s="65" t="s">
        <v>430</v>
      </c>
      <c r="D256" s="62" t="s">
        <v>2069</v>
      </c>
      <c r="E256" s="160" t="s">
        <v>2077</v>
      </c>
      <c r="F256" s="69"/>
      <c r="G256" s="101" t="s">
        <v>1560</v>
      </c>
      <c r="H256" s="154" t="s">
        <v>2094</v>
      </c>
      <c r="I256" s="65">
        <v>5</v>
      </c>
      <c r="J256" s="154" t="s">
        <v>2110</v>
      </c>
      <c r="K256" s="69" t="s">
        <v>168</v>
      </c>
      <c r="L256" s="154" t="s">
        <v>2111</v>
      </c>
      <c r="M256" s="154" t="s">
        <v>2112</v>
      </c>
      <c r="N256" s="65">
        <v>2</v>
      </c>
      <c r="O256" s="154" t="s">
        <v>2112</v>
      </c>
      <c r="P256" s="101" t="s">
        <v>1560</v>
      </c>
      <c r="Q256" s="161" t="s">
        <v>1560</v>
      </c>
      <c r="R256" s="158">
        <v>44105</v>
      </c>
      <c r="S256" s="159">
        <v>44440</v>
      </c>
      <c r="T256" s="131">
        <v>0</v>
      </c>
      <c r="U256" s="132">
        <f t="shared" si="82"/>
        <v>44440</v>
      </c>
      <c r="V256" s="133">
        <v>44189</v>
      </c>
      <c r="W256" s="108" t="s">
        <v>2113</v>
      </c>
      <c r="X256" s="106">
        <v>0.5</v>
      </c>
      <c r="Y256" s="126" t="str">
        <f t="shared" si="74"/>
        <v>No Satisfactorio</v>
      </c>
      <c r="Z256" s="133">
        <v>44223</v>
      </c>
      <c r="AA256" s="105" t="s">
        <v>2114</v>
      </c>
      <c r="AB256" s="126" t="s">
        <v>731</v>
      </c>
      <c r="AC256" s="127">
        <v>44348</v>
      </c>
      <c r="AD256" s="108" t="s">
        <v>2115</v>
      </c>
      <c r="AE256" s="106">
        <v>1</v>
      </c>
      <c r="AF256" s="126" t="str">
        <f t="shared" si="75"/>
        <v>Destacado</v>
      </c>
      <c r="AG256" s="133">
        <v>44393</v>
      </c>
      <c r="AH256" s="34" t="s">
        <v>2116</v>
      </c>
      <c r="AI256" s="126" t="s">
        <v>689</v>
      </c>
      <c r="AJ256" s="133"/>
      <c r="AK256" s="273"/>
      <c r="AL256" s="106"/>
      <c r="AM256" s="126" t="str">
        <f t="shared" si="76"/>
        <v>Sin Avance</v>
      </c>
      <c r="AN256" s="279"/>
      <c r="AO256" s="273"/>
      <c r="AP256" s="274"/>
      <c r="AQ256" s="275"/>
      <c r="AR256" s="235"/>
      <c r="AS256" s="233"/>
      <c r="AT256" s="126" t="str">
        <f t="shared" si="77"/>
        <v>Sin Avance</v>
      </c>
      <c r="AU256" s="228"/>
      <c r="AV256" s="273"/>
      <c r="AW256" s="274"/>
      <c r="AX256" s="231"/>
      <c r="AY256" s="232"/>
      <c r="AZ256" s="233"/>
      <c r="BA256" s="126" t="str">
        <f t="shared" si="78"/>
        <v>Sin Avance</v>
      </c>
      <c r="BB256" s="325"/>
      <c r="BC256" s="229"/>
      <c r="BD256" s="229"/>
      <c r="BE256" s="492"/>
      <c r="BF256" s="235"/>
      <c r="BG256" s="493"/>
      <c r="BH256" s="126" t="str">
        <f t="shared" si="79"/>
        <v>Sin Avance</v>
      </c>
      <c r="BI256" s="236"/>
      <c r="BJ256" s="96"/>
      <c r="BK256" s="232"/>
      <c r="BL256" s="143">
        <f t="shared" si="80"/>
        <v>1</v>
      </c>
      <c r="BM256" s="109"/>
      <c r="BN256" s="110"/>
      <c r="BO256" s="105"/>
      <c r="BP256" s="107"/>
      <c r="BQ256" s="137"/>
      <c r="BR256" s="108"/>
      <c r="BS256" s="240" t="str">
        <f t="shared" si="83"/>
        <v/>
      </c>
      <c r="BT256" s="105"/>
      <c r="BU256" s="518"/>
      <c r="BV256" s="277"/>
    </row>
    <row r="257" spans="1:74" s="245" customFormat="1" ht="41.1" customHeight="1">
      <c r="A257" s="98" t="s">
        <v>189</v>
      </c>
      <c r="B257" s="99">
        <v>44097</v>
      </c>
      <c r="C257" s="93" t="s">
        <v>1870</v>
      </c>
      <c r="D257" s="97" t="s">
        <v>2069</v>
      </c>
      <c r="E257" s="614" t="s">
        <v>2117</v>
      </c>
      <c r="F257" s="98" t="s">
        <v>145</v>
      </c>
      <c r="G257" s="98" t="s">
        <v>233</v>
      </c>
      <c r="H257" s="647" t="s">
        <v>2118</v>
      </c>
      <c r="I257" s="93">
        <v>1</v>
      </c>
      <c r="J257" s="647" t="s">
        <v>2119</v>
      </c>
      <c r="K257" s="98" t="s">
        <v>168</v>
      </c>
      <c r="L257" s="647" t="s">
        <v>2120</v>
      </c>
      <c r="M257" s="647" t="s">
        <v>2121</v>
      </c>
      <c r="N257" s="93">
        <v>1</v>
      </c>
      <c r="O257" s="647" t="s">
        <v>2121</v>
      </c>
      <c r="P257" s="248" t="s">
        <v>233</v>
      </c>
      <c r="Q257" s="248" t="s">
        <v>233</v>
      </c>
      <c r="R257" s="543">
        <v>44105</v>
      </c>
      <c r="S257" s="543">
        <v>44440</v>
      </c>
      <c r="T257" s="92">
        <v>0</v>
      </c>
      <c r="U257" s="521">
        <f t="shared" si="82"/>
        <v>44440</v>
      </c>
      <c r="V257" s="624">
        <v>44229</v>
      </c>
      <c r="W257" s="652" t="s">
        <v>2122</v>
      </c>
      <c r="X257" s="95">
        <v>0.05</v>
      </c>
      <c r="Y257" s="94" t="str">
        <f t="shared" si="74"/>
        <v>No Satisfactorio</v>
      </c>
      <c r="Z257" s="499">
        <v>44454</v>
      </c>
      <c r="AA257" s="514" t="s">
        <v>2123</v>
      </c>
      <c r="AB257" s="514" t="s">
        <v>448</v>
      </c>
      <c r="AC257" s="624">
        <v>44462</v>
      </c>
      <c r="AD257" s="96" t="s">
        <v>2124</v>
      </c>
      <c r="AE257" s="95">
        <v>0.4</v>
      </c>
      <c r="AF257" s="94" t="str">
        <f t="shared" si="75"/>
        <v>No Satisfactorio</v>
      </c>
      <c r="AG257" s="624">
        <v>44494</v>
      </c>
      <c r="AH257" s="652" t="s">
        <v>2125</v>
      </c>
      <c r="AI257" s="94" t="s">
        <v>448</v>
      </c>
      <c r="AJ257" s="624">
        <v>44490</v>
      </c>
      <c r="AK257" s="96" t="s">
        <v>2126</v>
      </c>
      <c r="AL257" s="95">
        <v>1</v>
      </c>
      <c r="AM257" s="94" t="str">
        <f t="shared" si="76"/>
        <v>Destacado</v>
      </c>
      <c r="AN257" s="624">
        <v>44494</v>
      </c>
      <c r="AO257" s="652" t="s">
        <v>2125</v>
      </c>
      <c r="AP257" s="94" t="s">
        <v>448</v>
      </c>
      <c r="AQ257" s="637">
        <v>44530</v>
      </c>
      <c r="AR257" s="600" t="s">
        <v>2127</v>
      </c>
      <c r="AS257" s="638">
        <v>1</v>
      </c>
      <c r="AT257" s="94" t="str">
        <f t="shared" si="77"/>
        <v>Destacado</v>
      </c>
      <c r="AU257" s="624">
        <v>44560</v>
      </c>
      <c r="AV257" s="94" t="s">
        <v>2128</v>
      </c>
      <c r="AW257" s="94" t="s">
        <v>689</v>
      </c>
      <c r="AX257" s="94"/>
      <c r="AY257" s="512"/>
      <c r="AZ257" s="95"/>
      <c r="BA257" s="94" t="str">
        <f t="shared" si="78"/>
        <v>Sin Avance</v>
      </c>
      <c r="BB257" s="624"/>
      <c r="BC257" s="94"/>
      <c r="BD257" s="94"/>
      <c r="BE257" s="512"/>
      <c r="BF257" s="512"/>
      <c r="BG257" s="493"/>
      <c r="BH257" s="94" t="str">
        <f t="shared" si="79"/>
        <v>Sin Avance</v>
      </c>
      <c r="BI257" s="96"/>
      <c r="BJ257" s="96"/>
      <c r="BK257" s="512"/>
      <c r="BL257" s="639">
        <f t="shared" si="80"/>
        <v>1</v>
      </c>
      <c r="BM257" s="514"/>
      <c r="BN257" s="514"/>
      <c r="BO257" s="94"/>
      <c r="BP257" s="514"/>
      <c r="BQ257" s="96"/>
      <c r="BR257" s="96"/>
      <c r="BS257" s="516" t="str">
        <f t="shared" si="83"/>
        <v/>
      </c>
      <c r="BT257" s="94"/>
      <c r="BU257" s="518"/>
      <c r="BV257" s="277"/>
    </row>
    <row r="258" spans="1:74" s="63" customFormat="1" ht="41.1" customHeight="1">
      <c r="A258" s="247" t="s">
        <v>189</v>
      </c>
      <c r="B258" s="99">
        <v>44097</v>
      </c>
      <c r="C258" s="93" t="s">
        <v>2129</v>
      </c>
      <c r="D258" s="97" t="s">
        <v>2069</v>
      </c>
      <c r="E258" s="647" t="s">
        <v>2130</v>
      </c>
      <c r="F258" s="247"/>
      <c r="G258" s="247" t="s">
        <v>233</v>
      </c>
      <c r="H258" s="647" t="s">
        <v>2131</v>
      </c>
      <c r="I258" s="93">
        <v>1</v>
      </c>
      <c r="J258" s="647" t="s">
        <v>2132</v>
      </c>
      <c r="K258" s="247" t="s">
        <v>168</v>
      </c>
      <c r="L258" s="647" t="s">
        <v>2133</v>
      </c>
      <c r="M258" s="647" t="s">
        <v>2134</v>
      </c>
      <c r="N258" s="93">
        <v>1</v>
      </c>
      <c r="O258" s="647" t="s">
        <v>2134</v>
      </c>
      <c r="P258" s="248" t="s">
        <v>233</v>
      </c>
      <c r="Q258" s="248" t="s">
        <v>233</v>
      </c>
      <c r="R258" s="543">
        <v>44105</v>
      </c>
      <c r="S258" s="543">
        <v>44440</v>
      </c>
      <c r="T258" s="92">
        <v>0</v>
      </c>
      <c r="U258" s="521">
        <f t="shared" si="82"/>
        <v>44440</v>
      </c>
      <c r="V258" s="254">
        <v>44229</v>
      </c>
      <c r="W258" s="349" t="s">
        <v>2135</v>
      </c>
      <c r="X258" s="95">
        <v>0.3</v>
      </c>
      <c r="Y258" s="94" t="str">
        <f t="shared" si="74"/>
        <v>No Satisfactorio</v>
      </c>
      <c r="Z258" s="288">
        <v>44494</v>
      </c>
      <c r="AA258" s="273" t="s">
        <v>2136</v>
      </c>
      <c r="AB258" s="273" t="s">
        <v>448</v>
      </c>
      <c r="AC258" s="254">
        <v>44462</v>
      </c>
      <c r="AD258" s="96" t="s">
        <v>2137</v>
      </c>
      <c r="AE258" s="95">
        <v>1</v>
      </c>
      <c r="AF258" s="94" t="str">
        <f t="shared" si="75"/>
        <v>Destacado</v>
      </c>
      <c r="AG258" s="254">
        <v>44494</v>
      </c>
      <c r="AH258" s="94" t="s">
        <v>2138</v>
      </c>
      <c r="AI258" s="94" t="s">
        <v>448</v>
      </c>
      <c r="AJ258" s="254"/>
      <c r="AK258" s="273"/>
      <c r="AL258" s="95"/>
      <c r="AM258" s="94" t="str">
        <f t="shared" si="76"/>
        <v>Sin Avance</v>
      </c>
      <c r="AN258" s="279"/>
      <c r="AO258" s="273"/>
      <c r="AP258" s="274"/>
      <c r="AQ258" s="275"/>
      <c r="AR258" s="235"/>
      <c r="AS258" s="233"/>
      <c r="AT258" s="94" t="str">
        <f t="shared" si="77"/>
        <v>Sin Avance</v>
      </c>
      <c r="AU258" s="228"/>
      <c r="AV258" s="273"/>
      <c r="AW258" s="274"/>
      <c r="AX258" s="231"/>
      <c r="AY258" s="232"/>
      <c r="AZ258" s="233"/>
      <c r="BA258" s="94" t="str">
        <f t="shared" si="78"/>
        <v>Sin Avance</v>
      </c>
      <c r="BB258" s="325"/>
      <c r="BC258" s="229"/>
      <c r="BD258" s="229"/>
      <c r="BE258" s="492"/>
      <c r="BF258" s="235"/>
      <c r="BG258" s="493"/>
      <c r="BH258" s="94" t="str">
        <f t="shared" si="79"/>
        <v>Sin Avance</v>
      </c>
      <c r="BI258" s="236"/>
      <c r="BJ258" s="96"/>
      <c r="BK258" s="232"/>
      <c r="BL258" s="635">
        <f t="shared" si="80"/>
        <v>1</v>
      </c>
      <c r="BM258" s="273"/>
      <c r="BN258" s="273"/>
      <c r="BO258" s="94"/>
      <c r="BP258" s="273"/>
      <c r="BQ258" s="96"/>
      <c r="BR258" s="96"/>
      <c r="BS258" s="240" t="str">
        <f t="shared" si="83"/>
        <v/>
      </c>
      <c r="BT258" s="94"/>
      <c r="BU258" s="518"/>
      <c r="BV258" s="277"/>
    </row>
    <row r="259" spans="1:74" s="63" customFormat="1" ht="45" customHeight="1">
      <c r="A259" s="599" t="s">
        <v>189</v>
      </c>
      <c r="B259" s="99">
        <v>44097</v>
      </c>
      <c r="C259" s="92" t="s">
        <v>680</v>
      </c>
      <c r="D259" s="97" t="s">
        <v>2069</v>
      </c>
      <c r="E259" s="647" t="s">
        <v>2139</v>
      </c>
      <c r="F259" s="247"/>
      <c r="G259" s="227" t="s">
        <v>1601</v>
      </c>
      <c r="H259" s="91" t="s">
        <v>2140</v>
      </c>
      <c r="I259" s="92">
        <v>1</v>
      </c>
      <c r="J259" s="91" t="s">
        <v>2141</v>
      </c>
      <c r="K259" s="98" t="s">
        <v>168</v>
      </c>
      <c r="L259" s="91" t="s">
        <v>2142</v>
      </c>
      <c r="M259" s="91" t="s">
        <v>2143</v>
      </c>
      <c r="N259" s="92">
        <v>1</v>
      </c>
      <c r="O259" s="91" t="s">
        <v>2143</v>
      </c>
      <c r="P259" s="599" t="s">
        <v>1601</v>
      </c>
      <c r="Q259" s="278" t="s">
        <v>1601</v>
      </c>
      <c r="R259" s="328">
        <v>44105</v>
      </c>
      <c r="S259" s="556">
        <v>44440</v>
      </c>
      <c r="T259" s="92">
        <v>0</v>
      </c>
      <c r="U259" s="498">
        <v>44440</v>
      </c>
      <c r="V259" s="356">
        <v>44439</v>
      </c>
      <c r="W259" s="31" t="s">
        <v>2144</v>
      </c>
      <c r="X259" s="358">
        <v>1</v>
      </c>
      <c r="Y259" s="508" t="str">
        <f t="shared" si="74"/>
        <v>Destacado</v>
      </c>
      <c r="Z259" s="228">
        <v>44455</v>
      </c>
      <c r="AA259" s="94" t="s">
        <v>2145</v>
      </c>
      <c r="AB259" s="230" t="s">
        <v>689</v>
      </c>
      <c r="AC259" s="325"/>
      <c r="AD259" s="94"/>
      <c r="AE259" s="94"/>
      <c r="AF259" s="508" t="str">
        <f t="shared" si="75"/>
        <v>Sin Avance</v>
      </c>
      <c r="AG259" s="231"/>
      <c r="AH259" s="23"/>
      <c r="AI259" s="508"/>
      <c r="AJ259" s="325"/>
      <c r="AK259" s="273"/>
      <c r="AL259" s="94"/>
      <c r="AM259" s="508" t="str">
        <f t="shared" si="76"/>
        <v>Sin Avance</v>
      </c>
      <c r="AN259" s="279"/>
      <c r="AO259" s="273"/>
      <c r="AP259" s="274"/>
      <c r="AQ259" s="275"/>
      <c r="AR259" s="235"/>
      <c r="AS259" s="233"/>
      <c r="AT259" s="508" t="str">
        <f t="shared" si="77"/>
        <v>Sin Avance</v>
      </c>
      <c r="AU259" s="228"/>
      <c r="AV259" s="273"/>
      <c r="AW259" s="274"/>
      <c r="AX259" s="231"/>
      <c r="AY259" s="232"/>
      <c r="AZ259" s="233"/>
      <c r="BA259" s="508" t="str">
        <f t="shared" si="78"/>
        <v>Sin Avance</v>
      </c>
      <c r="BB259" s="325"/>
      <c r="BC259" s="229"/>
      <c r="BD259" s="229"/>
      <c r="BE259" s="492"/>
      <c r="BF259" s="235"/>
      <c r="BG259" s="493"/>
      <c r="BH259" s="508" t="str">
        <f t="shared" si="79"/>
        <v>Sin Avance</v>
      </c>
      <c r="BI259" s="236"/>
      <c r="BJ259" s="96"/>
      <c r="BK259" s="232"/>
      <c r="BL259" s="237">
        <f t="shared" si="80"/>
        <v>1</v>
      </c>
      <c r="BM259" s="326"/>
      <c r="BN259" s="602"/>
      <c r="BO259" s="94"/>
      <c r="BP259" s="94"/>
      <c r="BQ259" s="236"/>
      <c r="BR259" s="96"/>
      <c r="BS259" s="240" t="str">
        <f t="shared" si="83"/>
        <v/>
      </c>
      <c r="BT259" s="96"/>
      <c r="BU259" s="508"/>
      <c r="BV259" s="277"/>
    </row>
    <row r="260" spans="1:74" s="245" customFormat="1" ht="45" customHeight="1">
      <c r="A260" s="64" t="s">
        <v>189</v>
      </c>
      <c r="B260" s="130">
        <v>44097</v>
      </c>
      <c r="C260" s="103" t="s">
        <v>680</v>
      </c>
      <c r="D260" s="62" t="s">
        <v>2069</v>
      </c>
      <c r="E260" s="154" t="s">
        <v>2139</v>
      </c>
      <c r="F260" s="69" t="s">
        <v>152</v>
      </c>
      <c r="G260" s="104" t="s">
        <v>2146</v>
      </c>
      <c r="H260" s="102" t="s">
        <v>2147</v>
      </c>
      <c r="I260" s="103">
        <v>2</v>
      </c>
      <c r="J260" s="102" t="s">
        <v>2148</v>
      </c>
      <c r="K260" s="69" t="s">
        <v>168</v>
      </c>
      <c r="L260" s="102" t="s">
        <v>2149</v>
      </c>
      <c r="M260" s="102" t="s">
        <v>2150</v>
      </c>
      <c r="N260" s="103">
        <v>1</v>
      </c>
      <c r="O260" s="102" t="s">
        <v>2150</v>
      </c>
      <c r="P260" s="104" t="s">
        <v>2146</v>
      </c>
      <c r="Q260" s="350" t="s">
        <v>2146</v>
      </c>
      <c r="R260" s="351">
        <v>44166</v>
      </c>
      <c r="S260" s="157">
        <v>44440</v>
      </c>
      <c r="T260" s="131">
        <v>0</v>
      </c>
      <c r="U260" s="132">
        <v>44440</v>
      </c>
      <c r="V260" s="322">
        <v>44435</v>
      </c>
      <c r="W260" s="352" t="s">
        <v>2151</v>
      </c>
      <c r="X260" s="353">
        <v>1</v>
      </c>
      <c r="Y260" s="126" t="str">
        <f t="shared" si="74"/>
        <v>Destacado</v>
      </c>
      <c r="Z260" s="133">
        <v>44544</v>
      </c>
      <c r="AA260" s="105" t="s">
        <v>2152</v>
      </c>
      <c r="AB260" s="508" t="s">
        <v>1418</v>
      </c>
      <c r="AC260" s="118"/>
      <c r="AD260" s="105"/>
      <c r="AE260" s="105"/>
      <c r="AF260" s="126" t="str">
        <f t="shared" si="75"/>
        <v>Sin Avance</v>
      </c>
      <c r="AG260" s="134"/>
      <c r="AH260" s="105"/>
      <c r="AI260" s="126"/>
      <c r="AJ260" s="134"/>
      <c r="AK260" s="273"/>
      <c r="AL260" s="105"/>
      <c r="AM260" s="126" t="str">
        <f t="shared" si="76"/>
        <v>Sin Avance</v>
      </c>
      <c r="AN260" s="279"/>
      <c r="AO260" s="273"/>
      <c r="AP260" s="274"/>
      <c r="AQ260" s="275"/>
      <c r="AR260" s="235"/>
      <c r="AS260" s="233"/>
      <c r="AT260" s="126" t="str">
        <f t="shared" si="77"/>
        <v>Sin Avance</v>
      </c>
      <c r="AU260" s="228"/>
      <c r="AV260" s="273"/>
      <c r="AW260" s="274"/>
      <c r="AX260" s="231"/>
      <c r="AY260" s="232"/>
      <c r="AZ260" s="233"/>
      <c r="BA260" s="126" t="str">
        <f t="shared" si="78"/>
        <v>Sin Avance</v>
      </c>
      <c r="BB260" s="325"/>
      <c r="BC260" s="229"/>
      <c r="BD260" s="229"/>
      <c r="BE260" s="492"/>
      <c r="BF260" s="235"/>
      <c r="BG260" s="493"/>
      <c r="BH260" s="126" t="str">
        <f t="shared" si="79"/>
        <v>Sin Avance</v>
      </c>
      <c r="BI260" s="236"/>
      <c r="BJ260" s="96"/>
      <c r="BK260" s="232"/>
      <c r="BL260" s="335">
        <f t="shared" si="80"/>
        <v>1</v>
      </c>
      <c r="BM260" s="116"/>
      <c r="BN260" s="136"/>
      <c r="BO260" s="105"/>
      <c r="BP260" s="105"/>
      <c r="BQ260" s="137"/>
      <c r="BR260" s="108"/>
      <c r="BS260" s="516" t="str">
        <f t="shared" si="83"/>
        <v/>
      </c>
      <c r="BT260" s="108"/>
      <c r="BU260" s="508"/>
      <c r="BV260" s="277"/>
    </row>
    <row r="261" spans="1:74" s="245" customFormat="1" ht="45" customHeight="1">
      <c r="A261" s="599" t="s">
        <v>189</v>
      </c>
      <c r="B261" s="99">
        <v>44097</v>
      </c>
      <c r="C261" s="92" t="s">
        <v>704</v>
      </c>
      <c r="D261" s="97" t="s">
        <v>2069</v>
      </c>
      <c r="E261" s="647" t="s">
        <v>2153</v>
      </c>
      <c r="F261" s="98"/>
      <c r="G261" s="227" t="s">
        <v>1560</v>
      </c>
      <c r="H261" s="91" t="s">
        <v>2078</v>
      </c>
      <c r="I261" s="92">
        <v>1</v>
      </c>
      <c r="J261" s="91" t="s">
        <v>2079</v>
      </c>
      <c r="K261" s="98" t="s">
        <v>168</v>
      </c>
      <c r="L261" s="91" t="s">
        <v>2080</v>
      </c>
      <c r="M261" s="91" t="s">
        <v>1597</v>
      </c>
      <c r="N261" s="92">
        <v>1</v>
      </c>
      <c r="O261" s="91" t="s">
        <v>1597</v>
      </c>
      <c r="P261" s="227" t="s">
        <v>1560</v>
      </c>
      <c r="Q261" s="227" t="s">
        <v>1560</v>
      </c>
      <c r="R261" s="556">
        <v>44105</v>
      </c>
      <c r="S261" s="556">
        <v>44440</v>
      </c>
      <c r="T261" s="92">
        <v>60</v>
      </c>
      <c r="U261" s="634">
        <f>S261+T261</f>
        <v>44500</v>
      </c>
      <c r="V261" s="624">
        <v>44399</v>
      </c>
      <c r="W261" s="94" t="s">
        <v>2081</v>
      </c>
      <c r="X261" s="95">
        <v>0</v>
      </c>
      <c r="Y261" s="94" t="str">
        <f t="shared" si="74"/>
        <v>No Satisfactorio</v>
      </c>
      <c r="Z261" s="624">
        <v>44410</v>
      </c>
      <c r="AA261" s="91" t="s">
        <v>2082</v>
      </c>
      <c r="AB261" s="94" t="s">
        <v>244</v>
      </c>
      <c r="AC261" s="624">
        <v>44420</v>
      </c>
      <c r="AD261" s="94" t="s">
        <v>1565</v>
      </c>
      <c r="AE261" s="95">
        <v>0.9</v>
      </c>
      <c r="AF261" s="94" t="str">
        <f t="shared" si="75"/>
        <v>Satisfactorio</v>
      </c>
      <c r="AG261" s="624">
        <v>44441</v>
      </c>
      <c r="AH261" s="94" t="s">
        <v>2083</v>
      </c>
      <c r="AI261" s="94" t="s">
        <v>448</v>
      </c>
      <c r="AJ261" s="624">
        <v>44497</v>
      </c>
      <c r="AK261" s="94" t="s">
        <v>2084</v>
      </c>
      <c r="AL261" s="95">
        <v>1</v>
      </c>
      <c r="AM261" s="94" t="str">
        <f t="shared" si="76"/>
        <v>Destacado</v>
      </c>
      <c r="AN261" s="624">
        <v>44531</v>
      </c>
      <c r="AO261" s="94" t="s">
        <v>2085</v>
      </c>
      <c r="AP261" s="94" t="s">
        <v>448</v>
      </c>
      <c r="AQ261" s="275"/>
      <c r="AR261" s="235"/>
      <c r="AS261" s="233"/>
      <c r="AT261" s="94" t="str">
        <f t="shared" si="77"/>
        <v>Sin Avance</v>
      </c>
      <c r="AU261" s="228"/>
      <c r="AV261" s="273"/>
      <c r="AW261" s="274"/>
      <c r="AX261" s="231"/>
      <c r="AY261" s="232"/>
      <c r="AZ261" s="233"/>
      <c r="BA261" s="94" t="str">
        <f t="shared" si="78"/>
        <v>Sin Avance</v>
      </c>
      <c r="BB261" s="325"/>
      <c r="BC261" s="229"/>
      <c r="BD261" s="229"/>
      <c r="BE261" s="492"/>
      <c r="BF261" s="235"/>
      <c r="BG261" s="493"/>
      <c r="BH261" s="94" t="str">
        <f t="shared" si="79"/>
        <v>Sin Avance</v>
      </c>
      <c r="BI261" s="236"/>
      <c r="BJ261" s="96"/>
      <c r="BK261" s="232"/>
      <c r="BL261" s="635">
        <f t="shared" si="80"/>
        <v>1</v>
      </c>
      <c r="BM261" s="94"/>
      <c r="BN261" s="96"/>
      <c r="BO261" s="94"/>
      <c r="BP261" s="94"/>
      <c r="BQ261" s="96"/>
      <c r="BR261" s="96"/>
      <c r="BS261" s="240" t="str">
        <f t="shared" si="83"/>
        <v/>
      </c>
      <c r="BT261" s="96"/>
      <c r="BU261" s="508"/>
      <c r="BV261" s="277"/>
    </row>
    <row r="262" spans="1:74" s="245" customFormat="1" ht="45" customHeight="1">
      <c r="A262" s="98" t="s">
        <v>189</v>
      </c>
      <c r="B262" s="99">
        <v>44097</v>
      </c>
      <c r="C262" s="93" t="s">
        <v>704</v>
      </c>
      <c r="D262" s="97" t="s">
        <v>2069</v>
      </c>
      <c r="E262" s="647" t="s">
        <v>2153</v>
      </c>
      <c r="F262" s="98" t="s">
        <v>145</v>
      </c>
      <c r="G262" s="90" t="s">
        <v>1601</v>
      </c>
      <c r="H262" s="647" t="s">
        <v>2086</v>
      </c>
      <c r="I262" s="93">
        <v>2</v>
      </c>
      <c r="J262" s="647" t="s">
        <v>2087</v>
      </c>
      <c r="K262" s="98" t="s">
        <v>168</v>
      </c>
      <c r="L262" s="647" t="s">
        <v>2088</v>
      </c>
      <c r="M262" s="342" t="s">
        <v>2089</v>
      </c>
      <c r="N262" s="93">
        <v>1</v>
      </c>
      <c r="O262" s="342" t="s">
        <v>2089</v>
      </c>
      <c r="P262" s="343" t="s">
        <v>2090</v>
      </c>
      <c r="Q262" s="343" t="s">
        <v>2090</v>
      </c>
      <c r="R262" s="27">
        <v>44105</v>
      </c>
      <c r="S262" s="543">
        <v>44440</v>
      </c>
      <c r="T262" s="25">
        <v>60</v>
      </c>
      <c r="U262" s="498">
        <f>S262+T262</f>
        <v>44500</v>
      </c>
      <c r="V262" s="228">
        <v>44399</v>
      </c>
      <c r="W262" s="94" t="s">
        <v>2081</v>
      </c>
      <c r="X262" s="95">
        <v>0</v>
      </c>
      <c r="Y262" s="508" t="str">
        <f t="shared" si="74"/>
        <v>No Satisfactorio</v>
      </c>
      <c r="Z262" s="228">
        <v>44410</v>
      </c>
      <c r="AA262" s="91" t="s">
        <v>2091</v>
      </c>
      <c r="AB262" s="508" t="s">
        <v>244</v>
      </c>
      <c r="AC262" s="344">
        <v>44469</v>
      </c>
      <c r="AD262" s="345" t="s">
        <v>2092</v>
      </c>
      <c r="AE262" s="346">
        <v>1</v>
      </c>
      <c r="AF262" s="508" t="str">
        <f t="shared" si="75"/>
        <v>Destacado</v>
      </c>
      <c r="AG262" s="234">
        <v>44547</v>
      </c>
      <c r="AH262" s="94" t="s">
        <v>2093</v>
      </c>
      <c r="AI262" s="255" t="s">
        <v>689</v>
      </c>
      <c r="AJ262" s="228"/>
      <c r="AK262" s="273"/>
      <c r="AL262" s="95"/>
      <c r="AM262" s="508" t="str">
        <f t="shared" si="76"/>
        <v>Sin Avance</v>
      </c>
      <c r="AN262" s="279"/>
      <c r="AO262" s="273"/>
      <c r="AP262" s="274"/>
      <c r="AQ262" s="275"/>
      <c r="AR262" s="235"/>
      <c r="AS262" s="233"/>
      <c r="AT262" s="508" t="str">
        <f t="shared" si="77"/>
        <v>Sin Avance</v>
      </c>
      <c r="AU262" s="228"/>
      <c r="AV262" s="273"/>
      <c r="AW262" s="274"/>
      <c r="AX262" s="231"/>
      <c r="AY262" s="232"/>
      <c r="AZ262" s="233"/>
      <c r="BA262" s="508" t="str">
        <f t="shared" si="78"/>
        <v>Sin Avance</v>
      </c>
      <c r="BB262" s="325"/>
      <c r="BC262" s="229"/>
      <c r="BD262" s="229"/>
      <c r="BE262" s="492"/>
      <c r="BF262" s="235"/>
      <c r="BG262" s="493"/>
      <c r="BH262" s="508" t="str">
        <f t="shared" si="79"/>
        <v>Sin Avance</v>
      </c>
      <c r="BI262" s="236"/>
      <c r="BJ262" s="96"/>
      <c r="BK262" s="232"/>
      <c r="BL262" s="547">
        <f t="shared" si="80"/>
        <v>1</v>
      </c>
      <c r="BM262" s="275"/>
      <c r="BN262" s="15"/>
      <c r="BO262" s="94"/>
      <c r="BP262" s="514"/>
      <c r="BQ262" s="236"/>
      <c r="BR262" s="96"/>
      <c r="BS262" s="516" t="str">
        <f t="shared" si="83"/>
        <v/>
      </c>
      <c r="BT262" s="94"/>
      <c r="BU262" s="518"/>
      <c r="BV262" s="277"/>
    </row>
    <row r="263" spans="1:74" s="245" customFormat="1" ht="45" customHeight="1">
      <c r="A263" s="98" t="s">
        <v>189</v>
      </c>
      <c r="B263" s="99">
        <v>44097</v>
      </c>
      <c r="C263" s="93" t="s">
        <v>704</v>
      </c>
      <c r="D263" s="97" t="s">
        <v>2069</v>
      </c>
      <c r="E263" s="647" t="s">
        <v>2153</v>
      </c>
      <c r="F263" s="98" t="s">
        <v>145</v>
      </c>
      <c r="G263" s="90" t="s">
        <v>1601</v>
      </c>
      <c r="H263" s="647" t="s">
        <v>2094</v>
      </c>
      <c r="I263" s="93">
        <v>3</v>
      </c>
      <c r="J263" s="647" t="s">
        <v>2095</v>
      </c>
      <c r="K263" s="98" t="s">
        <v>168</v>
      </c>
      <c r="L263" s="647" t="s">
        <v>2096</v>
      </c>
      <c r="M263" s="647" t="s">
        <v>2097</v>
      </c>
      <c r="N263" s="93">
        <v>2</v>
      </c>
      <c r="O263" s="647" t="s">
        <v>2097</v>
      </c>
      <c r="P263" s="347" t="s">
        <v>1601</v>
      </c>
      <c r="Q263" s="348" t="s">
        <v>1601</v>
      </c>
      <c r="R263" s="287">
        <v>44105</v>
      </c>
      <c r="S263" s="543">
        <v>44440</v>
      </c>
      <c r="T263" s="25">
        <v>60</v>
      </c>
      <c r="U263" s="498">
        <f>S263+T263</f>
        <v>44500</v>
      </c>
      <c r="V263" s="228">
        <v>44399</v>
      </c>
      <c r="W263" s="94" t="s">
        <v>2081</v>
      </c>
      <c r="X263" s="95">
        <v>0</v>
      </c>
      <c r="Y263" s="508" t="str">
        <f t="shared" si="74"/>
        <v>No Satisfactorio</v>
      </c>
      <c r="Z263" s="228">
        <v>44410</v>
      </c>
      <c r="AA263" s="91" t="s">
        <v>2098</v>
      </c>
      <c r="AB263" s="508" t="s">
        <v>244</v>
      </c>
      <c r="AC263" s="234">
        <v>44469</v>
      </c>
      <c r="AD263" s="94" t="s">
        <v>2099</v>
      </c>
      <c r="AE263" s="95">
        <v>1</v>
      </c>
      <c r="AF263" s="508" t="str">
        <f t="shared" si="75"/>
        <v>Destacado</v>
      </c>
      <c r="AG263" s="234">
        <v>44547</v>
      </c>
      <c r="AH263" s="94" t="s">
        <v>2100</v>
      </c>
      <c r="AI263" s="255" t="s">
        <v>689</v>
      </c>
      <c r="AJ263" s="228"/>
      <c r="AK263" s="273"/>
      <c r="AL263" s="95"/>
      <c r="AM263" s="508" t="str">
        <f t="shared" si="76"/>
        <v>Sin Avance</v>
      </c>
      <c r="AN263" s="279"/>
      <c r="AO263" s="273"/>
      <c r="AP263" s="274"/>
      <c r="AQ263" s="275"/>
      <c r="AR263" s="235"/>
      <c r="AS263" s="233"/>
      <c r="AT263" s="508" t="str">
        <f t="shared" si="77"/>
        <v>Sin Avance</v>
      </c>
      <c r="AU263" s="228"/>
      <c r="AV263" s="273"/>
      <c r="AW263" s="274"/>
      <c r="AX263" s="231"/>
      <c r="AY263" s="232"/>
      <c r="AZ263" s="233"/>
      <c r="BA263" s="508" t="str">
        <f t="shared" si="78"/>
        <v>Sin Avance</v>
      </c>
      <c r="BB263" s="325"/>
      <c r="BC263" s="229"/>
      <c r="BD263" s="229"/>
      <c r="BE263" s="492"/>
      <c r="BF263" s="235"/>
      <c r="BG263" s="493"/>
      <c r="BH263" s="508" t="str">
        <f t="shared" si="79"/>
        <v>Sin Avance</v>
      </c>
      <c r="BI263" s="236"/>
      <c r="BJ263" s="96"/>
      <c r="BK263" s="232"/>
      <c r="BL263" s="547">
        <f t="shared" si="80"/>
        <v>1</v>
      </c>
      <c r="BM263" s="275"/>
      <c r="BN263" s="15"/>
      <c r="BO263" s="94"/>
      <c r="BP263" s="514"/>
      <c r="BQ263" s="236"/>
      <c r="BR263" s="96"/>
      <c r="BS263" s="516" t="str">
        <f t="shared" si="83"/>
        <v/>
      </c>
      <c r="BT263" s="94"/>
      <c r="BU263" s="518"/>
      <c r="BV263" s="277"/>
    </row>
    <row r="264" spans="1:74" s="11" customFormat="1" ht="45" customHeight="1">
      <c r="A264" s="599" t="s">
        <v>189</v>
      </c>
      <c r="B264" s="99">
        <v>44097</v>
      </c>
      <c r="C264" s="92" t="s">
        <v>704</v>
      </c>
      <c r="D264" s="97" t="s">
        <v>2069</v>
      </c>
      <c r="E264" s="647" t="s">
        <v>2153</v>
      </c>
      <c r="F264" s="247"/>
      <c r="G264" s="227" t="s">
        <v>1560</v>
      </c>
      <c r="H264" s="91" t="s">
        <v>2094</v>
      </c>
      <c r="I264" s="92">
        <v>4</v>
      </c>
      <c r="J264" s="91" t="s">
        <v>2101</v>
      </c>
      <c r="K264" s="98" t="s">
        <v>168</v>
      </c>
      <c r="L264" s="91" t="s">
        <v>2154</v>
      </c>
      <c r="M264" s="91" t="s">
        <v>2155</v>
      </c>
      <c r="N264" s="92">
        <v>3</v>
      </c>
      <c r="O264" s="91" t="s">
        <v>2155</v>
      </c>
      <c r="P264" s="227" t="s">
        <v>1560</v>
      </c>
      <c r="Q264" s="315" t="s">
        <v>1560</v>
      </c>
      <c r="R264" s="328">
        <v>44105</v>
      </c>
      <c r="S264" s="556">
        <v>44440</v>
      </c>
      <c r="T264" s="92">
        <v>0</v>
      </c>
      <c r="U264" s="498">
        <f t="shared" ref="U264:U273" si="84">S264+T264</f>
        <v>44440</v>
      </c>
      <c r="V264" s="228">
        <v>44189</v>
      </c>
      <c r="W264" s="96" t="s">
        <v>2104</v>
      </c>
      <c r="X264" s="95">
        <v>0.33</v>
      </c>
      <c r="Y264" s="508" t="str">
        <f t="shared" si="74"/>
        <v>No Satisfactorio</v>
      </c>
      <c r="Z264" s="228">
        <v>44223</v>
      </c>
      <c r="AA264" s="94" t="s">
        <v>2105</v>
      </c>
      <c r="AB264" s="230" t="s">
        <v>731</v>
      </c>
      <c r="AC264" s="234">
        <v>44377</v>
      </c>
      <c r="AD264" s="510" t="s">
        <v>2106</v>
      </c>
      <c r="AE264" s="95">
        <v>0.66</v>
      </c>
      <c r="AF264" s="508" t="str">
        <f t="shared" si="75"/>
        <v>No Satisfactorio</v>
      </c>
      <c r="AG264" s="228">
        <v>44393</v>
      </c>
      <c r="AH264" s="112" t="s">
        <v>2107</v>
      </c>
      <c r="AI264" s="508" t="s">
        <v>689</v>
      </c>
      <c r="AJ264" s="624">
        <v>44440</v>
      </c>
      <c r="AK264" s="94" t="s">
        <v>2108</v>
      </c>
      <c r="AL264" s="95">
        <v>1</v>
      </c>
      <c r="AM264" s="508" t="str">
        <f t="shared" si="76"/>
        <v>Destacado</v>
      </c>
      <c r="AN264" s="228">
        <v>44446</v>
      </c>
      <c r="AO264" s="94" t="s">
        <v>2109</v>
      </c>
      <c r="AP264" s="508" t="s">
        <v>502</v>
      </c>
      <c r="AQ264" s="275"/>
      <c r="AR264" s="235"/>
      <c r="AS264" s="233"/>
      <c r="AT264" s="508" t="str">
        <f t="shared" si="77"/>
        <v>Sin Avance</v>
      </c>
      <c r="AU264" s="228"/>
      <c r="AV264" s="273"/>
      <c r="AW264" s="274"/>
      <c r="AX264" s="231"/>
      <c r="AY264" s="232"/>
      <c r="AZ264" s="233"/>
      <c r="BA264" s="508" t="str">
        <f t="shared" si="78"/>
        <v>Sin Avance</v>
      </c>
      <c r="BB264" s="325"/>
      <c r="BC264" s="229"/>
      <c r="BD264" s="229"/>
      <c r="BE264" s="492"/>
      <c r="BF264" s="235"/>
      <c r="BG264" s="493"/>
      <c r="BH264" s="508" t="str">
        <f t="shared" si="79"/>
        <v>Sin Avance</v>
      </c>
      <c r="BI264" s="236"/>
      <c r="BJ264" s="96"/>
      <c r="BK264" s="232"/>
      <c r="BL264" s="237">
        <f t="shared" si="80"/>
        <v>1</v>
      </c>
      <c r="BM264" s="326"/>
      <c r="BN264" s="602"/>
      <c r="BO264" s="94"/>
      <c r="BP264" s="94"/>
      <c r="BQ264" s="236"/>
      <c r="BR264" s="96"/>
      <c r="BS264" s="240" t="str">
        <f t="shared" si="83"/>
        <v/>
      </c>
      <c r="BT264" s="96"/>
      <c r="BU264" s="508"/>
      <c r="BV264" s="277"/>
    </row>
    <row r="265" spans="1:74" s="11" customFormat="1" ht="45" customHeight="1">
      <c r="A265" s="69" t="s">
        <v>189</v>
      </c>
      <c r="B265" s="130">
        <v>44097</v>
      </c>
      <c r="C265" s="65" t="s">
        <v>704</v>
      </c>
      <c r="D265" s="62" t="s">
        <v>2069</v>
      </c>
      <c r="E265" s="154" t="s">
        <v>2153</v>
      </c>
      <c r="F265" s="69"/>
      <c r="G265" s="101" t="s">
        <v>1560</v>
      </c>
      <c r="H265" s="154" t="s">
        <v>2094</v>
      </c>
      <c r="I265" s="65">
        <v>5</v>
      </c>
      <c r="J265" s="154" t="s">
        <v>2110</v>
      </c>
      <c r="K265" s="69" t="s">
        <v>168</v>
      </c>
      <c r="L265" s="154" t="s">
        <v>2111</v>
      </c>
      <c r="M265" s="154" t="s">
        <v>2112</v>
      </c>
      <c r="N265" s="65">
        <v>2</v>
      </c>
      <c r="O265" s="154" t="s">
        <v>2112</v>
      </c>
      <c r="P265" s="101" t="s">
        <v>1560</v>
      </c>
      <c r="Q265" s="161" t="s">
        <v>1560</v>
      </c>
      <c r="R265" s="162">
        <v>44105</v>
      </c>
      <c r="S265" s="163">
        <v>44440</v>
      </c>
      <c r="T265" s="103">
        <v>0</v>
      </c>
      <c r="U265" s="132">
        <f t="shared" si="84"/>
        <v>44440</v>
      </c>
      <c r="V265" s="133">
        <v>44189</v>
      </c>
      <c r="W265" s="108" t="s">
        <v>2156</v>
      </c>
      <c r="X265" s="106">
        <v>0.5</v>
      </c>
      <c r="Y265" s="126" t="str">
        <f t="shared" si="74"/>
        <v>No Satisfactorio</v>
      </c>
      <c r="Z265" s="133">
        <v>44223</v>
      </c>
      <c r="AA265" s="105" t="s">
        <v>2114</v>
      </c>
      <c r="AB265" s="126" t="s">
        <v>731</v>
      </c>
      <c r="AC265" s="127">
        <v>44348</v>
      </c>
      <c r="AD265" s="108" t="s">
        <v>2115</v>
      </c>
      <c r="AE265" s="164">
        <v>1</v>
      </c>
      <c r="AF265" s="126" t="str">
        <f t="shared" si="75"/>
        <v>Destacado</v>
      </c>
      <c r="AG265" s="133">
        <v>44393</v>
      </c>
      <c r="AH265" s="34" t="s">
        <v>2116</v>
      </c>
      <c r="AI265" s="126" t="s">
        <v>689</v>
      </c>
      <c r="AJ265" s="133"/>
      <c r="AK265" s="273"/>
      <c r="AL265" s="106"/>
      <c r="AM265" s="126" t="str">
        <f t="shared" si="76"/>
        <v>Sin Avance</v>
      </c>
      <c r="AN265" s="279"/>
      <c r="AO265" s="273"/>
      <c r="AP265" s="274"/>
      <c r="AQ265" s="275"/>
      <c r="AR265" s="235"/>
      <c r="AS265" s="233"/>
      <c r="AT265" s="126" t="str">
        <f t="shared" si="77"/>
        <v>Sin Avance</v>
      </c>
      <c r="AU265" s="228"/>
      <c r="AV265" s="273"/>
      <c r="AW265" s="274"/>
      <c r="AX265" s="231"/>
      <c r="AY265" s="232"/>
      <c r="AZ265" s="233"/>
      <c r="BA265" s="126" t="str">
        <f t="shared" si="78"/>
        <v>Sin Avance</v>
      </c>
      <c r="BB265" s="325"/>
      <c r="BC265" s="229"/>
      <c r="BD265" s="229"/>
      <c r="BE265" s="492"/>
      <c r="BF265" s="235"/>
      <c r="BG265" s="493"/>
      <c r="BH265" s="126" t="str">
        <f t="shared" si="79"/>
        <v>Sin Avance</v>
      </c>
      <c r="BI265" s="236"/>
      <c r="BJ265" s="96"/>
      <c r="BK265" s="232"/>
      <c r="BL265" s="143">
        <f t="shared" si="80"/>
        <v>1</v>
      </c>
      <c r="BM265" s="109"/>
      <c r="BN265" s="110"/>
      <c r="BO265" s="105"/>
      <c r="BP265" s="107"/>
      <c r="BQ265" s="137"/>
      <c r="BR265" s="108"/>
      <c r="BS265" s="240" t="str">
        <f t="shared" si="83"/>
        <v/>
      </c>
      <c r="BT265" s="105"/>
      <c r="BU265" s="518"/>
      <c r="BV265" s="277"/>
    </row>
    <row r="266" spans="1:74" s="245" customFormat="1" ht="45" customHeight="1">
      <c r="A266" s="599" t="s">
        <v>189</v>
      </c>
      <c r="B266" s="99">
        <v>44097</v>
      </c>
      <c r="C266" s="92" t="s">
        <v>638</v>
      </c>
      <c r="D266" s="97" t="s">
        <v>2069</v>
      </c>
      <c r="E266" s="647" t="s">
        <v>2157</v>
      </c>
      <c r="F266" s="98"/>
      <c r="G266" s="90" t="s">
        <v>1560</v>
      </c>
      <c r="H266" s="91" t="s">
        <v>2078</v>
      </c>
      <c r="I266" s="92">
        <v>1</v>
      </c>
      <c r="J266" s="91" t="s">
        <v>2079</v>
      </c>
      <c r="K266" s="98" t="s">
        <v>168</v>
      </c>
      <c r="L266" s="91" t="s">
        <v>2080</v>
      </c>
      <c r="M266" s="91" t="s">
        <v>1597</v>
      </c>
      <c r="N266" s="92">
        <v>1</v>
      </c>
      <c r="O266" s="91" t="s">
        <v>1597</v>
      </c>
      <c r="P266" s="227" t="s">
        <v>1560</v>
      </c>
      <c r="Q266" s="227" t="s">
        <v>1560</v>
      </c>
      <c r="R266" s="556">
        <v>44105</v>
      </c>
      <c r="S266" s="556">
        <v>44440</v>
      </c>
      <c r="T266" s="92">
        <v>60</v>
      </c>
      <c r="U266" s="634">
        <f t="shared" si="84"/>
        <v>44500</v>
      </c>
      <c r="V266" s="624">
        <v>44399</v>
      </c>
      <c r="W266" s="94" t="s">
        <v>2081</v>
      </c>
      <c r="X266" s="95">
        <v>0</v>
      </c>
      <c r="Y266" s="94" t="str">
        <f t="shared" si="74"/>
        <v>No Satisfactorio</v>
      </c>
      <c r="Z266" s="624">
        <v>44410</v>
      </c>
      <c r="AA266" s="91" t="s">
        <v>2082</v>
      </c>
      <c r="AB266" s="94" t="s">
        <v>244</v>
      </c>
      <c r="AC266" s="624">
        <v>44420</v>
      </c>
      <c r="AD266" s="94" t="s">
        <v>1565</v>
      </c>
      <c r="AE266" s="95">
        <v>0.9</v>
      </c>
      <c r="AF266" s="94" t="str">
        <f t="shared" si="75"/>
        <v>Satisfactorio</v>
      </c>
      <c r="AG266" s="624">
        <v>44441</v>
      </c>
      <c r="AH266" s="94" t="s">
        <v>2083</v>
      </c>
      <c r="AI266" s="94" t="s">
        <v>448</v>
      </c>
      <c r="AJ266" s="624">
        <v>44497</v>
      </c>
      <c r="AK266" s="94" t="s">
        <v>2084</v>
      </c>
      <c r="AL266" s="95">
        <v>1</v>
      </c>
      <c r="AM266" s="94" t="str">
        <f t="shared" si="76"/>
        <v>Destacado</v>
      </c>
      <c r="AN266" s="624">
        <v>44531</v>
      </c>
      <c r="AO266" s="94" t="s">
        <v>2085</v>
      </c>
      <c r="AP266" s="94" t="s">
        <v>448</v>
      </c>
      <c r="AQ266" s="275"/>
      <c r="AR266" s="235"/>
      <c r="AS266" s="233"/>
      <c r="AT266" s="94" t="str">
        <f t="shared" si="77"/>
        <v>Sin Avance</v>
      </c>
      <c r="AU266" s="228"/>
      <c r="AV266" s="273"/>
      <c r="AW266" s="274"/>
      <c r="AX266" s="231"/>
      <c r="AY266" s="232"/>
      <c r="AZ266" s="233"/>
      <c r="BA266" s="94" t="str">
        <f t="shared" si="78"/>
        <v>Sin Avance</v>
      </c>
      <c r="BB266" s="325"/>
      <c r="BC266" s="229"/>
      <c r="BD266" s="229"/>
      <c r="BE266" s="492"/>
      <c r="BF266" s="235"/>
      <c r="BG266" s="493"/>
      <c r="BH266" s="94" t="str">
        <f t="shared" si="79"/>
        <v>Sin Avance</v>
      </c>
      <c r="BI266" s="236"/>
      <c r="BJ266" s="96"/>
      <c r="BK266" s="232"/>
      <c r="BL266" s="635">
        <f t="shared" si="80"/>
        <v>1</v>
      </c>
      <c r="BM266" s="94"/>
      <c r="BN266" s="96"/>
      <c r="BO266" s="94"/>
      <c r="BP266" s="94"/>
      <c r="BQ266" s="96"/>
      <c r="BR266" s="96"/>
      <c r="BS266" s="240" t="str">
        <f t="shared" si="83"/>
        <v/>
      </c>
      <c r="BT266" s="96"/>
      <c r="BU266" s="508"/>
      <c r="BV266" s="277"/>
    </row>
    <row r="267" spans="1:74" s="245" customFormat="1" ht="45" customHeight="1">
      <c r="A267" s="98" t="s">
        <v>189</v>
      </c>
      <c r="B267" s="99">
        <v>44097</v>
      </c>
      <c r="C267" s="93" t="s">
        <v>638</v>
      </c>
      <c r="D267" s="97" t="s">
        <v>2069</v>
      </c>
      <c r="E267" s="647" t="s">
        <v>2157</v>
      </c>
      <c r="F267" s="98" t="s">
        <v>152</v>
      </c>
      <c r="G267" s="90" t="s">
        <v>1601</v>
      </c>
      <c r="H267" s="647" t="s">
        <v>2086</v>
      </c>
      <c r="I267" s="93">
        <v>2</v>
      </c>
      <c r="J267" s="647" t="s">
        <v>2087</v>
      </c>
      <c r="K267" s="98" t="s">
        <v>168</v>
      </c>
      <c r="L267" s="647" t="s">
        <v>2088</v>
      </c>
      <c r="M267" s="342" t="s">
        <v>2089</v>
      </c>
      <c r="N267" s="93">
        <v>1</v>
      </c>
      <c r="O267" s="342" t="s">
        <v>2089</v>
      </c>
      <c r="P267" s="343" t="s">
        <v>2090</v>
      </c>
      <c r="Q267" s="343" t="s">
        <v>2090</v>
      </c>
      <c r="R267" s="287">
        <v>44105</v>
      </c>
      <c r="S267" s="543">
        <v>44440</v>
      </c>
      <c r="T267" s="25">
        <v>60</v>
      </c>
      <c r="U267" s="498">
        <f t="shared" si="84"/>
        <v>44500</v>
      </c>
      <c r="V267" s="228">
        <v>44399</v>
      </c>
      <c r="W267" s="94" t="s">
        <v>2081</v>
      </c>
      <c r="X267" s="95">
        <v>0</v>
      </c>
      <c r="Y267" s="508" t="str">
        <f t="shared" si="74"/>
        <v>No Satisfactorio</v>
      </c>
      <c r="Z267" s="228">
        <v>44410</v>
      </c>
      <c r="AA267" s="91" t="s">
        <v>2091</v>
      </c>
      <c r="AB267" s="508" t="s">
        <v>244</v>
      </c>
      <c r="AC267" s="344">
        <v>44469</v>
      </c>
      <c r="AD267" s="345" t="s">
        <v>2092</v>
      </c>
      <c r="AE267" s="346">
        <v>1</v>
      </c>
      <c r="AF267" s="508" t="str">
        <f t="shared" si="75"/>
        <v>Destacado</v>
      </c>
      <c r="AG267" s="234">
        <v>44547</v>
      </c>
      <c r="AH267" s="94" t="s">
        <v>2093</v>
      </c>
      <c r="AI267" s="255" t="s">
        <v>689</v>
      </c>
      <c r="AJ267" s="228"/>
      <c r="AK267" s="273"/>
      <c r="AL267" s="95"/>
      <c r="AM267" s="508" t="str">
        <f t="shared" si="76"/>
        <v>Sin Avance</v>
      </c>
      <c r="AN267" s="279"/>
      <c r="AO267" s="273"/>
      <c r="AP267" s="274"/>
      <c r="AQ267" s="275"/>
      <c r="AR267" s="235"/>
      <c r="AS267" s="233"/>
      <c r="AT267" s="508" t="str">
        <f t="shared" si="77"/>
        <v>Sin Avance</v>
      </c>
      <c r="AU267" s="228"/>
      <c r="AV267" s="273"/>
      <c r="AW267" s="274"/>
      <c r="AX267" s="231"/>
      <c r="AY267" s="232"/>
      <c r="AZ267" s="233"/>
      <c r="BA267" s="508" t="str">
        <f t="shared" si="78"/>
        <v>Sin Avance</v>
      </c>
      <c r="BB267" s="325"/>
      <c r="BC267" s="229"/>
      <c r="BD267" s="229"/>
      <c r="BE267" s="492"/>
      <c r="BF267" s="235"/>
      <c r="BG267" s="493"/>
      <c r="BH267" s="508" t="str">
        <f t="shared" si="79"/>
        <v>Sin Avance</v>
      </c>
      <c r="BI267" s="236"/>
      <c r="BJ267" s="96"/>
      <c r="BK267" s="232"/>
      <c r="BL267" s="547">
        <f t="shared" si="80"/>
        <v>1</v>
      </c>
      <c r="BM267" s="275"/>
      <c r="BN267" s="15"/>
      <c r="BO267" s="94"/>
      <c r="BP267" s="514"/>
      <c r="BQ267" s="236"/>
      <c r="BR267" s="96"/>
      <c r="BS267" s="516" t="str">
        <f t="shared" si="83"/>
        <v/>
      </c>
      <c r="BT267" s="94"/>
      <c r="BU267" s="518"/>
      <c r="BV267" s="277"/>
    </row>
    <row r="268" spans="1:74" s="245" customFormat="1" ht="45" customHeight="1">
      <c r="A268" s="98" t="s">
        <v>189</v>
      </c>
      <c r="B268" s="99">
        <v>44097</v>
      </c>
      <c r="C268" s="93" t="s">
        <v>638</v>
      </c>
      <c r="D268" s="97" t="s">
        <v>2069</v>
      </c>
      <c r="E268" s="647" t="s">
        <v>2157</v>
      </c>
      <c r="F268" s="98" t="s">
        <v>152</v>
      </c>
      <c r="G268" s="90" t="s">
        <v>1601</v>
      </c>
      <c r="H268" s="647" t="s">
        <v>2094</v>
      </c>
      <c r="I268" s="93">
        <v>3</v>
      </c>
      <c r="J268" s="647" t="s">
        <v>2095</v>
      </c>
      <c r="K268" s="98" t="s">
        <v>168</v>
      </c>
      <c r="L268" s="647" t="s">
        <v>2096</v>
      </c>
      <c r="M268" s="647" t="s">
        <v>2097</v>
      </c>
      <c r="N268" s="93">
        <v>2</v>
      </c>
      <c r="O268" s="647" t="s">
        <v>2097</v>
      </c>
      <c r="P268" s="347" t="s">
        <v>1601</v>
      </c>
      <c r="Q268" s="348" t="s">
        <v>1601</v>
      </c>
      <c r="R268" s="287">
        <v>44105</v>
      </c>
      <c r="S268" s="543">
        <v>44440</v>
      </c>
      <c r="T268" s="25">
        <v>60</v>
      </c>
      <c r="U268" s="498">
        <f t="shared" si="84"/>
        <v>44500</v>
      </c>
      <c r="V268" s="228">
        <v>44399</v>
      </c>
      <c r="W268" s="94" t="s">
        <v>2081</v>
      </c>
      <c r="X268" s="95">
        <v>0</v>
      </c>
      <c r="Y268" s="508" t="str">
        <f t="shared" si="74"/>
        <v>No Satisfactorio</v>
      </c>
      <c r="Z268" s="228">
        <v>44410</v>
      </c>
      <c r="AA268" s="91" t="s">
        <v>2098</v>
      </c>
      <c r="AB268" s="508" t="s">
        <v>244</v>
      </c>
      <c r="AC268" s="234">
        <v>44469</v>
      </c>
      <c r="AD268" s="94" t="s">
        <v>2099</v>
      </c>
      <c r="AE268" s="95">
        <v>1</v>
      </c>
      <c r="AF268" s="508" t="str">
        <f t="shared" si="75"/>
        <v>Destacado</v>
      </c>
      <c r="AG268" s="234">
        <v>44547</v>
      </c>
      <c r="AH268" s="94" t="s">
        <v>2100</v>
      </c>
      <c r="AI268" s="255" t="s">
        <v>689</v>
      </c>
      <c r="AJ268" s="228"/>
      <c r="AK268" s="273"/>
      <c r="AL268" s="95"/>
      <c r="AM268" s="508" t="str">
        <f t="shared" si="76"/>
        <v>Sin Avance</v>
      </c>
      <c r="AN268" s="279"/>
      <c r="AO268" s="273"/>
      <c r="AP268" s="274"/>
      <c r="AQ268" s="275"/>
      <c r="AR268" s="235"/>
      <c r="AS268" s="233"/>
      <c r="AT268" s="508" t="str">
        <f t="shared" si="77"/>
        <v>Sin Avance</v>
      </c>
      <c r="AU268" s="228"/>
      <c r="AV268" s="273"/>
      <c r="AW268" s="274"/>
      <c r="AX268" s="231"/>
      <c r="AY268" s="232"/>
      <c r="AZ268" s="233"/>
      <c r="BA268" s="508" t="str">
        <f t="shared" si="78"/>
        <v>Sin Avance</v>
      </c>
      <c r="BB268" s="325"/>
      <c r="BC268" s="229"/>
      <c r="BD268" s="229"/>
      <c r="BE268" s="492"/>
      <c r="BF268" s="235"/>
      <c r="BG268" s="493"/>
      <c r="BH268" s="508" t="str">
        <f t="shared" si="79"/>
        <v>Sin Avance</v>
      </c>
      <c r="BI268" s="236"/>
      <c r="BJ268" s="96"/>
      <c r="BK268" s="232"/>
      <c r="BL268" s="547">
        <f t="shared" si="80"/>
        <v>1</v>
      </c>
      <c r="BM268" s="275"/>
      <c r="BN268" s="15"/>
      <c r="BO268" s="94"/>
      <c r="BP268" s="514"/>
      <c r="BQ268" s="236"/>
      <c r="BR268" s="96"/>
      <c r="BS268" s="516" t="str">
        <f t="shared" si="83"/>
        <v/>
      </c>
      <c r="BT268" s="94"/>
      <c r="BU268" s="518"/>
      <c r="BV268" s="277"/>
    </row>
    <row r="269" spans="1:74" s="11" customFormat="1" ht="45" customHeight="1">
      <c r="A269" s="599" t="s">
        <v>189</v>
      </c>
      <c r="B269" s="99">
        <v>44097</v>
      </c>
      <c r="C269" s="92" t="s">
        <v>638</v>
      </c>
      <c r="D269" s="97" t="s">
        <v>2069</v>
      </c>
      <c r="E269" s="647" t="s">
        <v>2157</v>
      </c>
      <c r="F269" s="247"/>
      <c r="G269" s="227" t="s">
        <v>1560</v>
      </c>
      <c r="H269" s="91" t="s">
        <v>2094</v>
      </c>
      <c r="I269" s="92">
        <v>4</v>
      </c>
      <c r="J269" s="91" t="s">
        <v>2101</v>
      </c>
      <c r="K269" s="98" t="s">
        <v>168</v>
      </c>
      <c r="L269" s="91" t="s">
        <v>2154</v>
      </c>
      <c r="M269" s="91" t="s">
        <v>2155</v>
      </c>
      <c r="N269" s="92">
        <v>3</v>
      </c>
      <c r="O269" s="91" t="s">
        <v>2155</v>
      </c>
      <c r="P269" s="38" t="s">
        <v>1560</v>
      </c>
      <c r="Q269" s="39" t="s">
        <v>1560</v>
      </c>
      <c r="R269" s="328">
        <v>44105</v>
      </c>
      <c r="S269" s="556">
        <v>44440</v>
      </c>
      <c r="T269" s="25">
        <v>0</v>
      </c>
      <c r="U269" s="498">
        <f t="shared" si="84"/>
        <v>44440</v>
      </c>
      <c r="V269" s="228">
        <v>44189</v>
      </c>
      <c r="W269" s="96" t="s">
        <v>2104</v>
      </c>
      <c r="X269" s="95">
        <v>0.33</v>
      </c>
      <c r="Y269" s="508" t="str">
        <f t="shared" si="74"/>
        <v>No Satisfactorio</v>
      </c>
      <c r="Z269" s="228">
        <v>44223</v>
      </c>
      <c r="AA269" s="94" t="s">
        <v>2105</v>
      </c>
      <c r="AB269" s="230" t="s">
        <v>731</v>
      </c>
      <c r="AC269" s="234">
        <v>44377</v>
      </c>
      <c r="AD269" s="510" t="s">
        <v>2106</v>
      </c>
      <c r="AE269" s="95">
        <v>0.66</v>
      </c>
      <c r="AF269" s="508" t="str">
        <f t="shared" si="75"/>
        <v>No Satisfactorio</v>
      </c>
      <c r="AG269" s="228">
        <v>44393</v>
      </c>
      <c r="AH269" s="651" t="s">
        <v>2107</v>
      </c>
      <c r="AI269" s="508" t="s">
        <v>689</v>
      </c>
      <c r="AJ269" s="624">
        <v>44440</v>
      </c>
      <c r="AK269" s="94" t="s">
        <v>2108</v>
      </c>
      <c r="AL269" s="95">
        <v>1</v>
      </c>
      <c r="AM269" s="508" t="str">
        <f t="shared" si="76"/>
        <v>Destacado</v>
      </c>
      <c r="AN269" s="228">
        <v>44446</v>
      </c>
      <c r="AO269" s="94" t="s">
        <v>2109</v>
      </c>
      <c r="AP269" s="508" t="s">
        <v>502</v>
      </c>
      <c r="AQ269" s="275"/>
      <c r="AR269" s="235"/>
      <c r="AS269" s="233"/>
      <c r="AT269" s="508" t="str">
        <f t="shared" si="77"/>
        <v>Sin Avance</v>
      </c>
      <c r="AU269" s="228"/>
      <c r="AV269" s="273"/>
      <c r="AW269" s="274"/>
      <c r="AX269" s="231"/>
      <c r="AY269" s="232"/>
      <c r="AZ269" s="233"/>
      <c r="BA269" s="508" t="str">
        <f t="shared" si="78"/>
        <v>Sin Avance</v>
      </c>
      <c r="BB269" s="325"/>
      <c r="BC269" s="229"/>
      <c r="BD269" s="229"/>
      <c r="BE269" s="492"/>
      <c r="BF269" s="235"/>
      <c r="BG269" s="493"/>
      <c r="BH269" s="508" t="str">
        <f t="shared" si="79"/>
        <v>Sin Avance</v>
      </c>
      <c r="BI269" s="236"/>
      <c r="BJ269" s="96"/>
      <c r="BK269" s="232"/>
      <c r="BL269" s="237">
        <f t="shared" si="80"/>
        <v>1</v>
      </c>
      <c r="BM269" s="326"/>
      <c r="BN269" s="602"/>
      <c r="BO269" s="94"/>
      <c r="BP269" s="94"/>
      <c r="BQ269" s="236"/>
      <c r="BR269" s="96"/>
      <c r="BS269" s="240" t="str">
        <f t="shared" si="83"/>
        <v/>
      </c>
      <c r="BT269" s="96"/>
      <c r="BU269" s="508"/>
      <c r="BV269" s="277"/>
    </row>
    <row r="270" spans="1:74" s="11" customFormat="1" ht="45" customHeight="1">
      <c r="A270" s="69" t="s">
        <v>189</v>
      </c>
      <c r="B270" s="130">
        <v>44097</v>
      </c>
      <c r="C270" s="65" t="s">
        <v>638</v>
      </c>
      <c r="D270" s="62" t="s">
        <v>2069</v>
      </c>
      <c r="E270" s="154" t="s">
        <v>2157</v>
      </c>
      <c r="F270" s="69"/>
      <c r="G270" s="101" t="s">
        <v>1560</v>
      </c>
      <c r="H270" s="154" t="s">
        <v>2094</v>
      </c>
      <c r="I270" s="65">
        <v>5</v>
      </c>
      <c r="J270" s="154" t="s">
        <v>2110</v>
      </c>
      <c r="K270" s="69" t="s">
        <v>168</v>
      </c>
      <c r="L270" s="154" t="s">
        <v>2111</v>
      </c>
      <c r="M270" s="154" t="s">
        <v>2112</v>
      </c>
      <c r="N270" s="65">
        <v>2</v>
      </c>
      <c r="O270" s="154" t="s">
        <v>2112</v>
      </c>
      <c r="P270" s="101" t="s">
        <v>1560</v>
      </c>
      <c r="Q270" s="161" t="s">
        <v>1560</v>
      </c>
      <c r="R270" s="162">
        <v>44105</v>
      </c>
      <c r="S270" s="163">
        <v>44440</v>
      </c>
      <c r="T270" s="103">
        <v>0</v>
      </c>
      <c r="U270" s="132">
        <f t="shared" si="84"/>
        <v>44440</v>
      </c>
      <c r="V270" s="133">
        <v>44189</v>
      </c>
      <c r="W270" s="108" t="s">
        <v>2156</v>
      </c>
      <c r="X270" s="106">
        <v>0.5</v>
      </c>
      <c r="Y270" s="126" t="str">
        <f t="shared" si="74"/>
        <v>No Satisfactorio</v>
      </c>
      <c r="Z270" s="133">
        <v>44223</v>
      </c>
      <c r="AA270" s="105" t="s">
        <v>2114</v>
      </c>
      <c r="AB270" s="126" t="s">
        <v>731</v>
      </c>
      <c r="AC270" s="127">
        <v>44348</v>
      </c>
      <c r="AD270" s="108" t="s">
        <v>2115</v>
      </c>
      <c r="AE270" s="106">
        <v>1</v>
      </c>
      <c r="AF270" s="126" t="str">
        <f t="shared" si="75"/>
        <v>Destacado</v>
      </c>
      <c r="AG270" s="133">
        <v>44393</v>
      </c>
      <c r="AH270" s="34" t="s">
        <v>2116</v>
      </c>
      <c r="AI270" s="126" t="s">
        <v>689</v>
      </c>
      <c r="AJ270" s="133"/>
      <c r="AK270" s="273"/>
      <c r="AL270" s="106"/>
      <c r="AM270" s="126" t="str">
        <f t="shared" si="76"/>
        <v>Sin Avance</v>
      </c>
      <c r="AN270" s="279"/>
      <c r="AO270" s="273"/>
      <c r="AP270" s="274"/>
      <c r="AQ270" s="275"/>
      <c r="AR270" s="235"/>
      <c r="AS270" s="233"/>
      <c r="AT270" s="126" t="str">
        <f t="shared" si="77"/>
        <v>Sin Avance</v>
      </c>
      <c r="AU270" s="228"/>
      <c r="AV270" s="273"/>
      <c r="AW270" s="274"/>
      <c r="AX270" s="231"/>
      <c r="AY270" s="232"/>
      <c r="AZ270" s="233"/>
      <c r="BA270" s="126" t="str">
        <f t="shared" si="78"/>
        <v>Sin Avance</v>
      </c>
      <c r="BB270" s="325"/>
      <c r="BC270" s="229"/>
      <c r="BD270" s="229"/>
      <c r="BE270" s="492"/>
      <c r="BF270" s="235"/>
      <c r="BG270" s="493"/>
      <c r="BH270" s="126" t="str">
        <f t="shared" si="79"/>
        <v>Sin Avance</v>
      </c>
      <c r="BI270" s="236"/>
      <c r="BJ270" s="96"/>
      <c r="BK270" s="232"/>
      <c r="BL270" s="143">
        <f t="shared" si="80"/>
        <v>1</v>
      </c>
      <c r="BM270" s="109"/>
      <c r="BN270" s="110"/>
      <c r="BO270" s="105"/>
      <c r="BP270" s="107"/>
      <c r="BQ270" s="137"/>
      <c r="BR270" s="108"/>
      <c r="BS270" s="240" t="str">
        <f t="shared" si="83"/>
        <v/>
      </c>
      <c r="BT270" s="105"/>
      <c r="BU270" s="518"/>
      <c r="BV270" s="277"/>
    </row>
    <row r="271" spans="1:74" s="245" customFormat="1" ht="45" customHeight="1">
      <c r="A271" s="599" t="s">
        <v>189</v>
      </c>
      <c r="B271" s="99">
        <v>44097</v>
      </c>
      <c r="C271" s="92" t="s">
        <v>719</v>
      </c>
      <c r="D271" s="97" t="s">
        <v>2069</v>
      </c>
      <c r="E271" s="647" t="s">
        <v>2158</v>
      </c>
      <c r="F271" s="98"/>
      <c r="G271" s="90" t="s">
        <v>1560</v>
      </c>
      <c r="H271" s="91" t="s">
        <v>2078</v>
      </c>
      <c r="I271" s="92">
        <v>1</v>
      </c>
      <c r="J271" s="91" t="s">
        <v>2079</v>
      </c>
      <c r="K271" s="98" t="s">
        <v>168</v>
      </c>
      <c r="L271" s="91" t="s">
        <v>2080</v>
      </c>
      <c r="M271" s="91" t="s">
        <v>1597</v>
      </c>
      <c r="N271" s="92">
        <v>1</v>
      </c>
      <c r="O271" s="91" t="s">
        <v>1597</v>
      </c>
      <c r="P271" s="227" t="s">
        <v>1560</v>
      </c>
      <c r="Q271" s="227" t="s">
        <v>1560</v>
      </c>
      <c r="R271" s="556">
        <v>44105</v>
      </c>
      <c r="S271" s="556">
        <v>44440</v>
      </c>
      <c r="T271" s="92">
        <v>60</v>
      </c>
      <c r="U271" s="634">
        <f t="shared" si="84"/>
        <v>44500</v>
      </c>
      <c r="V271" s="624">
        <v>44399</v>
      </c>
      <c r="W271" s="94" t="s">
        <v>2081</v>
      </c>
      <c r="X271" s="95">
        <v>0</v>
      </c>
      <c r="Y271" s="94" t="str">
        <f t="shared" si="74"/>
        <v>No Satisfactorio</v>
      </c>
      <c r="Z271" s="624">
        <v>44410</v>
      </c>
      <c r="AA271" s="91" t="s">
        <v>2082</v>
      </c>
      <c r="AB271" s="94" t="s">
        <v>244</v>
      </c>
      <c r="AC271" s="624">
        <v>44420</v>
      </c>
      <c r="AD271" s="94" t="s">
        <v>1565</v>
      </c>
      <c r="AE271" s="95">
        <v>0.9</v>
      </c>
      <c r="AF271" s="94" t="str">
        <f t="shared" si="75"/>
        <v>Satisfactorio</v>
      </c>
      <c r="AG271" s="624">
        <v>44441</v>
      </c>
      <c r="AH271" s="94" t="s">
        <v>2083</v>
      </c>
      <c r="AI271" s="94" t="s">
        <v>448</v>
      </c>
      <c r="AJ271" s="624">
        <v>44497</v>
      </c>
      <c r="AK271" s="94" t="s">
        <v>2084</v>
      </c>
      <c r="AL271" s="95">
        <v>1</v>
      </c>
      <c r="AM271" s="94" t="str">
        <f t="shared" si="76"/>
        <v>Destacado</v>
      </c>
      <c r="AN271" s="624">
        <v>44531</v>
      </c>
      <c r="AO271" s="94" t="s">
        <v>2085</v>
      </c>
      <c r="AP271" s="94" t="s">
        <v>448</v>
      </c>
      <c r="AQ271" s="275"/>
      <c r="AR271" s="235"/>
      <c r="AS271" s="233"/>
      <c r="AT271" s="94" t="str">
        <f t="shared" si="77"/>
        <v>Sin Avance</v>
      </c>
      <c r="AU271" s="228"/>
      <c r="AV271" s="273"/>
      <c r="AW271" s="274"/>
      <c r="AX271" s="231"/>
      <c r="AY271" s="232"/>
      <c r="AZ271" s="233"/>
      <c r="BA271" s="94" t="str">
        <f t="shared" si="78"/>
        <v>Sin Avance</v>
      </c>
      <c r="BB271" s="325"/>
      <c r="BC271" s="229"/>
      <c r="BD271" s="229"/>
      <c r="BE271" s="492"/>
      <c r="BF271" s="235"/>
      <c r="BG271" s="493"/>
      <c r="BH271" s="94" t="str">
        <f t="shared" si="79"/>
        <v>Sin Avance</v>
      </c>
      <c r="BI271" s="236"/>
      <c r="BJ271" s="96"/>
      <c r="BK271" s="232"/>
      <c r="BL271" s="635">
        <f t="shared" si="80"/>
        <v>1</v>
      </c>
      <c r="BM271" s="94"/>
      <c r="BN271" s="96"/>
      <c r="BO271" s="94"/>
      <c r="BP271" s="94"/>
      <c r="BQ271" s="96"/>
      <c r="BR271" s="96"/>
      <c r="BS271" s="240" t="str">
        <f t="shared" si="83"/>
        <v/>
      </c>
      <c r="BT271" s="96"/>
      <c r="BU271" s="508"/>
      <c r="BV271" s="277"/>
    </row>
    <row r="272" spans="1:74" s="245" customFormat="1" ht="45" customHeight="1">
      <c r="A272" s="98" t="s">
        <v>189</v>
      </c>
      <c r="B272" s="99">
        <v>44097</v>
      </c>
      <c r="C272" s="93" t="s">
        <v>719</v>
      </c>
      <c r="D272" s="97" t="s">
        <v>2069</v>
      </c>
      <c r="E272" s="647" t="s">
        <v>2158</v>
      </c>
      <c r="F272" s="98" t="s">
        <v>145</v>
      </c>
      <c r="G272" s="90" t="s">
        <v>1601</v>
      </c>
      <c r="H272" s="647" t="s">
        <v>2086</v>
      </c>
      <c r="I272" s="93">
        <v>2</v>
      </c>
      <c r="J272" s="647" t="s">
        <v>2087</v>
      </c>
      <c r="K272" s="98" t="s">
        <v>168</v>
      </c>
      <c r="L272" s="647" t="s">
        <v>2088</v>
      </c>
      <c r="M272" s="342" t="s">
        <v>2089</v>
      </c>
      <c r="N272" s="93">
        <v>1</v>
      </c>
      <c r="O272" s="342" t="s">
        <v>2089</v>
      </c>
      <c r="P272" s="343" t="s">
        <v>2090</v>
      </c>
      <c r="Q272" s="343" t="s">
        <v>2090</v>
      </c>
      <c r="R272" s="287">
        <v>44105</v>
      </c>
      <c r="S272" s="543">
        <v>44440</v>
      </c>
      <c r="T272" s="25">
        <v>60</v>
      </c>
      <c r="U272" s="498">
        <f t="shared" si="84"/>
        <v>44500</v>
      </c>
      <c r="V272" s="228">
        <v>44399</v>
      </c>
      <c r="W272" s="94" t="s">
        <v>2081</v>
      </c>
      <c r="X272" s="95">
        <v>0</v>
      </c>
      <c r="Y272" s="508" t="str">
        <f t="shared" si="74"/>
        <v>No Satisfactorio</v>
      </c>
      <c r="Z272" s="228">
        <v>44410</v>
      </c>
      <c r="AA272" s="91" t="s">
        <v>2091</v>
      </c>
      <c r="AB272" s="508" t="s">
        <v>244</v>
      </c>
      <c r="AC272" s="344">
        <v>44469</v>
      </c>
      <c r="AD272" s="345" t="s">
        <v>2092</v>
      </c>
      <c r="AE272" s="346">
        <v>1</v>
      </c>
      <c r="AF272" s="508" t="str">
        <f t="shared" si="75"/>
        <v>Destacado</v>
      </c>
      <c r="AG272" s="234">
        <v>44547</v>
      </c>
      <c r="AH272" s="94" t="s">
        <v>2093</v>
      </c>
      <c r="AI272" s="255" t="s">
        <v>689</v>
      </c>
      <c r="AJ272" s="228"/>
      <c r="AK272" s="273"/>
      <c r="AL272" s="95"/>
      <c r="AM272" s="508" t="str">
        <f t="shared" si="76"/>
        <v>Sin Avance</v>
      </c>
      <c r="AN272" s="279"/>
      <c r="AO272" s="273"/>
      <c r="AP272" s="274"/>
      <c r="AQ272" s="275"/>
      <c r="AR272" s="235"/>
      <c r="AS272" s="233"/>
      <c r="AT272" s="508" t="str">
        <f t="shared" si="77"/>
        <v>Sin Avance</v>
      </c>
      <c r="AU272" s="228"/>
      <c r="AV272" s="273"/>
      <c r="AW272" s="274"/>
      <c r="AX272" s="231"/>
      <c r="AY272" s="232"/>
      <c r="AZ272" s="233"/>
      <c r="BA272" s="508" t="str">
        <f t="shared" si="78"/>
        <v>Sin Avance</v>
      </c>
      <c r="BB272" s="325"/>
      <c r="BC272" s="229"/>
      <c r="BD272" s="229"/>
      <c r="BE272" s="492"/>
      <c r="BF272" s="235"/>
      <c r="BG272" s="493"/>
      <c r="BH272" s="508" t="str">
        <f t="shared" si="79"/>
        <v>Sin Avance</v>
      </c>
      <c r="BI272" s="236"/>
      <c r="BJ272" s="96"/>
      <c r="BK272" s="232"/>
      <c r="BL272" s="547">
        <f t="shared" si="80"/>
        <v>1</v>
      </c>
      <c r="BM272" s="275"/>
      <c r="BN272" s="15"/>
      <c r="BO272" s="94"/>
      <c r="BP272" s="514"/>
      <c r="BQ272" s="236"/>
      <c r="BR272" s="96"/>
      <c r="BS272" s="516" t="str">
        <f t="shared" si="83"/>
        <v/>
      </c>
      <c r="BT272" s="94"/>
      <c r="BU272" s="518"/>
      <c r="BV272" s="277"/>
    </row>
    <row r="273" spans="1:74" s="245" customFormat="1" ht="45" customHeight="1">
      <c r="A273" s="98" t="s">
        <v>189</v>
      </c>
      <c r="B273" s="99">
        <v>44097</v>
      </c>
      <c r="C273" s="93" t="s">
        <v>719</v>
      </c>
      <c r="D273" s="97" t="s">
        <v>2069</v>
      </c>
      <c r="E273" s="647" t="s">
        <v>2158</v>
      </c>
      <c r="F273" s="98" t="s">
        <v>145</v>
      </c>
      <c r="G273" s="90" t="s">
        <v>1601</v>
      </c>
      <c r="H273" s="647" t="s">
        <v>2094</v>
      </c>
      <c r="I273" s="93">
        <v>3</v>
      </c>
      <c r="J273" s="647" t="s">
        <v>2095</v>
      </c>
      <c r="K273" s="98" t="s">
        <v>168</v>
      </c>
      <c r="L273" s="647" t="s">
        <v>2096</v>
      </c>
      <c r="M273" s="647" t="s">
        <v>2097</v>
      </c>
      <c r="N273" s="93">
        <v>2</v>
      </c>
      <c r="O273" s="647" t="s">
        <v>2097</v>
      </c>
      <c r="P273" s="347" t="s">
        <v>1601</v>
      </c>
      <c r="Q273" s="348" t="s">
        <v>1601</v>
      </c>
      <c r="R273" s="287">
        <v>44105</v>
      </c>
      <c r="S273" s="543">
        <v>44440</v>
      </c>
      <c r="T273" s="25">
        <v>60</v>
      </c>
      <c r="U273" s="498">
        <f t="shared" si="84"/>
        <v>44500</v>
      </c>
      <c r="V273" s="228">
        <v>44399</v>
      </c>
      <c r="W273" s="94" t="s">
        <v>2081</v>
      </c>
      <c r="X273" s="95">
        <v>0</v>
      </c>
      <c r="Y273" s="508" t="str">
        <f t="shared" si="74"/>
        <v>No Satisfactorio</v>
      </c>
      <c r="Z273" s="228">
        <v>44410</v>
      </c>
      <c r="AA273" s="91" t="s">
        <v>2098</v>
      </c>
      <c r="AB273" s="508" t="s">
        <v>244</v>
      </c>
      <c r="AC273" s="234">
        <v>44469</v>
      </c>
      <c r="AD273" s="94" t="s">
        <v>2099</v>
      </c>
      <c r="AE273" s="95">
        <v>1</v>
      </c>
      <c r="AF273" s="508" t="str">
        <f t="shared" si="75"/>
        <v>Destacado</v>
      </c>
      <c r="AG273" s="234">
        <v>44547</v>
      </c>
      <c r="AH273" s="94" t="s">
        <v>2100</v>
      </c>
      <c r="AI273" s="255" t="s">
        <v>689</v>
      </c>
      <c r="AJ273" s="228"/>
      <c r="AK273" s="273"/>
      <c r="AL273" s="95"/>
      <c r="AM273" s="508" t="str">
        <f t="shared" si="76"/>
        <v>Sin Avance</v>
      </c>
      <c r="AN273" s="279"/>
      <c r="AO273" s="273"/>
      <c r="AP273" s="274"/>
      <c r="AQ273" s="275"/>
      <c r="AR273" s="235"/>
      <c r="AS273" s="233"/>
      <c r="AT273" s="508" t="str">
        <f t="shared" si="77"/>
        <v>Sin Avance</v>
      </c>
      <c r="AU273" s="228"/>
      <c r="AV273" s="273"/>
      <c r="AW273" s="274"/>
      <c r="AX273" s="231"/>
      <c r="AY273" s="232"/>
      <c r="AZ273" s="233"/>
      <c r="BA273" s="508" t="str">
        <f t="shared" si="78"/>
        <v>Sin Avance</v>
      </c>
      <c r="BB273" s="325"/>
      <c r="BC273" s="229"/>
      <c r="BD273" s="229"/>
      <c r="BE273" s="492"/>
      <c r="BF273" s="235"/>
      <c r="BG273" s="493"/>
      <c r="BH273" s="508" t="str">
        <f t="shared" si="79"/>
        <v>Sin Avance</v>
      </c>
      <c r="BI273" s="236"/>
      <c r="BJ273" s="96"/>
      <c r="BK273" s="232"/>
      <c r="BL273" s="547">
        <f t="shared" si="80"/>
        <v>1</v>
      </c>
      <c r="BM273" s="275"/>
      <c r="BN273" s="15"/>
      <c r="BO273" s="94"/>
      <c r="BP273" s="514"/>
      <c r="BQ273" s="236"/>
      <c r="BR273" s="96"/>
      <c r="BS273" s="516" t="str">
        <f t="shared" si="83"/>
        <v/>
      </c>
      <c r="BT273" s="94"/>
      <c r="BU273" s="518"/>
      <c r="BV273" s="277"/>
    </row>
    <row r="274" spans="1:74" s="11" customFormat="1" ht="45" customHeight="1">
      <c r="A274" s="599" t="s">
        <v>189</v>
      </c>
      <c r="B274" s="99">
        <v>44097</v>
      </c>
      <c r="C274" s="92" t="s">
        <v>719</v>
      </c>
      <c r="D274" s="97" t="s">
        <v>2069</v>
      </c>
      <c r="E274" s="647" t="s">
        <v>2158</v>
      </c>
      <c r="F274" s="247"/>
      <c r="G274" s="227" t="s">
        <v>1560</v>
      </c>
      <c r="H274" s="91" t="s">
        <v>2094</v>
      </c>
      <c r="I274" s="92">
        <v>4</v>
      </c>
      <c r="J274" s="91" t="s">
        <v>2101</v>
      </c>
      <c r="K274" s="98" t="s">
        <v>168</v>
      </c>
      <c r="L274" s="91" t="s">
        <v>2159</v>
      </c>
      <c r="M274" s="91" t="s">
        <v>2155</v>
      </c>
      <c r="N274" s="92">
        <v>3</v>
      </c>
      <c r="O274" s="91" t="s">
        <v>2155</v>
      </c>
      <c r="P274" s="227" t="s">
        <v>1560</v>
      </c>
      <c r="Q274" s="315" t="s">
        <v>1560</v>
      </c>
      <c r="R274" s="328">
        <v>44105</v>
      </c>
      <c r="S274" s="556">
        <v>44440</v>
      </c>
      <c r="T274" s="92">
        <v>0</v>
      </c>
      <c r="U274" s="498">
        <f t="shared" ref="U274:U295" si="85">S274+T274</f>
        <v>44440</v>
      </c>
      <c r="V274" s="228">
        <v>44189</v>
      </c>
      <c r="W274" s="96" t="s">
        <v>2104</v>
      </c>
      <c r="X274" s="95">
        <v>0.33</v>
      </c>
      <c r="Y274" s="508" t="str">
        <f t="shared" ref="Y274:Y307" si="86">IF(X274="","Sin Avance",IF(X274&gt;95%,"Destacado",IF(X274&gt;=80%,"Satisfactorio","No Satisfactorio")))</f>
        <v>No Satisfactorio</v>
      </c>
      <c r="Z274" s="228">
        <v>44223</v>
      </c>
      <c r="AA274" s="94" t="s">
        <v>2105</v>
      </c>
      <c r="AB274" s="230" t="s">
        <v>731</v>
      </c>
      <c r="AC274" s="234">
        <v>44377</v>
      </c>
      <c r="AD274" s="510" t="s">
        <v>2106</v>
      </c>
      <c r="AE274" s="95">
        <v>0.66</v>
      </c>
      <c r="AF274" s="508" t="str">
        <f t="shared" ref="AF274:AF307" si="87">IF(AE274="","Sin Avance",IF(AE274&gt;95%,"Destacado",IF(AE274&gt;=80%,"Satisfactorio","No Satisfactorio")))</f>
        <v>No Satisfactorio</v>
      </c>
      <c r="AG274" s="228">
        <v>44393</v>
      </c>
      <c r="AH274" s="651" t="s">
        <v>2107</v>
      </c>
      <c r="AI274" s="508" t="s">
        <v>689</v>
      </c>
      <c r="AJ274" s="624">
        <v>44440</v>
      </c>
      <c r="AK274" s="94" t="s">
        <v>2108</v>
      </c>
      <c r="AL274" s="95">
        <v>1</v>
      </c>
      <c r="AM274" s="508" t="str">
        <f t="shared" ref="AM274:AM308" si="88">IF(AL274="","Sin Avance",IF(AL274&gt;95%,"Destacado",IF(AL274&gt;=80%,"Satisfactorio","No Satisfactorio")))</f>
        <v>Destacado</v>
      </c>
      <c r="AN274" s="228">
        <v>44446</v>
      </c>
      <c r="AO274" s="94" t="s">
        <v>2109</v>
      </c>
      <c r="AP274" s="508" t="s">
        <v>502</v>
      </c>
      <c r="AQ274" s="275"/>
      <c r="AR274" s="235"/>
      <c r="AS274" s="233"/>
      <c r="AT274" s="508" t="str">
        <f t="shared" ref="AT274:AT308" si="89">IF(AS274="","Sin Avance",IF(AS274&gt;95%,"Destacado",IF(AS274&gt;=80%,"Satisfactorio","No Satisfactorio")))</f>
        <v>Sin Avance</v>
      </c>
      <c r="AU274" s="228"/>
      <c r="AV274" s="273"/>
      <c r="AW274" s="274"/>
      <c r="AX274" s="231"/>
      <c r="AY274" s="232"/>
      <c r="AZ274" s="233"/>
      <c r="BA274" s="508" t="str">
        <f t="shared" ref="BA274:BA308" si="90">IF(AZ274="","Sin Avance",IF(AZ274&gt;95%,"Destacado",IF(AZ274&gt;=80%,"Satisfactorio","No Satisfactorio")))</f>
        <v>Sin Avance</v>
      </c>
      <c r="BB274" s="325"/>
      <c r="BC274" s="229"/>
      <c r="BD274" s="229"/>
      <c r="BE274" s="492"/>
      <c r="BF274" s="235"/>
      <c r="BG274" s="493"/>
      <c r="BH274" s="508" t="str">
        <f t="shared" ref="BH274:BH308" si="91">IF(BG274="","Sin Avance",IF(BG274&gt;95%,"Destacado",IF(BG274&gt;=80%,"Satisfactorio","No Satisfactorio")))</f>
        <v>Sin Avance</v>
      </c>
      <c r="BI274" s="236"/>
      <c r="BJ274" s="96"/>
      <c r="BK274" s="232"/>
      <c r="BL274" s="237">
        <f t="shared" si="80"/>
        <v>1</v>
      </c>
      <c r="BM274" s="326"/>
      <c r="BN274" s="602"/>
      <c r="BO274" s="94"/>
      <c r="BP274" s="94"/>
      <c r="BQ274" s="236"/>
      <c r="BR274" s="96"/>
      <c r="BS274" s="240" t="str">
        <f t="shared" si="83"/>
        <v/>
      </c>
      <c r="BT274" s="96"/>
      <c r="BU274" s="508"/>
      <c r="BV274" s="277"/>
    </row>
    <row r="275" spans="1:74" s="11" customFormat="1" ht="45" customHeight="1">
      <c r="A275" s="98" t="s">
        <v>189</v>
      </c>
      <c r="B275" s="99">
        <v>44097</v>
      </c>
      <c r="C275" s="93" t="s">
        <v>719</v>
      </c>
      <c r="D275" s="97" t="s">
        <v>2069</v>
      </c>
      <c r="E275" s="647" t="s">
        <v>2158</v>
      </c>
      <c r="F275" s="247"/>
      <c r="G275" s="90" t="s">
        <v>1560</v>
      </c>
      <c r="H275" s="647" t="s">
        <v>2094</v>
      </c>
      <c r="I275" s="93">
        <v>5</v>
      </c>
      <c r="J275" s="647" t="s">
        <v>2110</v>
      </c>
      <c r="K275" s="98" t="s">
        <v>168</v>
      </c>
      <c r="L275" s="647" t="s">
        <v>2111</v>
      </c>
      <c r="M275" s="647" t="s">
        <v>2112</v>
      </c>
      <c r="N275" s="93">
        <v>2</v>
      </c>
      <c r="O275" s="647" t="s">
        <v>2112</v>
      </c>
      <c r="P275" s="90" t="s">
        <v>1560</v>
      </c>
      <c r="Q275" s="341" t="s">
        <v>1560</v>
      </c>
      <c r="R275" s="287">
        <v>44105</v>
      </c>
      <c r="S275" s="543">
        <v>44440</v>
      </c>
      <c r="T275" s="92">
        <v>0</v>
      </c>
      <c r="U275" s="498">
        <f t="shared" si="85"/>
        <v>44440</v>
      </c>
      <c r="V275" s="228">
        <v>44189</v>
      </c>
      <c r="W275" s="96" t="s">
        <v>2156</v>
      </c>
      <c r="X275" s="95">
        <v>0.5</v>
      </c>
      <c r="Y275" s="508" t="str">
        <f t="shared" si="86"/>
        <v>No Satisfactorio</v>
      </c>
      <c r="Z275" s="228">
        <v>44223</v>
      </c>
      <c r="AA275" s="94" t="s">
        <v>2114</v>
      </c>
      <c r="AB275" s="230" t="s">
        <v>731</v>
      </c>
      <c r="AC275" s="234">
        <v>44348</v>
      </c>
      <c r="AD275" s="96" t="s">
        <v>2115</v>
      </c>
      <c r="AE275" s="95">
        <v>1</v>
      </c>
      <c r="AF275" s="508" t="str">
        <f t="shared" si="87"/>
        <v>Destacado</v>
      </c>
      <c r="AG275" s="228">
        <v>44393</v>
      </c>
      <c r="AH275" s="34" t="s">
        <v>2116</v>
      </c>
      <c r="AI275" s="508" t="s">
        <v>689</v>
      </c>
      <c r="AJ275" s="228"/>
      <c r="AK275" s="273"/>
      <c r="AL275" s="95"/>
      <c r="AM275" s="508" t="str">
        <f t="shared" si="88"/>
        <v>Sin Avance</v>
      </c>
      <c r="AN275" s="279"/>
      <c r="AO275" s="273"/>
      <c r="AP275" s="274"/>
      <c r="AQ275" s="275"/>
      <c r="AR275" s="235"/>
      <c r="AS275" s="233"/>
      <c r="AT275" s="508" t="str">
        <f t="shared" si="89"/>
        <v>Sin Avance</v>
      </c>
      <c r="AU275" s="228"/>
      <c r="AV275" s="273"/>
      <c r="AW275" s="274"/>
      <c r="AX275" s="231"/>
      <c r="AY275" s="232"/>
      <c r="AZ275" s="233"/>
      <c r="BA275" s="508" t="str">
        <f t="shared" si="90"/>
        <v>Sin Avance</v>
      </c>
      <c r="BB275" s="325"/>
      <c r="BC275" s="229"/>
      <c r="BD275" s="229"/>
      <c r="BE275" s="492"/>
      <c r="BF275" s="235"/>
      <c r="BG275" s="493"/>
      <c r="BH275" s="508" t="str">
        <f t="shared" si="91"/>
        <v>Sin Avance</v>
      </c>
      <c r="BI275" s="236"/>
      <c r="BJ275" s="96"/>
      <c r="BK275" s="232"/>
      <c r="BL275" s="237">
        <f t="shared" si="80"/>
        <v>1</v>
      </c>
      <c r="BM275" s="275"/>
      <c r="BN275" s="15"/>
      <c r="BO275" s="94"/>
      <c r="BP275" s="514"/>
      <c r="BQ275" s="236"/>
      <c r="BR275" s="96"/>
      <c r="BS275" s="240" t="str">
        <f t="shared" si="83"/>
        <v/>
      </c>
      <c r="BT275" s="94"/>
      <c r="BU275" s="518"/>
      <c r="BV275" s="277"/>
    </row>
    <row r="276" spans="1:74" s="63" customFormat="1" ht="45" customHeight="1">
      <c r="A276" s="599" t="s">
        <v>189</v>
      </c>
      <c r="B276" s="99">
        <v>44097</v>
      </c>
      <c r="C276" s="92" t="s">
        <v>659</v>
      </c>
      <c r="D276" s="97" t="s">
        <v>2069</v>
      </c>
      <c r="E276" s="647" t="s">
        <v>2160</v>
      </c>
      <c r="F276" s="247"/>
      <c r="G276" s="227" t="s">
        <v>1601</v>
      </c>
      <c r="H276" s="91" t="s">
        <v>2161</v>
      </c>
      <c r="I276" s="92">
        <v>1</v>
      </c>
      <c r="J276" s="91" t="s">
        <v>2162</v>
      </c>
      <c r="K276" s="98" t="s">
        <v>168</v>
      </c>
      <c r="L276" s="91" t="s">
        <v>2163</v>
      </c>
      <c r="M276" s="91" t="s">
        <v>2164</v>
      </c>
      <c r="N276" s="92">
        <v>1</v>
      </c>
      <c r="O276" s="91" t="s">
        <v>2164</v>
      </c>
      <c r="P276" s="599" t="s">
        <v>1601</v>
      </c>
      <c r="Q276" s="278" t="s">
        <v>1601</v>
      </c>
      <c r="R276" s="328">
        <v>44105</v>
      </c>
      <c r="S276" s="556">
        <v>44440</v>
      </c>
      <c r="T276" s="92">
        <v>0</v>
      </c>
      <c r="U276" s="498">
        <f t="shared" si="85"/>
        <v>44440</v>
      </c>
      <c r="V276" s="356">
        <v>44439</v>
      </c>
      <c r="W276" s="31" t="s">
        <v>2165</v>
      </c>
      <c r="X276" s="358">
        <v>1</v>
      </c>
      <c r="Y276" s="508" t="str">
        <f t="shared" si="86"/>
        <v>Destacado</v>
      </c>
      <c r="Z276" s="228">
        <v>44455</v>
      </c>
      <c r="AA276" s="94" t="s">
        <v>2166</v>
      </c>
      <c r="AB276" s="230" t="s">
        <v>689</v>
      </c>
      <c r="AC276" s="325"/>
      <c r="AD276" s="94"/>
      <c r="AE276" s="94"/>
      <c r="AF276" s="508" t="str">
        <f t="shared" si="87"/>
        <v>Sin Avance</v>
      </c>
      <c r="AG276" s="231"/>
      <c r="AH276" s="94"/>
      <c r="AI276" s="508"/>
      <c r="AJ276" s="94"/>
      <c r="AK276" s="273"/>
      <c r="AL276" s="94"/>
      <c r="AM276" s="508" t="str">
        <f t="shared" si="88"/>
        <v>Sin Avance</v>
      </c>
      <c r="AN276" s="279"/>
      <c r="AO276" s="273"/>
      <c r="AP276" s="274"/>
      <c r="AQ276" s="275"/>
      <c r="AR276" s="235"/>
      <c r="AS276" s="233"/>
      <c r="AT276" s="508" t="str">
        <f t="shared" si="89"/>
        <v>Sin Avance</v>
      </c>
      <c r="AU276" s="228"/>
      <c r="AV276" s="273"/>
      <c r="AW276" s="274"/>
      <c r="AX276" s="231"/>
      <c r="AY276" s="232"/>
      <c r="AZ276" s="233"/>
      <c r="BA276" s="508" t="str">
        <f t="shared" si="90"/>
        <v>Sin Avance</v>
      </c>
      <c r="BB276" s="325"/>
      <c r="BC276" s="229"/>
      <c r="BD276" s="229"/>
      <c r="BE276" s="492"/>
      <c r="BF276" s="235"/>
      <c r="BG276" s="493"/>
      <c r="BH276" s="508" t="str">
        <f t="shared" si="91"/>
        <v>Sin Avance</v>
      </c>
      <c r="BI276" s="236"/>
      <c r="BJ276" s="96"/>
      <c r="BK276" s="232"/>
      <c r="BL276" s="237">
        <f t="shared" si="80"/>
        <v>1</v>
      </c>
      <c r="BM276" s="326"/>
      <c r="BN276" s="602"/>
      <c r="BO276" s="94"/>
      <c r="BP276" s="94"/>
      <c r="BQ276" s="236"/>
      <c r="BR276" s="96"/>
      <c r="BS276" s="240" t="str">
        <f t="shared" si="83"/>
        <v/>
      </c>
      <c r="BT276" s="96"/>
      <c r="BU276" s="508"/>
      <c r="BV276" s="277"/>
    </row>
    <row r="277" spans="1:74" s="245" customFormat="1" ht="45" customHeight="1">
      <c r="A277" s="599" t="s">
        <v>189</v>
      </c>
      <c r="B277" s="653">
        <v>44104</v>
      </c>
      <c r="C277" s="654" t="s">
        <v>553</v>
      </c>
      <c r="D277" s="97" t="s">
        <v>2167</v>
      </c>
      <c r="E277" s="646" t="s">
        <v>2168</v>
      </c>
      <c r="F277" s="98" t="s">
        <v>145</v>
      </c>
      <c r="G277" s="655" t="s">
        <v>1601</v>
      </c>
      <c r="H277" s="656" t="s">
        <v>2169</v>
      </c>
      <c r="I277" s="654">
        <v>1</v>
      </c>
      <c r="J277" s="656" t="s">
        <v>2170</v>
      </c>
      <c r="K277" s="98" t="s">
        <v>168</v>
      </c>
      <c r="L277" s="656" t="s">
        <v>2171</v>
      </c>
      <c r="M277" s="657" t="s">
        <v>2172</v>
      </c>
      <c r="N277" s="654">
        <v>1</v>
      </c>
      <c r="O277" s="657" t="s">
        <v>2172</v>
      </c>
      <c r="P277" s="599" t="s">
        <v>1601</v>
      </c>
      <c r="Q277" s="278" t="s">
        <v>1601</v>
      </c>
      <c r="R277" s="355">
        <v>44136</v>
      </c>
      <c r="S277" s="658">
        <v>44469</v>
      </c>
      <c r="T277" s="92">
        <v>0</v>
      </c>
      <c r="U277" s="498">
        <f t="shared" si="85"/>
        <v>44469</v>
      </c>
      <c r="V277" s="356">
        <v>44439</v>
      </c>
      <c r="W277" s="357" t="s">
        <v>2173</v>
      </c>
      <c r="X277" s="358">
        <v>1</v>
      </c>
      <c r="Y277" s="508" t="str">
        <f t="shared" si="86"/>
        <v>Destacado</v>
      </c>
      <c r="Z277" s="228">
        <v>44455</v>
      </c>
      <c r="AA277" s="94" t="s">
        <v>2174</v>
      </c>
      <c r="AB277" s="508" t="s">
        <v>689</v>
      </c>
      <c r="AC277" s="325"/>
      <c r="AD277" s="94"/>
      <c r="AE277" s="94"/>
      <c r="AF277" s="508" t="str">
        <f t="shared" si="87"/>
        <v>Sin Avance</v>
      </c>
      <c r="AG277" s="231"/>
      <c r="AH277" s="94"/>
      <c r="AI277" s="508"/>
      <c r="AJ277" s="94"/>
      <c r="AK277" s="273"/>
      <c r="AL277" s="94"/>
      <c r="AM277" s="508" t="str">
        <f t="shared" si="88"/>
        <v>Sin Avance</v>
      </c>
      <c r="AN277" s="279"/>
      <c r="AO277" s="273"/>
      <c r="AP277" s="274"/>
      <c r="AQ277" s="275"/>
      <c r="AR277" s="235"/>
      <c r="AS277" s="233"/>
      <c r="AT277" s="508" t="str">
        <f t="shared" si="89"/>
        <v>Sin Avance</v>
      </c>
      <c r="AU277" s="228"/>
      <c r="AV277" s="273"/>
      <c r="AW277" s="274"/>
      <c r="AX277" s="231"/>
      <c r="AY277" s="232"/>
      <c r="AZ277" s="233"/>
      <c r="BA277" s="508" t="str">
        <f t="shared" si="90"/>
        <v>Sin Avance</v>
      </c>
      <c r="BB277" s="325"/>
      <c r="BC277" s="229"/>
      <c r="BD277" s="229"/>
      <c r="BE277" s="492"/>
      <c r="BF277" s="235"/>
      <c r="BG277" s="493"/>
      <c r="BH277" s="508" t="str">
        <f t="shared" si="91"/>
        <v>Sin Avance</v>
      </c>
      <c r="BI277" s="236"/>
      <c r="BJ277" s="96"/>
      <c r="BK277" s="232"/>
      <c r="BL277" s="547">
        <f t="shared" si="80"/>
        <v>1</v>
      </c>
      <c r="BM277" s="326" t="s">
        <v>142</v>
      </c>
      <c r="BN277" s="602" t="s">
        <v>142</v>
      </c>
      <c r="BO277" s="624">
        <v>44551</v>
      </c>
      <c r="BP277" s="94" t="s">
        <v>1811</v>
      </c>
      <c r="BQ277" s="236" t="s">
        <v>142</v>
      </c>
      <c r="BR277" s="96" t="s">
        <v>142</v>
      </c>
      <c r="BS277" s="516" t="str">
        <f t="shared" si="83"/>
        <v>Cerrada</v>
      </c>
      <c r="BT277" s="96" t="s">
        <v>1812</v>
      </c>
      <c r="BU277" s="508" t="s">
        <v>244</v>
      </c>
      <c r="BV277" s="277"/>
    </row>
    <row r="278" spans="1:74" s="245" customFormat="1" ht="45" customHeight="1">
      <c r="A278" s="599" t="s">
        <v>189</v>
      </c>
      <c r="B278" s="653">
        <v>44104</v>
      </c>
      <c r="C278" s="654" t="s">
        <v>553</v>
      </c>
      <c r="D278" s="97" t="s">
        <v>2167</v>
      </c>
      <c r="E278" s="646" t="s">
        <v>2168</v>
      </c>
      <c r="F278" s="98" t="s">
        <v>145</v>
      </c>
      <c r="G278" s="655" t="s">
        <v>1601</v>
      </c>
      <c r="H278" s="656" t="s">
        <v>2169</v>
      </c>
      <c r="I278" s="654">
        <v>2</v>
      </c>
      <c r="J278" s="656" t="s">
        <v>2175</v>
      </c>
      <c r="K278" s="98" t="s">
        <v>168</v>
      </c>
      <c r="L278" s="656" t="s">
        <v>2176</v>
      </c>
      <c r="M278" s="657" t="s">
        <v>2177</v>
      </c>
      <c r="N278" s="654">
        <v>1</v>
      </c>
      <c r="O278" s="657" t="s">
        <v>2177</v>
      </c>
      <c r="P278" s="599" t="s">
        <v>1601</v>
      </c>
      <c r="Q278" s="278" t="s">
        <v>1601</v>
      </c>
      <c r="R278" s="355">
        <v>44136</v>
      </c>
      <c r="S278" s="658">
        <v>44469</v>
      </c>
      <c r="T278" s="92">
        <v>0</v>
      </c>
      <c r="U278" s="498">
        <f t="shared" si="85"/>
        <v>44469</v>
      </c>
      <c r="V278" s="356">
        <v>44439</v>
      </c>
      <c r="W278" s="31" t="s">
        <v>2178</v>
      </c>
      <c r="X278" s="358">
        <v>1</v>
      </c>
      <c r="Y278" s="508" t="str">
        <f t="shared" si="86"/>
        <v>Destacado</v>
      </c>
      <c r="Z278" s="228">
        <v>44455</v>
      </c>
      <c r="AA278" s="94" t="s">
        <v>2179</v>
      </c>
      <c r="AB278" s="508" t="s">
        <v>689</v>
      </c>
      <c r="AC278" s="325"/>
      <c r="AD278" s="94"/>
      <c r="AE278" s="94"/>
      <c r="AF278" s="508" t="str">
        <f t="shared" si="87"/>
        <v>Sin Avance</v>
      </c>
      <c r="AG278" s="231"/>
      <c r="AH278" s="94"/>
      <c r="AI278" s="508"/>
      <c r="AJ278" s="94"/>
      <c r="AK278" s="273"/>
      <c r="AL278" s="94"/>
      <c r="AM278" s="508" t="str">
        <f t="shared" si="88"/>
        <v>Sin Avance</v>
      </c>
      <c r="AN278" s="279"/>
      <c r="AO278" s="273"/>
      <c r="AP278" s="274"/>
      <c r="AQ278" s="275"/>
      <c r="AR278" s="235"/>
      <c r="AS278" s="233"/>
      <c r="AT278" s="508" t="str">
        <f t="shared" si="89"/>
        <v>Sin Avance</v>
      </c>
      <c r="AU278" s="228"/>
      <c r="AV278" s="273"/>
      <c r="AW278" s="274"/>
      <c r="AX278" s="231"/>
      <c r="AY278" s="232"/>
      <c r="AZ278" s="233"/>
      <c r="BA278" s="508" t="str">
        <f t="shared" si="90"/>
        <v>Sin Avance</v>
      </c>
      <c r="BB278" s="325"/>
      <c r="BC278" s="229"/>
      <c r="BD278" s="229"/>
      <c r="BE278" s="492"/>
      <c r="BF278" s="235"/>
      <c r="BG278" s="493"/>
      <c r="BH278" s="508" t="str">
        <f t="shared" si="91"/>
        <v>Sin Avance</v>
      </c>
      <c r="BI278" s="236"/>
      <c r="BJ278" s="96"/>
      <c r="BK278" s="232"/>
      <c r="BL278" s="547">
        <f t="shared" si="80"/>
        <v>1</v>
      </c>
      <c r="BM278" s="326" t="s">
        <v>142</v>
      </c>
      <c r="BN278" s="602" t="s">
        <v>146</v>
      </c>
      <c r="BO278" s="624">
        <v>44551</v>
      </c>
      <c r="BP278" s="94" t="s">
        <v>2180</v>
      </c>
      <c r="BQ278" s="236" t="s">
        <v>142</v>
      </c>
      <c r="BR278" s="96" t="s">
        <v>146</v>
      </c>
      <c r="BS278" s="516" t="str">
        <f t="shared" si="83"/>
        <v>Inefectiva</v>
      </c>
      <c r="BT278" s="96" t="s">
        <v>1812</v>
      </c>
      <c r="BU278" s="508" t="s">
        <v>244</v>
      </c>
      <c r="BV278" s="277"/>
    </row>
    <row r="279" spans="1:74" s="245" customFormat="1" ht="41.1" customHeight="1">
      <c r="A279" s="98" t="s">
        <v>189</v>
      </c>
      <c r="B279" s="653">
        <v>44104</v>
      </c>
      <c r="C279" s="659" t="s">
        <v>1522</v>
      </c>
      <c r="D279" s="97" t="s">
        <v>2167</v>
      </c>
      <c r="E279" s="646" t="s">
        <v>2181</v>
      </c>
      <c r="F279" s="98" t="s">
        <v>145</v>
      </c>
      <c r="G279" s="603" t="s">
        <v>923</v>
      </c>
      <c r="H279" s="660" t="s">
        <v>2182</v>
      </c>
      <c r="I279" s="659">
        <v>1</v>
      </c>
      <c r="J279" s="660" t="s">
        <v>2183</v>
      </c>
      <c r="K279" s="98" t="s">
        <v>168</v>
      </c>
      <c r="L279" s="660" t="s">
        <v>2184</v>
      </c>
      <c r="M279" s="661" t="s">
        <v>2185</v>
      </c>
      <c r="N279" s="659">
        <v>1</v>
      </c>
      <c r="O279" s="661" t="s">
        <v>2185</v>
      </c>
      <c r="P279" s="98" t="s">
        <v>928</v>
      </c>
      <c r="Q279" s="270" t="s">
        <v>928</v>
      </c>
      <c r="R279" s="359">
        <v>44119</v>
      </c>
      <c r="S279" s="662">
        <v>44377</v>
      </c>
      <c r="T279" s="92">
        <v>0</v>
      </c>
      <c r="U279" s="537">
        <f t="shared" si="85"/>
        <v>44377</v>
      </c>
      <c r="V279" s="228">
        <v>44377</v>
      </c>
      <c r="W279" s="94" t="s">
        <v>2186</v>
      </c>
      <c r="X279" s="95">
        <v>1</v>
      </c>
      <c r="Y279" s="508" t="str">
        <f t="shared" si="86"/>
        <v>Destacado</v>
      </c>
      <c r="Z279" s="228">
        <v>44442</v>
      </c>
      <c r="AA279" s="514" t="s">
        <v>2187</v>
      </c>
      <c r="AB279" s="527" t="s">
        <v>931</v>
      </c>
      <c r="AC279" s="325"/>
      <c r="AD279" s="94"/>
      <c r="AE279" s="95"/>
      <c r="AF279" s="508" t="str">
        <f t="shared" si="87"/>
        <v>Sin Avance</v>
      </c>
      <c r="AG279" s="325"/>
      <c r="AH279" s="94"/>
      <c r="AI279" s="508"/>
      <c r="AJ279" s="325"/>
      <c r="AK279" s="273"/>
      <c r="AL279" s="95"/>
      <c r="AM279" s="508" t="str">
        <f t="shared" si="88"/>
        <v>Sin Avance</v>
      </c>
      <c r="AN279" s="279"/>
      <c r="AO279" s="273"/>
      <c r="AP279" s="274"/>
      <c r="AQ279" s="275"/>
      <c r="AR279" s="235"/>
      <c r="AS279" s="233"/>
      <c r="AT279" s="508" t="str">
        <f t="shared" si="89"/>
        <v>Sin Avance</v>
      </c>
      <c r="AU279" s="228"/>
      <c r="AV279" s="273"/>
      <c r="AW279" s="274"/>
      <c r="AX279" s="231"/>
      <c r="AY279" s="232"/>
      <c r="AZ279" s="233"/>
      <c r="BA279" s="508" t="str">
        <f t="shared" si="90"/>
        <v>Sin Avance</v>
      </c>
      <c r="BB279" s="325"/>
      <c r="BC279" s="229"/>
      <c r="BD279" s="229"/>
      <c r="BE279" s="492"/>
      <c r="BF279" s="235"/>
      <c r="BG279" s="493"/>
      <c r="BH279" s="508" t="str">
        <f t="shared" si="91"/>
        <v>Sin Avance</v>
      </c>
      <c r="BI279" s="236"/>
      <c r="BJ279" s="96"/>
      <c r="BK279" s="232"/>
      <c r="BL279" s="547">
        <f t="shared" ref="BL279:BL299" si="92">IF(E279="","",IF(OR(X279=100%,AE279=100%,AL279=100%,AS279=100%,AZ279=100%,BG279=100%),100%,IF(V279="","Sin Avance",MAX(X279,AE279,AL279,AS279,AZ279,BG279))))</f>
        <v>1</v>
      </c>
      <c r="BM279" s="326" t="s">
        <v>142</v>
      </c>
      <c r="BN279" s="602" t="s">
        <v>142</v>
      </c>
      <c r="BO279" s="624">
        <v>44551</v>
      </c>
      <c r="BP279" s="94" t="s">
        <v>1811</v>
      </c>
      <c r="BQ279" s="236" t="s">
        <v>142</v>
      </c>
      <c r="BR279" s="96" t="s">
        <v>142</v>
      </c>
      <c r="BS279" s="516" t="str">
        <f t="shared" si="83"/>
        <v>Cerrada</v>
      </c>
      <c r="BT279" s="96" t="s">
        <v>1812</v>
      </c>
      <c r="BU279" s="508" t="s">
        <v>244</v>
      </c>
      <c r="BV279" s="277"/>
    </row>
    <row r="280" spans="1:74" s="245" customFormat="1" ht="41.1" customHeight="1">
      <c r="A280" s="98" t="s">
        <v>189</v>
      </c>
      <c r="B280" s="653">
        <v>44104</v>
      </c>
      <c r="C280" s="659" t="s">
        <v>1543</v>
      </c>
      <c r="D280" s="97" t="s">
        <v>2167</v>
      </c>
      <c r="E280" s="646" t="s">
        <v>2188</v>
      </c>
      <c r="F280" s="98" t="s">
        <v>154</v>
      </c>
      <c r="G280" s="603" t="s">
        <v>2189</v>
      </c>
      <c r="H280" s="660" t="s">
        <v>2190</v>
      </c>
      <c r="I280" s="659">
        <v>1</v>
      </c>
      <c r="J280" s="660" t="s">
        <v>2191</v>
      </c>
      <c r="K280" s="98" t="s">
        <v>168</v>
      </c>
      <c r="L280" s="660" t="s">
        <v>2192</v>
      </c>
      <c r="M280" s="661" t="s">
        <v>2193</v>
      </c>
      <c r="N280" s="659">
        <v>1</v>
      </c>
      <c r="O280" s="661" t="s">
        <v>2193</v>
      </c>
      <c r="P280" s="603" t="s">
        <v>2189</v>
      </c>
      <c r="Q280" s="360" t="s">
        <v>2189</v>
      </c>
      <c r="R280" s="359">
        <v>44119</v>
      </c>
      <c r="S280" s="662">
        <v>44377</v>
      </c>
      <c r="T280" s="92">
        <v>0</v>
      </c>
      <c r="U280" s="537">
        <f t="shared" si="85"/>
        <v>44377</v>
      </c>
      <c r="V280" s="228">
        <v>44377</v>
      </c>
      <c r="W280" s="94" t="s">
        <v>2194</v>
      </c>
      <c r="X280" s="95">
        <v>1</v>
      </c>
      <c r="Y280" s="508" t="str">
        <f t="shared" si="86"/>
        <v>Destacado</v>
      </c>
      <c r="Z280" s="228">
        <v>44442</v>
      </c>
      <c r="AA280" s="514" t="s">
        <v>2195</v>
      </c>
      <c r="AB280" s="527" t="s">
        <v>931</v>
      </c>
      <c r="AC280" s="325"/>
      <c r="AD280" s="94"/>
      <c r="AE280" s="95"/>
      <c r="AF280" s="508" t="str">
        <f t="shared" si="87"/>
        <v>Sin Avance</v>
      </c>
      <c r="AG280" s="325"/>
      <c r="AH280" s="94"/>
      <c r="AI280" s="508"/>
      <c r="AJ280" s="325"/>
      <c r="AK280" s="273"/>
      <c r="AL280" s="95"/>
      <c r="AM280" s="508" t="str">
        <f t="shared" si="88"/>
        <v>Sin Avance</v>
      </c>
      <c r="AN280" s="279"/>
      <c r="AO280" s="273"/>
      <c r="AP280" s="274"/>
      <c r="AQ280" s="275"/>
      <c r="AR280" s="235"/>
      <c r="AS280" s="233"/>
      <c r="AT280" s="508" t="str">
        <f t="shared" si="89"/>
        <v>Sin Avance</v>
      </c>
      <c r="AU280" s="228"/>
      <c r="AV280" s="273"/>
      <c r="AW280" s="274"/>
      <c r="AX280" s="231"/>
      <c r="AY280" s="232"/>
      <c r="AZ280" s="233"/>
      <c r="BA280" s="508" t="str">
        <f t="shared" si="90"/>
        <v>Sin Avance</v>
      </c>
      <c r="BB280" s="325"/>
      <c r="BC280" s="229"/>
      <c r="BD280" s="229"/>
      <c r="BE280" s="492"/>
      <c r="BF280" s="235"/>
      <c r="BG280" s="493"/>
      <c r="BH280" s="508" t="str">
        <f t="shared" si="91"/>
        <v>Sin Avance</v>
      </c>
      <c r="BI280" s="236"/>
      <c r="BJ280" s="96"/>
      <c r="BK280" s="232"/>
      <c r="BL280" s="547">
        <f t="shared" si="92"/>
        <v>1</v>
      </c>
      <c r="BM280" s="326" t="s">
        <v>142</v>
      </c>
      <c r="BN280" s="602" t="s">
        <v>142</v>
      </c>
      <c r="BO280" s="624">
        <v>44551</v>
      </c>
      <c r="BP280" s="94" t="s">
        <v>1811</v>
      </c>
      <c r="BQ280" s="236" t="s">
        <v>142</v>
      </c>
      <c r="BR280" s="96" t="s">
        <v>142</v>
      </c>
      <c r="BS280" s="516" t="str">
        <f t="shared" si="83"/>
        <v>Cerrada</v>
      </c>
      <c r="BT280" s="96" t="s">
        <v>1812</v>
      </c>
      <c r="BU280" s="508" t="s">
        <v>244</v>
      </c>
      <c r="BV280" s="277"/>
    </row>
    <row r="281" spans="1:74" s="245" customFormat="1" ht="41.1" customHeight="1">
      <c r="A281" s="69" t="s">
        <v>189</v>
      </c>
      <c r="B281" s="361">
        <v>44104</v>
      </c>
      <c r="C281" s="362" t="s">
        <v>1551</v>
      </c>
      <c r="D281" s="62" t="s">
        <v>2167</v>
      </c>
      <c r="E281" s="363" t="s">
        <v>2196</v>
      </c>
      <c r="F281" s="69" t="s">
        <v>145</v>
      </c>
      <c r="G281" s="101" t="s">
        <v>2146</v>
      </c>
      <c r="H281" s="364" t="s">
        <v>2197</v>
      </c>
      <c r="I281" s="362">
        <v>1</v>
      </c>
      <c r="J281" s="364" t="s">
        <v>2198</v>
      </c>
      <c r="K281" s="69" t="s">
        <v>168</v>
      </c>
      <c r="L281" s="364" t="s">
        <v>2199</v>
      </c>
      <c r="M281" s="365" t="s">
        <v>2200</v>
      </c>
      <c r="N281" s="362">
        <v>1</v>
      </c>
      <c r="O281" s="365" t="s">
        <v>2200</v>
      </c>
      <c r="P281" s="101" t="s">
        <v>2146</v>
      </c>
      <c r="Q281" s="161" t="s">
        <v>2146</v>
      </c>
      <c r="R281" s="366">
        <v>44136</v>
      </c>
      <c r="S281" s="367">
        <v>44285</v>
      </c>
      <c r="T281" s="103">
        <v>0</v>
      </c>
      <c r="U281" s="141">
        <f t="shared" si="85"/>
        <v>44285</v>
      </c>
      <c r="V281" s="133">
        <v>44285</v>
      </c>
      <c r="W281" s="119" t="s">
        <v>2201</v>
      </c>
      <c r="X281" s="368">
        <v>1</v>
      </c>
      <c r="Y281" s="126" t="str">
        <f t="shared" si="86"/>
        <v>Destacado</v>
      </c>
      <c r="Z281" s="133">
        <v>44292</v>
      </c>
      <c r="AA281" s="105" t="s">
        <v>2202</v>
      </c>
      <c r="AB281" s="126" t="s">
        <v>689</v>
      </c>
      <c r="AC281" s="127"/>
      <c r="AD281" s="105"/>
      <c r="AE281" s="106"/>
      <c r="AF281" s="126" t="str">
        <f t="shared" si="87"/>
        <v>Sin Avance</v>
      </c>
      <c r="AG281" s="127"/>
      <c r="AH281" s="105"/>
      <c r="AI281" s="135"/>
      <c r="AJ281" s="133"/>
      <c r="AK281" s="273"/>
      <c r="AL281" s="106"/>
      <c r="AM281" s="126" t="str">
        <f t="shared" si="88"/>
        <v>Sin Avance</v>
      </c>
      <c r="AN281" s="279"/>
      <c r="AO281" s="273"/>
      <c r="AP281" s="274"/>
      <c r="AQ281" s="275"/>
      <c r="AR281" s="235"/>
      <c r="AS281" s="233"/>
      <c r="AT281" s="126" t="str">
        <f t="shared" si="89"/>
        <v>Sin Avance</v>
      </c>
      <c r="AU281" s="228"/>
      <c r="AV281" s="273"/>
      <c r="AW281" s="274"/>
      <c r="AX281" s="231"/>
      <c r="AY281" s="232"/>
      <c r="AZ281" s="233"/>
      <c r="BA281" s="126" t="str">
        <f t="shared" si="90"/>
        <v>Sin Avance</v>
      </c>
      <c r="BB281" s="325"/>
      <c r="BC281" s="229"/>
      <c r="BD281" s="229"/>
      <c r="BE281" s="492"/>
      <c r="BF281" s="235"/>
      <c r="BG281" s="493"/>
      <c r="BH281" s="126" t="str">
        <f t="shared" si="91"/>
        <v>Sin Avance</v>
      </c>
      <c r="BI281" s="236"/>
      <c r="BJ281" s="96"/>
      <c r="BK281" s="232"/>
      <c r="BL281" s="335">
        <f t="shared" si="92"/>
        <v>1</v>
      </c>
      <c r="BM281" s="326" t="s">
        <v>142</v>
      </c>
      <c r="BN281" s="602" t="s">
        <v>142</v>
      </c>
      <c r="BO281" s="624">
        <v>44551</v>
      </c>
      <c r="BP281" s="94" t="s">
        <v>1811</v>
      </c>
      <c r="BQ281" s="236" t="s">
        <v>142</v>
      </c>
      <c r="BR281" s="96" t="s">
        <v>142</v>
      </c>
      <c r="BS281" s="516" t="str">
        <f t="shared" si="83"/>
        <v>Cerrada</v>
      </c>
      <c r="BT281" s="96" t="s">
        <v>1812</v>
      </c>
      <c r="BU281" s="508" t="s">
        <v>244</v>
      </c>
      <c r="BV281" s="277"/>
    </row>
    <row r="282" spans="1:74" s="245" customFormat="1" ht="41.1" customHeight="1">
      <c r="A282" s="98" t="s">
        <v>189</v>
      </c>
      <c r="B282" s="653">
        <v>44104</v>
      </c>
      <c r="C282" s="659" t="s">
        <v>1567</v>
      </c>
      <c r="D282" s="97" t="s">
        <v>2167</v>
      </c>
      <c r="E282" s="646" t="s">
        <v>2203</v>
      </c>
      <c r="F282" s="98" t="s">
        <v>145</v>
      </c>
      <c r="G282" s="603" t="s">
        <v>641</v>
      </c>
      <c r="H282" s="660" t="s">
        <v>2204</v>
      </c>
      <c r="I282" s="659">
        <v>1</v>
      </c>
      <c r="J282" s="660" t="s">
        <v>2205</v>
      </c>
      <c r="K282" s="98" t="s">
        <v>168</v>
      </c>
      <c r="L282" s="660" t="s">
        <v>2206</v>
      </c>
      <c r="M282" s="661" t="s">
        <v>2207</v>
      </c>
      <c r="N282" s="659">
        <v>1</v>
      </c>
      <c r="O282" s="661" t="s">
        <v>2207</v>
      </c>
      <c r="P282" s="98" t="s">
        <v>1415</v>
      </c>
      <c r="Q282" s="98" t="s">
        <v>641</v>
      </c>
      <c r="R282" s="662">
        <v>44136</v>
      </c>
      <c r="S282" s="662">
        <v>44242</v>
      </c>
      <c r="T282" s="92">
        <v>0</v>
      </c>
      <c r="U282" s="521">
        <f t="shared" si="85"/>
        <v>44242</v>
      </c>
      <c r="V282" s="624">
        <v>44226</v>
      </c>
      <c r="W282" s="96" t="s">
        <v>2208</v>
      </c>
      <c r="X282" s="95">
        <v>0.85</v>
      </c>
      <c r="Y282" s="94" t="str">
        <f t="shared" si="86"/>
        <v>Satisfactorio</v>
      </c>
      <c r="Z282" s="624">
        <v>44292</v>
      </c>
      <c r="AA282" s="94" t="s">
        <v>2209</v>
      </c>
      <c r="AB282" s="94" t="s">
        <v>689</v>
      </c>
      <c r="AC282" s="624">
        <v>44300</v>
      </c>
      <c r="AD282" s="96" t="s">
        <v>2210</v>
      </c>
      <c r="AE282" s="95">
        <v>1</v>
      </c>
      <c r="AF282" s="94" t="str">
        <f t="shared" si="87"/>
        <v>Destacado</v>
      </c>
      <c r="AG282" s="624">
        <v>44477</v>
      </c>
      <c r="AH282" s="94" t="s">
        <v>2211</v>
      </c>
      <c r="AI282" s="94" t="s">
        <v>689</v>
      </c>
      <c r="AJ282" s="624"/>
      <c r="AK282" s="273"/>
      <c r="AL282" s="95"/>
      <c r="AM282" s="94" t="str">
        <f t="shared" si="88"/>
        <v>Sin Avance</v>
      </c>
      <c r="AN282" s="279"/>
      <c r="AO282" s="273"/>
      <c r="AP282" s="274"/>
      <c r="AQ282" s="275"/>
      <c r="AR282" s="235"/>
      <c r="AS282" s="233"/>
      <c r="AT282" s="94" t="str">
        <f t="shared" si="89"/>
        <v>Sin Avance</v>
      </c>
      <c r="AU282" s="228"/>
      <c r="AV282" s="273"/>
      <c r="AW282" s="274"/>
      <c r="AX282" s="231"/>
      <c r="AY282" s="232"/>
      <c r="AZ282" s="233"/>
      <c r="BA282" s="94" t="str">
        <f t="shared" si="90"/>
        <v>Sin Avance</v>
      </c>
      <c r="BB282" s="325"/>
      <c r="BC282" s="229"/>
      <c r="BD282" s="229"/>
      <c r="BE282" s="492"/>
      <c r="BF282" s="235"/>
      <c r="BG282" s="493"/>
      <c r="BH282" s="94" t="str">
        <f t="shared" si="91"/>
        <v>Sin Avance</v>
      </c>
      <c r="BI282" s="236"/>
      <c r="BJ282" s="96"/>
      <c r="BK282" s="232"/>
      <c r="BL282" s="639">
        <f t="shared" si="92"/>
        <v>1</v>
      </c>
      <c r="BM282" s="326" t="s">
        <v>142</v>
      </c>
      <c r="BN282" s="602" t="s">
        <v>142</v>
      </c>
      <c r="BO282" s="624">
        <v>44551</v>
      </c>
      <c r="BP282" s="94" t="s">
        <v>1811</v>
      </c>
      <c r="BQ282" s="236" t="s">
        <v>142</v>
      </c>
      <c r="BR282" s="96" t="s">
        <v>142</v>
      </c>
      <c r="BS282" s="516" t="str">
        <f t="shared" si="83"/>
        <v>Cerrada</v>
      </c>
      <c r="BT282" s="96" t="s">
        <v>1812</v>
      </c>
      <c r="BU282" s="508" t="s">
        <v>244</v>
      </c>
      <c r="BV282" s="277"/>
    </row>
    <row r="283" spans="1:74" s="245" customFormat="1" ht="45" customHeight="1">
      <c r="A283" s="599" t="s">
        <v>189</v>
      </c>
      <c r="B283" s="653">
        <v>44104</v>
      </c>
      <c r="C283" s="654" t="s">
        <v>2212</v>
      </c>
      <c r="D283" s="97" t="s">
        <v>2167</v>
      </c>
      <c r="E283" s="646" t="s">
        <v>2213</v>
      </c>
      <c r="F283" s="98" t="s">
        <v>152</v>
      </c>
      <c r="G283" s="655" t="s">
        <v>2214</v>
      </c>
      <c r="H283" s="656" t="s">
        <v>2215</v>
      </c>
      <c r="I283" s="654">
        <v>1</v>
      </c>
      <c r="J283" s="656" t="s">
        <v>2216</v>
      </c>
      <c r="K283" s="98" t="s">
        <v>168</v>
      </c>
      <c r="L283" s="656" t="s">
        <v>2217</v>
      </c>
      <c r="M283" s="657" t="s">
        <v>2218</v>
      </c>
      <c r="N283" s="654">
        <v>2</v>
      </c>
      <c r="O283" s="657" t="s">
        <v>2218</v>
      </c>
      <c r="P283" s="248" t="s">
        <v>1844</v>
      </c>
      <c r="Q283" s="248" t="s">
        <v>1844</v>
      </c>
      <c r="R283" s="355">
        <v>44119</v>
      </c>
      <c r="S283" s="658">
        <v>44469</v>
      </c>
      <c r="T283" s="92">
        <v>0</v>
      </c>
      <c r="U283" s="498">
        <f t="shared" si="85"/>
        <v>44469</v>
      </c>
      <c r="V283" s="133">
        <v>44433</v>
      </c>
      <c r="W283" s="108" t="s">
        <v>2219</v>
      </c>
      <c r="X283" s="95">
        <v>1</v>
      </c>
      <c r="Y283" s="508" t="str">
        <f t="shared" si="86"/>
        <v>Destacado</v>
      </c>
      <c r="Z283" s="228">
        <v>44453</v>
      </c>
      <c r="AA283" s="94" t="s">
        <v>2220</v>
      </c>
      <c r="AB283" s="508" t="s">
        <v>2221</v>
      </c>
      <c r="AC283" s="325"/>
      <c r="AD283" s="94"/>
      <c r="AE283" s="94"/>
      <c r="AF283" s="508" t="str">
        <f t="shared" si="87"/>
        <v>Sin Avance</v>
      </c>
      <c r="AG283" s="231"/>
      <c r="AH283" s="94"/>
      <c r="AI283" s="508"/>
      <c r="AJ283" s="94"/>
      <c r="AK283" s="273"/>
      <c r="AL283" s="94"/>
      <c r="AM283" s="508" t="str">
        <f t="shared" si="88"/>
        <v>Sin Avance</v>
      </c>
      <c r="AN283" s="279"/>
      <c r="AO283" s="273"/>
      <c r="AP283" s="274"/>
      <c r="AQ283" s="275"/>
      <c r="AR283" s="235"/>
      <c r="AS283" s="233"/>
      <c r="AT283" s="508" t="str">
        <f t="shared" si="89"/>
        <v>Sin Avance</v>
      </c>
      <c r="AU283" s="228"/>
      <c r="AV283" s="273"/>
      <c r="AW283" s="274"/>
      <c r="AX283" s="231"/>
      <c r="AY283" s="232"/>
      <c r="AZ283" s="233"/>
      <c r="BA283" s="508" t="str">
        <f t="shared" si="90"/>
        <v>Sin Avance</v>
      </c>
      <c r="BB283" s="325"/>
      <c r="BC283" s="229"/>
      <c r="BD283" s="229"/>
      <c r="BE283" s="492"/>
      <c r="BF283" s="235"/>
      <c r="BG283" s="493"/>
      <c r="BH283" s="508" t="str">
        <f t="shared" si="91"/>
        <v>Sin Avance</v>
      </c>
      <c r="BI283" s="236"/>
      <c r="BJ283" s="96"/>
      <c r="BK283" s="232"/>
      <c r="BL283" s="547">
        <f t="shared" si="92"/>
        <v>1</v>
      </c>
      <c r="BM283" s="326" t="s">
        <v>142</v>
      </c>
      <c r="BN283" s="602" t="s">
        <v>142</v>
      </c>
      <c r="BO283" s="624">
        <v>44551</v>
      </c>
      <c r="BP283" s="94" t="s">
        <v>1811</v>
      </c>
      <c r="BQ283" s="236" t="s">
        <v>142</v>
      </c>
      <c r="BR283" s="96" t="s">
        <v>142</v>
      </c>
      <c r="BS283" s="516" t="str">
        <f t="shared" si="83"/>
        <v>Cerrada</v>
      </c>
      <c r="BT283" s="96" t="s">
        <v>1812</v>
      </c>
      <c r="BU283" s="508" t="s">
        <v>244</v>
      </c>
      <c r="BV283" s="277"/>
    </row>
    <row r="284" spans="1:74" s="245" customFormat="1" ht="45" customHeight="1">
      <c r="A284" s="599" t="s">
        <v>189</v>
      </c>
      <c r="B284" s="653">
        <v>44104</v>
      </c>
      <c r="C284" s="654" t="s">
        <v>2212</v>
      </c>
      <c r="D284" s="97" t="s">
        <v>2167</v>
      </c>
      <c r="E284" s="646" t="s">
        <v>2213</v>
      </c>
      <c r="F284" s="98" t="s">
        <v>152</v>
      </c>
      <c r="G284" s="655" t="s">
        <v>2214</v>
      </c>
      <c r="H284" s="656" t="s">
        <v>2222</v>
      </c>
      <c r="I284" s="654">
        <v>2</v>
      </c>
      <c r="J284" s="656" t="s">
        <v>2223</v>
      </c>
      <c r="K284" s="98" t="s">
        <v>168</v>
      </c>
      <c r="L284" s="656" t="s">
        <v>2224</v>
      </c>
      <c r="M284" s="657" t="s">
        <v>2225</v>
      </c>
      <c r="N284" s="654">
        <v>1</v>
      </c>
      <c r="O284" s="657" t="s">
        <v>2225</v>
      </c>
      <c r="P284" s="248" t="s">
        <v>1844</v>
      </c>
      <c r="Q284" s="248" t="s">
        <v>1844</v>
      </c>
      <c r="R284" s="355">
        <v>44119</v>
      </c>
      <c r="S284" s="658">
        <v>44469</v>
      </c>
      <c r="T284" s="92">
        <v>0</v>
      </c>
      <c r="U284" s="498">
        <f t="shared" si="85"/>
        <v>44469</v>
      </c>
      <c r="V284" s="228">
        <v>44433</v>
      </c>
      <c r="W284" s="96" t="s">
        <v>2226</v>
      </c>
      <c r="X284" s="95">
        <v>1</v>
      </c>
      <c r="Y284" s="508" t="str">
        <f t="shared" si="86"/>
        <v>Destacado</v>
      </c>
      <c r="Z284" s="228">
        <v>44453</v>
      </c>
      <c r="AA284" s="94" t="s">
        <v>2227</v>
      </c>
      <c r="AB284" s="508" t="s">
        <v>2221</v>
      </c>
      <c r="AC284" s="325"/>
      <c r="AD284" s="94"/>
      <c r="AE284" s="94"/>
      <c r="AF284" s="508" t="str">
        <f t="shared" si="87"/>
        <v>Sin Avance</v>
      </c>
      <c r="AG284" s="231"/>
      <c r="AH284" s="94"/>
      <c r="AI284" s="508"/>
      <c r="AJ284" s="94"/>
      <c r="AK284" s="273"/>
      <c r="AL284" s="94"/>
      <c r="AM284" s="508" t="str">
        <f t="shared" si="88"/>
        <v>Sin Avance</v>
      </c>
      <c r="AN284" s="279"/>
      <c r="AO284" s="273"/>
      <c r="AP284" s="274"/>
      <c r="AQ284" s="275"/>
      <c r="AR284" s="235"/>
      <c r="AS284" s="233"/>
      <c r="AT284" s="508" t="str">
        <f t="shared" si="89"/>
        <v>Sin Avance</v>
      </c>
      <c r="AU284" s="228"/>
      <c r="AV284" s="273"/>
      <c r="AW284" s="274"/>
      <c r="AX284" s="231"/>
      <c r="AY284" s="232"/>
      <c r="AZ284" s="233"/>
      <c r="BA284" s="508" t="str">
        <f t="shared" si="90"/>
        <v>Sin Avance</v>
      </c>
      <c r="BB284" s="325"/>
      <c r="BC284" s="229"/>
      <c r="BD284" s="229"/>
      <c r="BE284" s="492"/>
      <c r="BF284" s="235"/>
      <c r="BG284" s="493"/>
      <c r="BH284" s="508" t="str">
        <f t="shared" si="91"/>
        <v>Sin Avance</v>
      </c>
      <c r="BI284" s="236"/>
      <c r="BJ284" s="96"/>
      <c r="BK284" s="232"/>
      <c r="BL284" s="547">
        <f t="shared" si="92"/>
        <v>1</v>
      </c>
      <c r="BM284" s="326" t="s">
        <v>142</v>
      </c>
      <c r="BN284" s="602" t="s">
        <v>142</v>
      </c>
      <c r="BO284" s="624">
        <v>44551</v>
      </c>
      <c r="BP284" s="94" t="s">
        <v>1811</v>
      </c>
      <c r="BQ284" s="236" t="s">
        <v>142</v>
      </c>
      <c r="BR284" s="96" t="s">
        <v>142</v>
      </c>
      <c r="BS284" s="516" t="str">
        <f t="shared" si="83"/>
        <v>Cerrada</v>
      </c>
      <c r="BT284" s="96" t="s">
        <v>1812</v>
      </c>
      <c r="BU284" s="508" t="s">
        <v>244</v>
      </c>
      <c r="BV284" s="277"/>
    </row>
    <row r="285" spans="1:74" s="245" customFormat="1" ht="41.1" customHeight="1">
      <c r="A285" s="98" t="s">
        <v>189</v>
      </c>
      <c r="B285" s="653">
        <v>44104</v>
      </c>
      <c r="C285" s="659" t="s">
        <v>2228</v>
      </c>
      <c r="D285" s="97" t="s">
        <v>2167</v>
      </c>
      <c r="E285" s="646" t="s">
        <v>2229</v>
      </c>
      <c r="F285" s="98" t="s">
        <v>145</v>
      </c>
      <c r="G285" s="97" t="s">
        <v>2230</v>
      </c>
      <c r="H285" s="660" t="s">
        <v>2231</v>
      </c>
      <c r="I285" s="659">
        <v>1</v>
      </c>
      <c r="J285" s="660" t="s">
        <v>2232</v>
      </c>
      <c r="K285" s="98" t="s">
        <v>168</v>
      </c>
      <c r="L285" s="660" t="s">
        <v>2233</v>
      </c>
      <c r="M285" s="661" t="s">
        <v>2234</v>
      </c>
      <c r="N285" s="659">
        <v>1</v>
      </c>
      <c r="O285" s="661" t="s">
        <v>2234</v>
      </c>
      <c r="P285" s="62" t="s">
        <v>2230</v>
      </c>
      <c r="Q285" s="369" t="s">
        <v>2230</v>
      </c>
      <c r="R285" s="366">
        <v>44119</v>
      </c>
      <c r="S285" s="367">
        <v>44469</v>
      </c>
      <c r="T285" s="103">
        <v>0</v>
      </c>
      <c r="U285" s="141">
        <f t="shared" si="85"/>
        <v>44469</v>
      </c>
      <c r="V285" s="228">
        <v>44344</v>
      </c>
      <c r="W285" s="94" t="s">
        <v>2235</v>
      </c>
      <c r="X285" s="95">
        <v>1</v>
      </c>
      <c r="Y285" s="508" t="str">
        <f t="shared" si="86"/>
        <v>Destacado</v>
      </c>
      <c r="Z285" s="228">
        <v>44442</v>
      </c>
      <c r="AA285" s="514" t="s">
        <v>2236</v>
      </c>
      <c r="AB285" s="527" t="s">
        <v>931</v>
      </c>
      <c r="AC285" s="325"/>
      <c r="AD285" s="94"/>
      <c r="AE285" s="95"/>
      <c r="AF285" s="508" t="str">
        <f t="shared" si="87"/>
        <v>Sin Avance</v>
      </c>
      <c r="AG285" s="325"/>
      <c r="AH285" s="94"/>
      <c r="AI285" s="508"/>
      <c r="AJ285" s="325"/>
      <c r="AK285" s="273"/>
      <c r="AL285" s="95"/>
      <c r="AM285" s="508" t="str">
        <f t="shared" si="88"/>
        <v>Sin Avance</v>
      </c>
      <c r="AN285" s="279"/>
      <c r="AO285" s="273"/>
      <c r="AP285" s="274"/>
      <c r="AQ285" s="275"/>
      <c r="AR285" s="235"/>
      <c r="AS285" s="233"/>
      <c r="AT285" s="508" t="str">
        <f t="shared" si="89"/>
        <v>Sin Avance</v>
      </c>
      <c r="AU285" s="228"/>
      <c r="AV285" s="273"/>
      <c r="AW285" s="274"/>
      <c r="AX285" s="231"/>
      <c r="AY285" s="232"/>
      <c r="AZ285" s="233"/>
      <c r="BA285" s="508" t="str">
        <f t="shared" si="90"/>
        <v>Sin Avance</v>
      </c>
      <c r="BB285" s="325"/>
      <c r="BC285" s="229"/>
      <c r="BD285" s="229"/>
      <c r="BE285" s="492"/>
      <c r="BF285" s="235"/>
      <c r="BG285" s="493"/>
      <c r="BH285" s="508" t="str">
        <f t="shared" si="91"/>
        <v>Sin Avance</v>
      </c>
      <c r="BI285" s="236"/>
      <c r="BJ285" s="96"/>
      <c r="BK285" s="232"/>
      <c r="BL285" s="547">
        <f t="shared" si="92"/>
        <v>1</v>
      </c>
      <c r="BM285" s="326" t="s">
        <v>142</v>
      </c>
      <c r="BN285" s="602" t="s">
        <v>142</v>
      </c>
      <c r="BO285" s="624">
        <v>44551</v>
      </c>
      <c r="BP285" s="94" t="s">
        <v>1811</v>
      </c>
      <c r="BQ285" s="236" t="s">
        <v>142</v>
      </c>
      <c r="BR285" s="96" t="s">
        <v>142</v>
      </c>
      <c r="BS285" s="516" t="str">
        <f t="shared" si="83"/>
        <v>Cerrada</v>
      </c>
      <c r="BT285" s="96" t="s">
        <v>1812</v>
      </c>
      <c r="BU285" s="508" t="s">
        <v>244</v>
      </c>
      <c r="BV285" s="277"/>
    </row>
    <row r="286" spans="1:74" s="245" customFormat="1" ht="41.1" customHeight="1">
      <c r="A286" s="98" t="s">
        <v>189</v>
      </c>
      <c r="B286" s="653">
        <v>44104</v>
      </c>
      <c r="C286" s="659" t="s">
        <v>2228</v>
      </c>
      <c r="D286" s="97" t="s">
        <v>2167</v>
      </c>
      <c r="E286" s="646" t="s">
        <v>2229</v>
      </c>
      <c r="F286" s="98" t="s">
        <v>145</v>
      </c>
      <c r="G286" s="97" t="s">
        <v>2230</v>
      </c>
      <c r="H286" s="660" t="s">
        <v>2231</v>
      </c>
      <c r="I286" s="659">
        <v>2</v>
      </c>
      <c r="J286" s="660" t="s">
        <v>2237</v>
      </c>
      <c r="K286" s="98" t="s">
        <v>168</v>
      </c>
      <c r="L286" s="660" t="s">
        <v>2238</v>
      </c>
      <c r="M286" s="661" t="s">
        <v>2239</v>
      </c>
      <c r="N286" s="659">
        <v>1</v>
      </c>
      <c r="O286" s="661" t="s">
        <v>2239</v>
      </c>
      <c r="P286" s="97" t="s">
        <v>2230</v>
      </c>
      <c r="Q286" s="297" t="s">
        <v>2230</v>
      </c>
      <c r="R286" s="359">
        <v>44119</v>
      </c>
      <c r="S286" s="662">
        <v>44469</v>
      </c>
      <c r="T286" s="92">
        <v>0</v>
      </c>
      <c r="U286" s="537">
        <f t="shared" si="85"/>
        <v>44469</v>
      </c>
      <c r="V286" s="228">
        <v>44425</v>
      </c>
      <c r="W286" s="94" t="s">
        <v>2240</v>
      </c>
      <c r="X286" s="95">
        <v>1</v>
      </c>
      <c r="Y286" s="508" t="str">
        <f t="shared" si="86"/>
        <v>Destacado</v>
      </c>
      <c r="Z286" s="228">
        <v>44442</v>
      </c>
      <c r="AA286" s="599" t="s">
        <v>2241</v>
      </c>
      <c r="AB286" s="527" t="s">
        <v>931</v>
      </c>
      <c r="AC286" s="325"/>
      <c r="AD286" s="94"/>
      <c r="AE286" s="95"/>
      <c r="AF286" s="508" t="str">
        <f t="shared" si="87"/>
        <v>Sin Avance</v>
      </c>
      <c r="AG286" s="325"/>
      <c r="AH286" s="94"/>
      <c r="AI286" s="508"/>
      <c r="AJ286" s="325"/>
      <c r="AK286" s="273"/>
      <c r="AL286" s="95"/>
      <c r="AM286" s="508" t="str">
        <f t="shared" si="88"/>
        <v>Sin Avance</v>
      </c>
      <c r="AN286" s="279"/>
      <c r="AO286" s="273"/>
      <c r="AP286" s="274"/>
      <c r="AQ286" s="275"/>
      <c r="AR286" s="235"/>
      <c r="AS286" s="233"/>
      <c r="AT286" s="508" t="str">
        <f t="shared" si="89"/>
        <v>Sin Avance</v>
      </c>
      <c r="AU286" s="228"/>
      <c r="AV286" s="273"/>
      <c r="AW286" s="274"/>
      <c r="AX286" s="231"/>
      <c r="AY286" s="232"/>
      <c r="AZ286" s="233"/>
      <c r="BA286" s="508" t="str">
        <f t="shared" si="90"/>
        <v>Sin Avance</v>
      </c>
      <c r="BB286" s="325"/>
      <c r="BC286" s="229"/>
      <c r="BD286" s="229"/>
      <c r="BE286" s="492"/>
      <c r="BF286" s="235"/>
      <c r="BG286" s="493"/>
      <c r="BH286" s="508" t="str">
        <f t="shared" si="91"/>
        <v>Sin Avance</v>
      </c>
      <c r="BI286" s="236"/>
      <c r="BJ286" s="96"/>
      <c r="BK286" s="232"/>
      <c r="BL286" s="547">
        <f t="shared" si="92"/>
        <v>1</v>
      </c>
      <c r="BM286" s="326" t="s">
        <v>142</v>
      </c>
      <c r="BN286" s="602" t="s">
        <v>142</v>
      </c>
      <c r="BO286" s="624">
        <v>44551</v>
      </c>
      <c r="BP286" s="94" t="s">
        <v>1811</v>
      </c>
      <c r="BQ286" s="236" t="s">
        <v>142</v>
      </c>
      <c r="BR286" s="96" t="s">
        <v>142</v>
      </c>
      <c r="BS286" s="516" t="str">
        <f t="shared" si="83"/>
        <v>Cerrada</v>
      </c>
      <c r="BT286" s="96" t="s">
        <v>1812</v>
      </c>
      <c r="BU286" s="508" t="s">
        <v>244</v>
      </c>
      <c r="BV286" s="277"/>
    </row>
    <row r="287" spans="1:74" s="245" customFormat="1" ht="45" customHeight="1">
      <c r="A287" s="64" t="s">
        <v>189</v>
      </c>
      <c r="B287" s="361">
        <v>44104</v>
      </c>
      <c r="C287" s="370" t="s">
        <v>1616</v>
      </c>
      <c r="D287" s="62" t="s">
        <v>2167</v>
      </c>
      <c r="E287" s="363" t="s">
        <v>2242</v>
      </c>
      <c r="F287" s="69" t="s">
        <v>154</v>
      </c>
      <c r="G287" s="371" t="s">
        <v>2243</v>
      </c>
      <c r="H287" s="372" t="s">
        <v>2244</v>
      </c>
      <c r="I287" s="370">
        <v>1</v>
      </c>
      <c r="J287" s="372" t="s">
        <v>2245</v>
      </c>
      <c r="K287" s="69" t="s">
        <v>168</v>
      </c>
      <c r="L287" s="372" t="s">
        <v>2246</v>
      </c>
      <c r="M287" s="373" t="s">
        <v>2247</v>
      </c>
      <c r="N287" s="370">
        <v>1</v>
      </c>
      <c r="O287" s="373" t="s">
        <v>2247</v>
      </c>
      <c r="P287" s="64" t="s">
        <v>1601</v>
      </c>
      <c r="Q287" s="332" t="s">
        <v>1601</v>
      </c>
      <c r="R287" s="374">
        <v>44136</v>
      </c>
      <c r="S287" s="375">
        <v>44469</v>
      </c>
      <c r="T287" s="103">
        <v>0</v>
      </c>
      <c r="U287" s="132">
        <f t="shared" si="85"/>
        <v>44469</v>
      </c>
      <c r="V287" s="376">
        <v>44439</v>
      </c>
      <c r="W287" s="377" t="s">
        <v>2248</v>
      </c>
      <c r="X287" s="378">
        <v>1</v>
      </c>
      <c r="Y287" s="126" t="str">
        <f t="shared" si="86"/>
        <v>Destacado</v>
      </c>
      <c r="Z287" s="133">
        <v>44455</v>
      </c>
      <c r="AA287" s="105" t="s">
        <v>2249</v>
      </c>
      <c r="AB287" s="126" t="s">
        <v>689</v>
      </c>
      <c r="AC287" s="118"/>
      <c r="AD287" s="105"/>
      <c r="AE287" s="105"/>
      <c r="AF287" s="126" t="str">
        <f t="shared" si="87"/>
        <v>Sin Avance</v>
      </c>
      <c r="AG287" s="134"/>
      <c r="AH287" s="105"/>
      <c r="AI287" s="126"/>
      <c r="AJ287" s="105"/>
      <c r="AK287" s="273"/>
      <c r="AL287" s="105"/>
      <c r="AM287" s="126" t="str">
        <f t="shared" si="88"/>
        <v>Sin Avance</v>
      </c>
      <c r="AN287" s="279"/>
      <c r="AO287" s="273"/>
      <c r="AP287" s="274"/>
      <c r="AQ287" s="275"/>
      <c r="AR287" s="235"/>
      <c r="AS287" s="233"/>
      <c r="AT287" s="126" t="str">
        <f t="shared" si="89"/>
        <v>Sin Avance</v>
      </c>
      <c r="AU287" s="228"/>
      <c r="AV287" s="273"/>
      <c r="AW287" s="274"/>
      <c r="AX287" s="231"/>
      <c r="AY287" s="232"/>
      <c r="AZ287" s="233"/>
      <c r="BA287" s="126" t="str">
        <f t="shared" si="90"/>
        <v>Sin Avance</v>
      </c>
      <c r="BB287" s="325"/>
      <c r="BC287" s="229"/>
      <c r="BD287" s="229"/>
      <c r="BE287" s="492"/>
      <c r="BF287" s="235"/>
      <c r="BG287" s="493"/>
      <c r="BH287" s="126" t="str">
        <f t="shared" si="91"/>
        <v>Sin Avance</v>
      </c>
      <c r="BI287" s="236"/>
      <c r="BJ287" s="96"/>
      <c r="BK287" s="232"/>
      <c r="BL287" s="335">
        <f t="shared" si="92"/>
        <v>1</v>
      </c>
      <c r="BM287" s="326" t="s">
        <v>142</v>
      </c>
      <c r="BN287" s="602" t="s">
        <v>142</v>
      </c>
      <c r="BO287" s="624">
        <v>44551</v>
      </c>
      <c r="BP287" s="94" t="s">
        <v>1811</v>
      </c>
      <c r="BQ287" s="236" t="s">
        <v>142</v>
      </c>
      <c r="BR287" s="96" t="s">
        <v>142</v>
      </c>
      <c r="BS287" s="516" t="str">
        <f t="shared" si="83"/>
        <v>Cerrada</v>
      </c>
      <c r="BT287" s="96" t="s">
        <v>1812</v>
      </c>
      <c r="BU287" s="508" t="s">
        <v>244</v>
      </c>
      <c r="BV287" s="277"/>
    </row>
    <row r="288" spans="1:74" s="245" customFormat="1" ht="41.1" customHeight="1">
      <c r="A288" s="98" t="s">
        <v>189</v>
      </c>
      <c r="B288" s="653">
        <v>44104</v>
      </c>
      <c r="C288" s="659" t="s">
        <v>1616</v>
      </c>
      <c r="D288" s="97" t="s">
        <v>2167</v>
      </c>
      <c r="E288" s="646" t="s">
        <v>2242</v>
      </c>
      <c r="F288" s="98" t="s">
        <v>154</v>
      </c>
      <c r="G288" s="90" t="s">
        <v>2146</v>
      </c>
      <c r="H288" s="660" t="s">
        <v>2250</v>
      </c>
      <c r="I288" s="659">
        <v>2</v>
      </c>
      <c r="J288" s="660" t="s">
        <v>2251</v>
      </c>
      <c r="K288" s="98" t="s">
        <v>168</v>
      </c>
      <c r="L288" s="660" t="s">
        <v>2252</v>
      </c>
      <c r="M288" s="661" t="s">
        <v>2253</v>
      </c>
      <c r="N288" s="659">
        <v>1</v>
      </c>
      <c r="O288" s="661" t="s">
        <v>2253</v>
      </c>
      <c r="P288" s="90" t="s">
        <v>2146</v>
      </c>
      <c r="Q288" s="90" t="s">
        <v>2146</v>
      </c>
      <c r="R288" s="662">
        <v>44136</v>
      </c>
      <c r="S288" s="662">
        <v>44469</v>
      </c>
      <c r="T288" s="92">
        <v>0</v>
      </c>
      <c r="U288" s="521">
        <f t="shared" si="85"/>
        <v>44469</v>
      </c>
      <c r="V288" s="624">
        <v>44469</v>
      </c>
      <c r="W288" s="94" t="s">
        <v>2254</v>
      </c>
      <c r="X288" s="95">
        <v>1</v>
      </c>
      <c r="Y288" s="94" t="str">
        <f t="shared" si="86"/>
        <v>Destacado</v>
      </c>
      <c r="Z288" s="499">
        <v>44477</v>
      </c>
      <c r="AA288" s="514" t="s">
        <v>2255</v>
      </c>
      <c r="AB288" s="94" t="s">
        <v>689</v>
      </c>
      <c r="AC288" s="624">
        <v>44488</v>
      </c>
      <c r="AD288" s="94" t="s">
        <v>2254</v>
      </c>
      <c r="AE288" s="95">
        <v>1</v>
      </c>
      <c r="AF288" s="94" t="str">
        <f t="shared" si="87"/>
        <v>Destacado</v>
      </c>
      <c r="AG288" s="624">
        <v>44488</v>
      </c>
      <c r="AH288" s="94" t="s">
        <v>2256</v>
      </c>
      <c r="AI288" s="94" t="s">
        <v>689</v>
      </c>
      <c r="AJ288" s="624"/>
      <c r="AK288" s="273"/>
      <c r="AL288" s="95"/>
      <c r="AM288" s="94" t="str">
        <f t="shared" si="88"/>
        <v>Sin Avance</v>
      </c>
      <c r="AN288" s="279"/>
      <c r="AO288" s="273"/>
      <c r="AP288" s="274"/>
      <c r="AQ288" s="275"/>
      <c r="AR288" s="235"/>
      <c r="AS288" s="233"/>
      <c r="AT288" s="94" t="str">
        <f t="shared" si="89"/>
        <v>Sin Avance</v>
      </c>
      <c r="AU288" s="228"/>
      <c r="AV288" s="273"/>
      <c r="AW288" s="274"/>
      <c r="AX288" s="231"/>
      <c r="AY288" s="232"/>
      <c r="AZ288" s="233"/>
      <c r="BA288" s="94" t="str">
        <f t="shared" si="90"/>
        <v>Sin Avance</v>
      </c>
      <c r="BB288" s="325"/>
      <c r="BC288" s="229"/>
      <c r="BD288" s="229"/>
      <c r="BE288" s="492"/>
      <c r="BF288" s="235"/>
      <c r="BG288" s="493"/>
      <c r="BH288" s="94" t="str">
        <f t="shared" si="91"/>
        <v>Sin Avance</v>
      </c>
      <c r="BI288" s="236"/>
      <c r="BJ288" s="96"/>
      <c r="BK288" s="232"/>
      <c r="BL288" s="639">
        <f t="shared" si="92"/>
        <v>1</v>
      </c>
      <c r="BM288" s="326" t="s">
        <v>142</v>
      </c>
      <c r="BN288" s="602" t="s">
        <v>142</v>
      </c>
      <c r="BO288" s="624">
        <v>44551</v>
      </c>
      <c r="BP288" s="94" t="s">
        <v>1811</v>
      </c>
      <c r="BQ288" s="236" t="s">
        <v>142</v>
      </c>
      <c r="BR288" s="96" t="s">
        <v>142</v>
      </c>
      <c r="BS288" s="516" t="str">
        <f t="shared" si="83"/>
        <v>Cerrada</v>
      </c>
      <c r="BT288" s="96" t="s">
        <v>1812</v>
      </c>
      <c r="BU288" s="508" t="s">
        <v>244</v>
      </c>
      <c r="BV288" s="277"/>
    </row>
    <row r="289" spans="1:74" s="245" customFormat="1" ht="45" customHeight="1">
      <c r="A289" s="64" t="s">
        <v>189</v>
      </c>
      <c r="B289" s="361">
        <v>44104</v>
      </c>
      <c r="C289" s="370" t="s">
        <v>1669</v>
      </c>
      <c r="D289" s="62" t="s">
        <v>2167</v>
      </c>
      <c r="E289" s="363" t="s">
        <v>2257</v>
      </c>
      <c r="F289" s="69" t="s">
        <v>145</v>
      </c>
      <c r="G289" s="371" t="s">
        <v>1601</v>
      </c>
      <c r="H289" s="372" t="s">
        <v>2244</v>
      </c>
      <c r="I289" s="370">
        <v>1</v>
      </c>
      <c r="J289" s="372" t="s">
        <v>2245</v>
      </c>
      <c r="K289" s="69" t="s">
        <v>168</v>
      </c>
      <c r="L289" s="372" t="s">
        <v>2246</v>
      </c>
      <c r="M289" s="373" t="s">
        <v>2247</v>
      </c>
      <c r="N289" s="370">
        <v>1</v>
      </c>
      <c r="O289" s="373" t="s">
        <v>2247</v>
      </c>
      <c r="P289" s="64" t="s">
        <v>1601</v>
      </c>
      <c r="Q289" s="332" t="s">
        <v>1601</v>
      </c>
      <c r="R289" s="374">
        <v>44136</v>
      </c>
      <c r="S289" s="375">
        <v>44469</v>
      </c>
      <c r="T289" s="103">
        <v>0</v>
      </c>
      <c r="U289" s="132">
        <f t="shared" si="85"/>
        <v>44469</v>
      </c>
      <c r="V289" s="376">
        <v>44439</v>
      </c>
      <c r="W289" s="377" t="s">
        <v>2258</v>
      </c>
      <c r="X289" s="378">
        <v>1</v>
      </c>
      <c r="Y289" s="126" t="str">
        <f t="shared" si="86"/>
        <v>Destacado</v>
      </c>
      <c r="Z289" s="133">
        <v>44455</v>
      </c>
      <c r="AA289" s="105" t="s">
        <v>2259</v>
      </c>
      <c r="AB289" s="126" t="s">
        <v>689</v>
      </c>
      <c r="AC289" s="118"/>
      <c r="AD289" s="105"/>
      <c r="AE289" s="105"/>
      <c r="AF289" s="126" t="str">
        <f t="shared" si="87"/>
        <v>Sin Avance</v>
      </c>
      <c r="AG289" s="134"/>
      <c r="AH289" s="105"/>
      <c r="AI289" s="126"/>
      <c r="AJ289" s="105"/>
      <c r="AK289" s="273"/>
      <c r="AL289" s="105"/>
      <c r="AM289" s="126" t="str">
        <f t="shared" si="88"/>
        <v>Sin Avance</v>
      </c>
      <c r="AN289" s="279"/>
      <c r="AO289" s="273"/>
      <c r="AP289" s="274"/>
      <c r="AQ289" s="275"/>
      <c r="AR289" s="235"/>
      <c r="AS289" s="233"/>
      <c r="AT289" s="126" t="str">
        <f t="shared" si="89"/>
        <v>Sin Avance</v>
      </c>
      <c r="AU289" s="228"/>
      <c r="AV289" s="273"/>
      <c r="AW289" s="274"/>
      <c r="AX289" s="231"/>
      <c r="AY289" s="232"/>
      <c r="AZ289" s="233"/>
      <c r="BA289" s="126" t="str">
        <f t="shared" si="90"/>
        <v>Sin Avance</v>
      </c>
      <c r="BB289" s="325"/>
      <c r="BC289" s="229"/>
      <c r="BD289" s="229"/>
      <c r="BE289" s="492"/>
      <c r="BF289" s="235"/>
      <c r="BG289" s="493"/>
      <c r="BH289" s="126" t="str">
        <f t="shared" si="91"/>
        <v>Sin Avance</v>
      </c>
      <c r="BI289" s="236"/>
      <c r="BJ289" s="96"/>
      <c r="BK289" s="232"/>
      <c r="BL289" s="335">
        <f t="shared" si="92"/>
        <v>1</v>
      </c>
      <c r="BM289" s="326" t="s">
        <v>142</v>
      </c>
      <c r="BN289" s="602" t="s">
        <v>142</v>
      </c>
      <c r="BO289" s="624">
        <v>44551</v>
      </c>
      <c r="BP289" s="94" t="s">
        <v>1811</v>
      </c>
      <c r="BQ289" s="236" t="s">
        <v>142</v>
      </c>
      <c r="BR289" s="96" t="s">
        <v>142</v>
      </c>
      <c r="BS289" s="516" t="str">
        <f t="shared" si="83"/>
        <v>Cerrada</v>
      </c>
      <c r="BT289" s="96" t="s">
        <v>1812</v>
      </c>
      <c r="BU289" s="508" t="s">
        <v>244</v>
      </c>
      <c r="BV289" s="277"/>
    </row>
    <row r="290" spans="1:74" s="245" customFormat="1" ht="41.1" customHeight="1">
      <c r="A290" s="98" t="s">
        <v>189</v>
      </c>
      <c r="B290" s="653">
        <v>44104</v>
      </c>
      <c r="C290" s="659" t="s">
        <v>1669</v>
      </c>
      <c r="D290" s="97" t="s">
        <v>2167</v>
      </c>
      <c r="E290" s="646" t="s">
        <v>2257</v>
      </c>
      <c r="F290" s="98" t="s">
        <v>145</v>
      </c>
      <c r="G290" s="90" t="s">
        <v>2146</v>
      </c>
      <c r="H290" s="660" t="s">
        <v>2260</v>
      </c>
      <c r="I290" s="659">
        <v>2</v>
      </c>
      <c r="J290" s="660" t="s">
        <v>2261</v>
      </c>
      <c r="K290" s="98" t="s">
        <v>168</v>
      </c>
      <c r="L290" s="660" t="s">
        <v>2262</v>
      </c>
      <c r="M290" s="661" t="s">
        <v>2263</v>
      </c>
      <c r="N290" s="659">
        <v>1</v>
      </c>
      <c r="O290" s="661" t="s">
        <v>2263</v>
      </c>
      <c r="P290" s="90" t="s">
        <v>2146</v>
      </c>
      <c r="Q290" s="90" t="s">
        <v>2146</v>
      </c>
      <c r="R290" s="662">
        <v>44136</v>
      </c>
      <c r="S290" s="662">
        <v>44469</v>
      </c>
      <c r="T290" s="92">
        <v>0</v>
      </c>
      <c r="U290" s="521">
        <f t="shared" si="85"/>
        <v>44469</v>
      </c>
      <c r="V290" s="624">
        <v>44469</v>
      </c>
      <c r="W290" s="94" t="s">
        <v>2254</v>
      </c>
      <c r="X290" s="95">
        <v>1</v>
      </c>
      <c r="Y290" s="94" t="str">
        <f t="shared" si="86"/>
        <v>Destacado</v>
      </c>
      <c r="Z290" s="499">
        <v>44477</v>
      </c>
      <c r="AA290" s="514" t="s">
        <v>2255</v>
      </c>
      <c r="AB290" s="94" t="s">
        <v>689</v>
      </c>
      <c r="AC290" s="624">
        <v>44488</v>
      </c>
      <c r="AD290" s="94" t="s">
        <v>2254</v>
      </c>
      <c r="AE290" s="95">
        <v>1</v>
      </c>
      <c r="AF290" s="94" t="str">
        <f t="shared" si="87"/>
        <v>Destacado</v>
      </c>
      <c r="AG290" s="624">
        <v>44488</v>
      </c>
      <c r="AH290" s="94" t="s">
        <v>2256</v>
      </c>
      <c r="AI290" s="94" t="s">
        <v>689</v>
      </c>
      <c r="AJ290" s="624"/>
      <c r="AK290" s="273"/>
      <c r="AL290" s="95"/>
      <c r="AM290" s="94" t="str">
        <f t="shared" si="88"/>
        <v>Sin Avance</v>
      </c>
      <c r="AN290" s="279"/>
      <c r="AO290" s="273"/>
      <c r="AP290" s="274"/>
      <c r="AQ290" s="275"/>
      <c r="AR290" s="235"/>
      <c r="AS290" s="233"/>
      <c r="AT290" s="94" t="str">
        <f t="shared" si="89"/>
        <v>Sin Avance</v>
      </c>
      <c r="AU290" s="228"/>
      <c r="AV290" s="273"/>
      <c r="AW290" s="274"/>
      <c r="AX290" s="231"/>
      <c r="AY290" s="232"/>
      <c r="AZ290" s="233"/>
      <c r="BA290" s="94" t="str">
        <f t="shared" si="90"/>
        <v>Sin Avance</v>
      </c>
      <c r="BB290" s="325"/>
      <c r="BC290" s="229"/>
      <c r="BD290" s="229"/>
      <c r="BE290" s="492"/>
      <c r="BF290" s="235"/>
      <c r="BG290" s="493"/>
      <c r="BH290" s="94" t="str">
        <f t="shared" si="91"/>
        <v>Sin Avance</v>
      </c>
      <c r="BI290" s="236"/>
      <c r="BJ290" s="96"/>
      <c r="BK290" s="232"/>
      <c r="BL290" s="639">
        <f t="shared" si="92"/>
        <v>1</v>
      </c>
      <c r="BM290" s="326" t="s">
        <v>142</v>
      </c>
      <c r="BN290" s="602" t="s">
        <v>142</v>
      </c>
      <c r="BO290" s="624">
        <v>44551</v>
      </c>
      <c r="BP290" s="94" t="s">
        <v>1811</v>
      </c>
      <c r="BQ290" s="236" t="s">
        <v>142</v>
      </c>
      <c r="BR290" s="96" t="s">
        <v>142</v>
      </c>
      <c r="BS290" s="516" t="str">
        <f t="shared" si="83"/>
        <v>Cerrada</v>
      </c>
      <c r="BT290" s="96" t="s">
        <v>1812</v>
      </c>
      <c r="BU290" s="508" t="s">
        <v>244</v>
      </c>
      <c r="BV290" s="277"/>
    </row>
    <row r="291" spans="1:74" s="245" customFormat="1" ht="41.1" customHeight="1">
      <c r="A291" s="98" t="s">
        <v>189</v>
      </c>
      <c r="B291" s="653">
        <v>44104</v>
      </c>
      <c r="C291" s="659" t="s">
        <v>1669</v>
      </c>
      <c r="D291" s="97" t="s">
        <v>2167</v>
      </c>
      <c r="E291" s="646" t="s">
        <v>2257</v>
      </c>
      <c r="F291" s="98" t="s">
        <v>145</v>
      </c>
      <c r="G291" s="90" t="s">
        <v>2146</v>
      </c>
      <c r="H291" s="660" t="s">
        <v>2264</v>
      </c>
      <c r="I291" s="659">
        <v>3</v>
      </c>
      <c r="J291" s="660" t="s">
        <v>2265</v>
      </c>
      <c r="K291" s="98" t="s">
        <v>168</v>
      </c>
      <c r="L291" s="660" t="s">
        <v>2266</v>
      </c>
      <c r="M291" s="661" t="s">
        <v>2267</v>
      </c>
      <c r="N291" s="659">
        <v>1</v>
      </c>
      <c r="O291" s="661" t="s">
        <v>2267</v>
      </c>
      <c r="P291" s="90" t="s">
        <v>2146</v>
      </c>
      <c r="Q291" s="90" t="s">
        <v>2146</v>
      </c>
      <c r="R291" s="662">
        <v>44136</v>
      </c>
      <c r="S291" s="662">
        <v>44316</v>
      </c>
      <c r="T291" s="92">
        <v>0</v>
      </c>
      <c r="U291" s="521">
        <f t="shared" si="85"/>
        <v>44316</v>
      </c>
      <c r="V291" s="624">
        <v>44316</v>
      </c>
      <c r="W291" s="554" t="s">
        <v>2268</v>
      </c>
      <c r="X291" s="95">
        <v>1</v>
      </c>
      <c r="Y291" s="94" t="str">
        <f t="shared" si="86"/>
        <v>Destacado</v>
      </c>
      <c r="Z291" s="499">
        <v>44477</v>
      </c>
      <c r="AA291" s="514" t="s">
        <v>2269</v>
      </c>
      <c r="AB291" s="94" t="s">
        <v>689</v>
      </c>
      <c r="AC291" s="624"/>
      <c r="AD291" s="94"/>
      <c r="AE291" s="95"/>
      <c r="AF291" s="94" t="str">
        <f t="shared" si="87"/>
        <v>Sin Avance</v>
      </c>
      <c r="AG291" s="624"/>
      <c r="AH291" s="94"/>
      <c r="AI291" s="94"/>
      <c r="AJ291" s="624"/>
      <c r="AK291" s="273"/>
      <c r="AL291" s="95"/>
      <c r="AM291" s="94" t="str">
        <f t="shared" si="88"/>
        <v>Sin Avance</v>
      </c>
      <c r="AN291" s="279"/>
      <c r="AO291" s="273"/>
      <c r="AP291" s="274"/>
      <c r="AQ291" s="275"/>
      <c r="AR291" s="235"/>
      <c r="AS291" s="233"/>
      <c r="AT291" s="94" t="str">
        <f t="shared" si="89"/>
        <v>Sin Avance</v>
      </c>
      <c r="AU291" s="228"/>
      <c r="AV291" s="273"/>
      <c r="AW291" s="274"/>
      <c r="AX291" s="231"/>
      <c r="AY291" s="232"/>
      <c r="AZ291" s="233"/>
      <c r="BA291" s="94" t="str">
        <f t="shared" si="90"/>
        <v>Sin Avance</v>
      </c>
      <c r="BB291" s="325"/>
      <c r="BC291" s="229"/>
      <c r="BD291" s="229"/>
      <c r="BE291" s="492"/>
      <c r="BF291" s="235"/>
      <c r="BG291" s="493"/>
      <c r="BH291" s="94" t="str">
        <f t="shared" si="91"/>
        <v>Sin Avance</v>
      </c>
      <c r="BI291" s="236"/>
      <c r="BJ291" s="96"/>
      <c r="BK291" s="232"/>
      <c r="BL291" s="639">
        <f t="shared" si="92"/>
        <v>1</v>
      </c>
      <c r="BM291" s="326" t="s">
        <v>142</v>
      </c>
      <c r="BN291" s="602" t="s">
        <v>146</v>
      </c>
      <c r="BO291" s="624">
        <v>44551</v>
      </c>
      <c r="BP291" s="94" t="s">
        <v>2270</v>
      </c>
      <c r="BQ291" s="236" t="s">
        <v>142</v>
      </c>
      <c r="BR291" s="96" t="s">
        <v>146</v>
      </c>
      <c r="BS291" s="516" t="str">
        <f t="shared" si="83"/>
        <v>Inefectiva</v>
      </c>
      <c r="BT291" s="96" t="s">
        <v>1812</v>
      </c>
      <c r="BU291" s="508" t="s">
        <v>244</v>
      </c>
      <c r="BV291" s="277"/>
    </row>
    <row r="292" spans="1:74" s="245" customFormat="1" ht="41.1" customHeight="1">
      <c r="A292" s="69" t="s">
        <v>189</v>
      </c>
      <c r="B292" s="361">
        <v>44104</v>
      </c>
      <c r="C292" s="362" t="s">
        <v>1669</v>
      </c>
      <c r="D292" s="62" t="s">
        <v>2167</v>
      </c>
      <c r="E292" s="363" t="s">
        <v>2257</v>
      </c>
      <c r="F292" s="69" t="s">
        <v>145</v>
      </c>
      <c r="G292" s="379" t="s">
        <v>2271</v>
      </c>
      <c r="H292" s="364" t="s">
        <v>2272</v>
      </c>
      <c r="I292" s="362">
        <v>4</v>
      </c>
      <c r="J292" s="364" t="s">
        <v>2273</v>
      </c>
      <c r="K292" s="69" t="s">
        <v>168</v>
      </c>
      <c r="L292" s="364" t="s">
        <v>2274</v>
      </c>
      <c r="M292" s="365" t="s">
        <v>2275</v>
      </c>
      <c r="N292" s="362">
        <v>1</v>
      </c>
      <c r="O292" s="365" t="s">
        <v>2275</v>
      </c>
      <c r="P292" s="379" t="s">
        <v>2271</v>
      </c>
      <c r="Q292" s="380" t="s">
        <v>2271</v>
      </c>
      <c r="R292" s="366">
        <v>44136</v>
      </c>
      <c r="S292" s="367">
        <v>44242</v>
      </c>
      <c r="T292" s="103">
        <v>0</v>
      </c>
      <c r="U292" s="141">
        <f t="shared" si="85"/>
        <v>44242</v>
      </c>
      <c r="V292" s="133">
        <v>44226</v>
      </c>
      <c r="W292" s="381" t="s">
        <v>2276</v>
      </c>
      <c r="X292" s="106">
        <v>1</v>
      </c>
      <c r="Y292" s="126" t="str">
        <f t="shared" si="86"/>
        <v>Destacado</v>
      </c>
      <c r="Z292" s="133">
        <v>44252</v>
      </c>
      <c r="AA292" s="105" t="s">
        <v>2277</v>
      </c>
      <c r="AB292" s="126" t="s">
        <v>448</v>
      </c>
      <c r="AC292" s="127">
        <v>44224</v>
      </c>
      <c r="AD292" s="105" t="s">
        <v>2278</v>
      </c>
      <c r="AE292" s="106">
        <v>1</v>
      </c>
      <c r="AF292" s="126" t="str">
        <f t="shared" si="87"/>
        <v>Destacado</v>
      </c>
      <c r="AG292" s="133">
        <v>44292</v>
      </c>
      <c r="AH292" s="105" t="s">
        <v>2279</v>
      </c>
      <c r="AI292" s="126" t="s">
        <v>689</v>
      </c>
      <c r="AJ292" s="133"/>
      <c r="AK292" s="273"/>
      <c r="AL292" s="106"/>
      <c r="AM292" s="126" t="str">
        <f t="shared" si="88"/>
        <v>Sin Avance</v>
      </c>
      <c r="AN292" s="279"/>
      <c r="AO292" s="273"/>
      <c r="AP292" s="274"/>
      <c r="AQ292" s="275"/>
      <c r="AR292" s="235"/>
      <c r="AS292" s="233"/>
      <c r="AT292" s="126" t="str">
        <f t="shared" si="89"/>
        <v>Sin Avance</v>
      </c>
      <c r="AU292" s="228"/>
      <c r="AV292" s="273"/>
      <c r="AW292" s="274"/>
      <c r="AX292" s="231"/>
      <c r="AY292" s="232"/>
      <c r="AZ292" s="233"/>
      <c r="BA292" s="126" t="str">
        <f t="shared" si="90"/>
        <v>Sin Avance</v>
      </c>
      <c r="BB292" s="325"/>
      <c r="BC292" s="229"/>
      <c r="BD292" s="229"/>
      <c r="BE292" s="492"/>
      <c r="BF292" s="235"/>
      <c r="BG292" s="493"/>
      <c r="BH292" s="126" t="str">
        <f t="shared" si="91"/>
        <v>Sin Avance</v>
      </c>
      <c r="BI292" s="236"/>
      <c r="BJ292" s="96"/>
      <c r="BK292" s="232"/>
      <c r="BL292" s="335">
        <f t="shared" si="92"/>
        <v>1</v>
      </c>
      <c r="BM292" s="326" t="s">
        <v>142</v>
      </c>
      <c r="BN292" s="602" t="s">
        <v>142</v>
      </c>
      <c r="BO292" s="624">
        <v>44551</v>
      </c>
      <c r="BP292" s="94" t="s">
        <v>1811</v>
      </c>
      <c r="BQ292" s="236" t="s">
        <v>142</v>
      </c>
      <c r="BR292" s="96" t="s">
        <v>142</v>
      </c>
      <c r="BS292" s="516" t="str">
        <f t="shared" si="83"/>
        <v>Cerrada</v>
      </c>
      <c r="BT292" s="96" t="s">
        <v>1812</v>
      </c>
      <c r="BU292" s="508" t="s">
        <v>244</v>
      </c>
      <c r="BV292" s="277"/>
    </row>
    <row r="293" spans="1:74" s="245" customFormat="1" ht="41.1" customHeight="1">
      <c r="A293" s="98" t="s">
        <v>189</v>
      </c>
      <c r="B293" s="653">
        <v>44104</v>
      </c>
      <c r="C293" s="659" t="s">
        <v>1678</v>
      </c>
      <c r="D293" s="97" t="s">
        <v>2167</v>
      </c>
      <c r="E293" s="646" t="s">
        <v>2280</v>
      </c>
      <c r="F293" s="98" t="s">
        <v>145</v>
      </c>
      <c r="G293" s="603" t="s">
        <v>641</v>
      </c>
      <c r="H293" s="660" t="s">
        <v>2281</v>
      </c>
      <c r="I293" s="659">
        <v>1</v>
      </c>
      <c r="J293" s="660" t="s">
        <v>2282</v>
      </c>
      <c r="K293" s="98" t="s">
        <v>168</v>
      </c>
      <c r="L293" s="660" t="s">
        <v>2283</v>
      </c>
      <c r="M293" s="661" t="s">
        <v>2284</v>
      </c>
      <c r="N293" s="659">
        <v>1</v>
      </c>
      <c r="O293" s="661" t="s">
        <v>2284</v>
      </c>
      <c r="P293" s="98" t="s">
        <v>1415</v>
      </c>
      <c r="Q293" s="98" t="s">
        <v>641</v>
      </c>
      <c r="R293" s="662">
        <v>44136</v>
      </c>
      <c r="S293" s="662">
        <v>44377</v>
      </c>
      <c r="T293" s="92">
        <v>0</v>
      </c>
      <c r="U293" s="521">
        <f t="shared" si="85"/>
        <v>44377</v>
      </c>
      <c r="V293" s="624">
        <v>44377</v>
      </c>
      <c r="W293" s="96" t="s">
        <v>2285</v>
      </c>
      <c r="X293" s="95">
        <v>1</v>
      </c>
      <c r="Y293" s="94" t="str">
        <f t="shared" si="86"/>
        <v>Destacado</v>
      </c>
      <c r="Z293" s="499">
        <v>44477</v>
      </c>
      <c r="AA293" s="514" t="s">
        <v>2286</v>
      </c>
      <c r="AB293" s="94" t="s">
        <v>689</v>
      </c>
      <c r="AC293" s="624">
        <v>44488</v>
      </c>
      <c r="AD293" s="96" t="s">
        <v>2285</v>
      </c>
      <c r="AE293" s="95">
        <v>1</v>
      </c>
      <c r="AF293" s="94" t="str">
        <f t="shared" si="87"/>
        <v>Destacado</v>
      </c>
      <c r="AG293" s="624">
        <v>44488</v>
      </c>
      <c r="AH293" s="94" t="s">
        <v>2256</v>
      </c>
      <c r="AI293" s="94" t="s">
        <v>689</v>
      </c>
      <c r="AJ293" s="624"/>
      <c r="AK293" s="273"/>
      <c r="AL293" s="95"/>
      <c r="AM293" s="94" t="str">
        <f t="shared" si="88"/>
        <v>Sin Avance</v>
      </c>
      <c r="AN293" s="279"/>
      <c r="AO293" s="273"/>
      <c r="AP293" s="274"/>
      <c r="AQ293" s="275"/>
      <c r="AR293" s="235"/>
      <c r="AS293" s="233"/>
      <c r="AT293" s="94" t="str">
        <f t="shared" si="89"/>
        <v>Sin Avance</v>
      </c>
      <c r="AU293" s="228"/>
      <c r="AV293" s="273"/>
      <c r="AW293" s="274"/>
      <c r="AX293" s="231"/>
      <c r="AY293" s="232"/>
      <c r="AZ293" s="233"/>
      <c r="BA293" s="94" t="str">
        <f t="shared" si="90"/>
        <v>Sin Avance</v>
      </c>
      <c r="BB293" s="325"/>
      <c r="BC293" s="229"/>
      <c r="BD293" s="229"/>
      <c r="BE293" s="492"/>
      <c r="BF293" s="235"/>
      <c r="BG293" s="493"/>
      <c r="BH293" s="94" t="str">
        <f t="shared" si="91"/>
        <v>Sin Avance</v>
      </c>
      <c r="BI293" s="236"/>
      <c r="BJ293" s="96"/>
      <c r="BK293" s="232"/>
      <c r="BL293" s="639">
        <f t="shared" si="92"/>
        <v>1</v>
      </c>
      <c r="BM293" s="326" t="s">
        <v>142</v>
      </c>
      <c r="BN293" s="602" t="s">
        <v>142</v>
      </c>
      <c r="BO293" s="624">
        <v>44551</v>
      </c>
      <c r="BP293" s="94" t="s">
        <v>1811</v>
      </c>
      <c r="BQ293" s="236" t="s">
        <v>142</v>
      </c>
      <c r="BR293" s="96" t="s">
        <v>142</v>
      </c>
      <c r="BS293" s="516" t="str">
        <f t="shared" si="83"/>
        <v>Cerrada</v>
      </c>
      <c r="BT293" s="96" t="s">
        <v>1812</v>
      </c>
      <c r="BU293" s="508" t="s">
        <v>244</v>
      </c>
      <c r="BV293" s="277"/>
    </row>
    <row r="294" spans="1:74" s="245" customFormat="1" ht="41.1" customHeight="1">
      <c r="A294" s="98" t="s">
        <v>189</v>
      </c>
      <c r="B294" s="653">
        <v>44104</v>
      </c>
      <c r="C294" s="659" t="s">
        <v>2287</v>
      </c>
      <c r="D294" s="97" t="s">
        <v>2167</v>
      </c>
      <c r="E294" s="646" t="s">
        <v>2288</v>
      </c>
      <c r="F294" s="98" t="s">
        <v>145</v>
      </c>
      <c r="G294" s="603" t="s">
        <v>641</v>
      </c>
      <c r="H294" s="660" t="s">
        <v>2289</v>
      </c>
      <c r="I294" s="659">
        <v>2</v>
      </c>
      <c r="J294" s="660" t="s">
        <v>2290</v>
      </c>
      <c r="K294" s="98" t="s">
        <v>168</v>
      </c>
      <c r="L294" s="660" t="s">
        <v>2291</v>
      </c>
      <c r="M294" s="661" t="s">
        <v>2292</v>
      </c>
      <c r="N294" s="659">
        <v>4</v>
      </c>
      <c r="O294" s="661" t="s">
        <v>2292</v>
      </c>
      <c r="P294" s="98" t="s">
        <v>1415</v>
      </c>
      <c r="Q294" s="98" t="s">
        <v>641</v>
      </c>
      <c r="R294" s="662">
        <v>44136</v>
      </c>
      <c r="S294" s="662">
        <v>44469</v>
      </c>
      <c r="T294" s="92">
        <v>0</v>
      </c>
      <c r="U294" s="521">
        <f t="shared" si="85"/>
        <v>44469</v>
      </c>
      <c r="V294" s="624">
        <v>44469</v>
      </c>
      <c r="W294" s="94" t="s">
        <v>2293</v>
      </c>
      <c r="X294" s="95">
        <v>1</v>
      </c>
      <c r="Y294" s="94" t="str">
        <f t="shared" si="86"/>
        <v>Destacado</v>
      </c>
      <c r="Z294" s="499">
        <v>44477</v>
      </c>
      <c r="AA294" s="514" t="s">
        <v>2294</v>
      </c>
      <c r="AB294" s="94" t="s">
        <v>689</v>
      </c>
      <c r="AC294" s="624">
        <v>44488</v>
      </c>
      <c r="AD294" s="94" t="s">
        <v>2293</v>
      </c>
      <c r="AE294" s="95">
        <v>1</v>
      </c>
      <c r="AF294" s="94" t="str">
        <f t="shared" si="87"/>
        <v>Destacado</v>
      </c>
      <c r="AG294" s="624">
        <v>44488</v>
      </c>
      <c r="AH294" s="94" t="s">
        <v>2256</v>
      </c>
      <c r="AI294" s="94" t="s">
        <v>689</v>
      </c>
      <c r="AJ294" s="624"/>
      <c r="AK294" s="273"/>
      <c r="AL294" s="95"/>
      <c r="AM294" s="94" t="str">
        <f t="shared" si="88"/>
        <v>Sin Avance</v>
      </c>
      <c r="AN294" s="279"/>
      <c r="AO294" s="273"/>
      <c r="AP294" s="274"/>
      <c r="AQ294" s="275"/>
      <c r="AR294" s="235"/>
      <c r="AS294" s="233"/>
      <c r="AT294" s="94" t="str">
        <f t="shared" si="89"/>
        <v>Sin Avance</v>
      </c>
      <c r="AU294" s="228"/>
      <c r="AV294" s="273"/>
      <c r="AW294" s="274"/>
      <c r="AX294" s="231"/>
      <c r="AY294" s="232"/>
      <c r="AZ294" s="233"/>
      <c r="BA294" s="94" t="str">
        <f t="shared" si="90"/>
        <v>Sin Avance</v>
      </c>
      <c r="BB294" s="325"/>
      <c r="BC294" s="229"/>
      <c r="BD294" s="229"/>
      <c r="BE294" s="492"/>
      <c r="BF294" s="235"/>
      <c r="BG294" s="493"/>
      <c r="BH294" s="94" t="str">
        <f t="shared" si="91"/>
        <v>Sin Avance</v>
      </c>
      <c r="BI294" s="236"/>
      <c r="BJ294" s="96"/>
      <c r="BK294" s="232"/>
      <c r="BL294" s="639">
        <f t="shared" si="92"/>
        <v>1</v>
      </c>
      <c r="BM294" s="326" t="s">
        <v>142</v>
      </c>
      <c r="BN294" s="602" t="s">
        <v>146</v>
      </c>
      <c r="BO294" s="624">
        <v>44551</v>
      </c>
      <c r="BP294" s="94" t="s">
        <v>2295</v>
      </c>
      <c r="BQ294" s="236" t="s">
        <v>142</v>
      </c>
      <c r="BR294" s="96" t="s">
        <v>146</v>
      </c>
      <c r="BS294" s="516" t="str">
        <f t="shared" si="83"/>
        <v>Inefectiva</v>
      </c>
      <c r="BT294" s="96" t="s">
        <v>1812</v>
      </c>
      <c r="BU294" s="508" t="s">
        <v>244</v>
      </c>
      <c r="BV294" s="277"/>
    </row>
    <row r="295" spans="1:74" s="245" customFormat="1" ht="41.1" customHeight="1">
      <c r="A295" s="98" t="s">
        <v>189</v>
      </c>
      <c r="B295" s="653">
        <v>44104</v>
      </c>
      <c r="C295" s="659" t="s">
        <v>1695</v>
      </c>
      <c r="D295" s="97" t="s">
        <v>2167</v>
      </c>
      <c r="E295" s="646" t="s">
        <v>2296</v>
      </c>
      <c r="F295" s="98" t="s">
        <v>145</v>
      </c>
      <c r="G295" s="90" t="s">
        <v>2146</v>
      </c>
      <c r="H295" s="660" t="s">
        <v>2297</v>
      </c>
      <c r="I295" s="659">
        <v>1</v>
      </c>
      <c r="J295" s="660" t="s">
        <v>2298</v>
      </c>
      <c r="K295" s="98" t="s">
        <v>168</v>
      </c>
      <c r="L295" s="660" t="s">
        <v>2299</v>
      </c>
      <c r="M295" s="661" t="s">
        <v>2300</v>
      </c>
      <c r="N295" s="659">
        <v>1</v>
      </c>
      <c r="O295" s="661" t="s">
        <v>2300</v>
      </c>
      <c r="P295" s="90" t="s">
        <v>2146</v>
      </c>
      <c r="Q295" s="90" t="s">
        <v>2146</v>
      </c>
      <c r="R295" s="662">
        <v>44119</v>
      </c>
      <c r="S295" s="662">
        <v>44469</v>
      </c>
      <c r="T295" s="92">
        <v>0</v>
      </c>
      <c r="U295" s="521">
        <f t="shared" si="85"/>
        <v>44469</v>
      </c>
      <c r="V295" s="624">
        <v>44469</v>
      </c>
      <c r="W295" s="94" t="s">
        <v>2301</v>
      </c>
      <c r="X295" s="95">
        <v>1</v>
      </c>
      <c r="Y295" s="94" t="str">
        <f t="shared" si="86"/>
        <v>Destacado</v>
      </c>
      <c r="Z295" s="499">
        <v>44477</v>
      </c>
      <c r="AA295" s="514" t="s">
        <v>2302</v>
      </c>
      <c r="AB295" s="94" t="s">
        <v>689</v>
      </c>
      <c r="AC295" s="624">
        <v>44488</v>
      </c>
      <c r="AD295" s="94" t="s">
        <v>2301</v>
      </c>
      <c r="AE295" s="95">
        <v>1</v>
      </c>
      <c r="AF295" s="94" t="str">
        <f t="shared" si="87"/>
        <v>Destacado</v>
      </c>
      <c r="AG295" s="624">
        <v>44488</v>
      </c>
      <c r="AH295" s="94" t="s">
        <v>2256</v>
      </c>
      <c r="AI295" s="94" t="s">
        <v>689</v>
      </c>
      <c r="AJ295" s="624"/>
      <c r="AK295" s="273"/>
      <c r="AL295" s="95"/>
      <c r="AM295" s="94" t="str">
        <f t="shared" si="88"/>
        <v>Sin Avance</v>
      </c>
      <c r="AN295" s="279"/>
      <c r="AO295" s="273"/>
      <c r="AP295" s="274"/>
      <c r="AQ295" s="275"/>
      <c r="AR295" s="235"/>
      <c r="AS295" s="233"/>
      <c r="AT295" s="94" t="str">
        <f t="shared" si="89"/>
        <v>Sin Avance</v>
      </c>
      <c r="AU295" s="228"/>
      <c r="AV295" s="273"/>
      <c r="AW295" s="274"/>
      <c r="AX295" s="231"/>
      <c r="AY295" s="232"/>
      <c r="AZ295" s="233"/>
      <c r="BA295" s="94" t="str">
        <f t="shared" si="90"/>
        <v>Sin Avance</v>
      </c>
      <c r="BB295" s="325"/>
      <c r="BC295" s="229"/>
      <c r="BD295" s="229"/>
      <c r="BE295" s="492"/>
      <c r="BF295" s="235"/>
      <c r="BG295" s="493"/>
      <c r="BH295" s="94" t="str">
        <f t="shared" si="91"/>
        <v>Sin Avance</v>
      </c>
      <c r="BI295" s="236"/>
      <c r="BJ295" s="96"/>
      <c r="BK295" s="232"/>
      <c r="BL295" s="639">
        <f t="shared" si="92"/>
        <v>1</v>
      </c>
      <c r="BM295" s="326" t="s">
        <v>142</v>
      </c>
      <c r="BN295" s="602" t="s">
        <v>142</v>
      </c>
      <c r="BO295" s="624">
        <v>44551</v>
      </c>
      <c r="BP295" s="94" t="s">
        <v>1811</v>
      </c>
      <c r="BQ295" s="236" t="s">
        <v>142</v>
      </c>
      <c r="BR295" s="96" t="s">
        <v>142</v>
      </c>
      <c r="BS295" s="516" t="str">
        <f t="shared" si="83"/>
        <v>Cerrada</v>
      </c>
      <c r="BT295" s="96" t="s">
        <v>1812</v>
      </c>
      <c r="BU295" s="508" t="s">
        <v>244</v>
      </c>
      <c r="BV295" s="277"/>
    </row>
    <row r="296" spans="1:74" s="245" customFormat="1" ht="41.1" customHeight="1">
      <c r="A296" s="98" t="s">
        <v>189</v>
      </c>
      <c r="B296" s="653">
        <v>44104</v>
      </c>
      <c r="C296" s="659" t="s">
        <v>1708</v>
      </c>
      <c r="D296" s="97" t="s">
        <v>2167</v>
      </c>
      <c r="E296" s="646" t="s">
        <v>2303</v>
      </c>
      <c r="F296" s="98" t="s">
        <v>152</v>
      </c>
      <c r="G296" s="603" t="s">
        <v>641</v>
      </c>
      <c r="H296" s="660" t="s">
        <v>2304</v>
      </c>
      <c r="I296" s="659">
        <v>1</v>
      </c>
      <c r="J296" s="660" t="s">
        <v>2305</v>
      </c>
      <c r="K296" s="98" t="s">
        <v>168</v>
      </c>
      <c r="L296" s="660" t="s">
        <v>2306</v>
      </c>
      <c r="M296" s="661" t="s">
        <v>2307</v>
      </c>
      <c r="N296" s="659">
        <v>1</v>
      </c>
      <c r="O296" s="661" t="s">
        <v>2307</v>
      </c>
      <c r="P296" s="98" t="s">
        <v>1415</v>
      </c>
      <c r="Q296" s="98" t="s">
        <v>641</v>
      </c>
      <c r="R296" s="662">
        <v>44136</v>
      </c>
      <c r="S296" s="662">
        <v>44316</v>
      </c>
      <c r="T296" s="92">
        <v>0</v>
      </c>
      <c r="U296" s="521">
        <v>44316</v>
      </c>
      <c r="V296" s="624">
        <v>44316</v>
      </c>
      <c r="W296" s="554" t="s">
        <v>2308</v>
      </c>
      <c r="X296" s="95">
        <v>1</v>
      </c>
      <c r="Y296" s="94" t="str">
        <f t="shared" si="86"/>
        <v>Destacado</v>
      </c>
      <c r="Z296" s="499">
        <v>44477</v>
      </c>
      <c r="AA296" s="514" t="s">
        <v>2309</v>
      </c>
      <c r="AB296" s="94" t="s">
        <v>689</v>
      </c>
      <c r="AC296" s="624">
        <v>44488</v>
      </c>
      <c r="AD296" s="96" t="s">
        <v>2310</v>
      </c>
      <c r="AE296" s="95">
        <v>1</v>
      </c>
      <c r="AF296" s="94" t="str">
        <f t="shared" si="87"/>
        <v>Destacado</v>
      </c>
      <c r="AG296" s="624">
        <v>44488</v>
      </c>
      <c r="AH296" s="94" t="s">
        <v>2256</v>
      </c>
      <c r="AI296" s="94" t="s">
        <v>689</v>
      </c>
      <c r="AJ296" s="624"/>
      <c r="AK296" s="273"/>
      <c r="AL296" s="95"/>
      <c r="AM296" s="94" t="str">
        <f t="shared" si="88"/>
        <v>Sin Avance</v>
      </c>
      <c r="AN296" s="279"/>
      <c r="AO296" s="273"/>
      <c r="AP296" s="274"/>
      <c r="AQ296" s="275"/>
      <c r="AR296" s="235"/>
      <c r="AS296" s="233"/>
      <c r="AT296" s="94" t="str">
        <f t="shared" si="89"/>
        <v>Sin Avance</v>
      </c>
      <c r="AU296" s="228"/>
      <c r="AV296" s="273"/>
      <c r="AW296" s="274"/>
      <c r="AX296" s="231"/>
      <c r="AY296" s="232"/>
      <c r="AZ296" s="233"/>
      <c r="BA296" s="94" t="str">
        <f t="shared" si="90"/>
        <v>Sin Avance</v>
      </c>
      <c r="BB296" s="325"/>
      <c r="BC296" s="229"/>
      <c r="BD296" s="229"/>
      <c r="BE296" s="492"/>
      <c r="BF296" s="235"/>
      <c r="BG296" s="493"/>
      <c r="BH296" s="94" t="str">
        <f t="shared" si="91"/>
        <v>Sin Avance</v>
      </c>
      <c r="BI296" s="236"/>
      <c r="BJ296" s="96"/>
      <c r="BK296" s="232"/>
      <c r="BL296" s="639">
        <f t="shared" si="92"/>
        <v>1</v>
      </c>
      <c r="BM296" s="326" t="s">
        <v>142</v>
      </c>
      <c r="BN296" s="602" t="s">
        <v>146</v>
      </c>
      <c r="BO296" s="624">
        <v>44551</v>
      </c>
      <c r="BP296" s="94" t="s">
        <v>2295</v>
      </c>
      <c r="BQ296" s="236" t="s">
        <v>142</v>
      </c>
      <c r="BR296" s="96" t="s">
        <v>146</v>
      </c>
      <c r="BS296" s="516" t="str">
        <f t="shared" si="83"/>
        <v>Inefectiva</v>
      </c>
      <c r="BT296" s="96" t="s">
        <v>1812</v>
      </c>
      <c r="BU296" s="508" t="s">
        <v>244</v>
      </c>
      <c r="BV296" s="277"/>
    </row>
    <row r="297" spans="1:74" s="245" customFormat="1" ht="41.1" customHeight="1">
      <c r="A297" s="98" t="s">
        <v>189</v>
      </c>
      <c r="B297" s="653">
        <v>44104</v>
      </c>
      <c r="C297" s="659" t="s">
        <v>1708</v>
      </c>
      <c r="D297" s="97" t="s">
        <v>2167</v>
      </c>
      <c r="E297" s="646" t="s">
        <v>2303</v>
      </c>
      <c r="F297" s="98" t="s">
        <v>152</v>
      </c>
      <c r="G297" s="603" t="s">
        <v>641</v>
      </c>
      <c r="H297" s="660" t="s">
        <v>2311</v>
      </c>
      <c r="I297" s="659">
        <v>2</v>
      </c>
      <c r="J297" s="660" t="s">
        <v>2312</v>
      </c>
      <c r="K297" s="98" t="s">
        <v>168</v>
      </c>
      <c r="L297" s="660" t="s">
        <v>2313</v>
      </c>
      <c r="M297" s="661" t="s">
        <v>2314</v>
      </c>
      <c r="N297" s="659">
        <v>1</v>
      </c>
      <c r="O297" s="661" t="s">
        <v>2314</v>
      </c>
      <c r="P297" s="98" t="s">
        <v>1415</v>
      </c>
      <c r="Q297" s="98" t="s">
        <v>641</v>
      </c>
      <c r="R297" s="662">
        <v>44202</v>
      </c>
      <c r="S297" s="662">
        <v>44469</v>
      </c>
      <c r="T297" s="92">
        <v>0</v>
      </c>
      <c r="U297" s="521">
        <v>44469</v>
      </c>
      <c r="V297" s="624">
        <v>44469</v>
      </c>
      <c r="W297" s="94" t="s">
        <v>2315</v>
      </c>
      <c r="X297" s="95">
        <v>1</v>
      </c>
      <c r="Y297" s="94" t="str">
        <f t="shared" si="86"/>
        <v>Destacado</v>
      </c>
      <c r="Z297" s="499">
        <v>44477</v>
      </c>
      <c r="AA297" s="514" t="s">
        <v>2316</v>
      </c>
      <c r="AB297" s="94" t="s">
        <v>689</v>
      </c>
      <c r="AC297" s="624">
        <v>44488</v>
      </c>
      <c r="AD297" s="94" t="s">
        <v>2317</v>
      </c>
      <c r="AE297" s="95">
        <v>1</v>
      </c>
      <c r="AF297" s="94" t="str">
        <f t="shared" si="87"/>
        <v>Destacado</v>
      </c>
      <c r="AG297" s="624">
        <v>44488</v>
      </c>
      <c r="AH297" s="94" t="s">
        <v>2256</v>
      </c>
      <c r="AI297" s="94" t="s">
        <v>689</v>
      </c>
      <c r="AJ297" s="624"/>
      <c r="AK297" s="273"/>
      <c r="AL297" s="95"/>
      <c r="AM297" s="94" t="str">
        <f t="shared" si="88"/>
        <v>Sin Avance</v>
      </c>
      <c r="AN297" s="279"/>
      <c r="AO297" s="273"/>
      <c r="AP297" s="274"/>
      <c r="AQ297" s="275"/>
      <c r="AR297" s="235"/>
      <c r="AS297" s="233"/>
      <c r="AT297" s="94" t="str">
        <f t="shared" si="89"/>
        <v>Sin Avance</v>
      </c>
      <c r="AU297" s="228"/>
      <c r="AV297" s="273"/>
      <c r="AW297" s="274"/>
      <c r="AX297" s="231"/>
      <c r="AY297" s="232"/>
      <c r="AZ297" s="233"/>
      <c r="BA297" s="94" t="str">
        <f t="shared" si="90"/>
        <v>Sin Avance</v>
      </c>
      <c r="BB297" s="325"/>
      <c r="BC297" s="229"/>
      <c r="BD297" s="229"/>
      <c r="BE297" s="492"/>
      <c r="BF297" s="235"/>
      <c r="BG297" s="493"/>
      <c r="BH297" s="94" t="str">
        <f t="shared" si="91"/>
        <v>Sin Avance</v>
      </c>
      <c r="BI297" s="236"/>
      <c r="BJ297" s="96"/>
      <c r="BK297" s="232"/>
      <c r="BL297" s="639">
        <f t="shared" si="92"/>
        <v>1</v>
      </c>
      <c r="BM297" s="326" t="s">
        <v>142</v>
      </c>
      <c r="BN297" s="602" t="s">
        <v>146</v>
      </c>
      <c r="BO297" s="624">
        <v>44551</v>
      </c>
      <c r="BP297" s="94" t="s">
        <v>2295</v>
      </c>
      <c r="BQ297" s="236" t="s">
        <v>142</v>
      </c>
      <c r="BR297" s="96" t="s">
        <v>146</v>
      </c>
      <c r="BS297" s="516" t="str">
        <f t="shared" si="83"/>
        <v>Inefectiva</v>
      </c>
      <c r="BT297" s="96" t="s">
        <v>1812</v>
      </c>
      <c r="BU297" s="508" t="s">
        <v>244</v>
      </c>
      <c r="BV297" s="277"/>
    </row>
    <row r="298" spans="1:74" s="245" customFormat="1" ht="41.1" customHeight="1">
      <c r="A298" s="98" t="s">
        <v>189</v>
      </c>
      <c r="B298" s="653">
        <v>44104</v>
      </c>
      <c r="C298" s="659" t="s">
        <v>2318</v>
      </c>
      <c r="D298" s="97" t="s">
        <v>2167</v>
      </c>
      <c r="E298" s="646" t="s">
        <v>2319</v>
      </c>
      <c r="F298" s="98" t="s">
        <v>154</v>
      </c>
      <c r="G298" s="603" t="s">
        <v>2320</v>
      </c>
      <c r="H298" s="660" t="s">
        <v>2321</v>
      </c>
      <c r="I298" s="659">
        <v>1</v>
      </c>
      <c r="J298" s="660" t="s">
        <v>2322</v>
      </c>
      <c r="K298" s="98" t="s">
        <v>168</v>
      </c>
      <c r="L298" s="660" t="s">
        <v>2323</v>
      </c>
      <c r="M298" s="661" t="s">
        <v>2324</v>
      </c>
      <c r="N298" s="659">
        <v>1</v>
      </c>
      <c r="O298" s="661" t="s">
        <v>2324</v>
      </c>
      <c r="P298" s="603" t="s">
        <v>2320</v>
      </c>
      <c r="Q298" s="603" t="s">
        <v>2320</v>
      </c>
      <c r="R298" s="662">
        <v>44105</v>
      </c>
      <c r="S298" s="662">
        <v>44469</v>
      </c>
      <c r="T298" s="92">
        <v>0</v>
      </c>
      <c r="U298" s="521">
        <v>44469</v>
      </c>
      <c r="V298" s="624">
        <v>44469</v>
      </c>
      <c r="W298" s="94" t="s">
        <v>2325</v>
      </c>
      <c r="X298" s="95">
        <v>1</v>
      </c>
      <c r="Y298" s="94" t="str">
        <f t="shared" si="86"/>
        <v>Destacado</v>
      </c>
      <c r="Z298" s="499">
        <v>44477</v>
      </c>
      <c r="AA298" s="514" t="s">
        <v>2326</v>
      </c>
      <c r="AB298" s="94" t="s">
        <v>2327</v>
      </c>
      <c r="AC298" s="499">
        <v>44477</v>
      </c>
      <c r="AD298" s="663" t="s">
        <v>2328</v>
      </c>
      <c r="AE298" s="610">
        <v>1</v>
      </c>
      <c r="AF298" s="94" t="str">
        <f t="shared" si="87"/>
        <v>Destacado</v>
      </c>
      <c r="AG298" s="499">
        <v>44477</v>
      </c>
      <c r="AH298" s="664" t="s">
        <v>2329</v>
      </c>
      <c r="AI298" s="664" t="s">
        <v>448</v>
      </c>
      <c r="AJ298" s="624"/>
      <c r="AK298" s="273"/>
      <c r="AL298" s="95"/>
      <c r="AM298" s="94" t="str">
        <f t="shared" si="88"/>
        <v>Sin Avance</v>
      </c>
      <c r="AN298" s="279"/>
      <c r="AO298" s="273"/>
      <c r="AP298" s="274"/>
      <c r="AQ298" s="275"/>
      <c r="AR298" s="235"/>
      <c r="AS298" s="233"/>
      <c r="AT298" s="94" t="str">
        <f t="shared" si="89"/>
        <v>Sin Avance</v>
      </c>
      <c r="AU298" s="228"/>
      <c r="AV298" s="273"/>
      <c r="AW298" s="274"/>
      <c r="AX298" s="231"/>
      <c r="AY298" s="232"/>
      <c r="AZ298" s="233"/>
      <c r="BA298" s="94" t="str">
        <f t="shared" si="90"/>
        <v>Sin Avance</v>
      </c>
      <c r="BB298" s="325"/>
      <c r="BC298" s="229"/>
      <c r="BD298" s="229"/>
      <c r="BE298" s="492"/>
      <c r="BF298" s="235"/>
      <c r="BG298" s="493"/>
      <c r="BH298" s="94" t="str">
        <f t="shared" si="91"/>
        <v>Sin Avance</v>
      </c>
      <c r="BI298" s="236"/>
      <c r="BJ298" s="96"/>
      <c r="BK298" s="232"/>
      <c r="BL298" s="639">
        <f t="shared" si="92"/>
        <v>1</v>
      </c>
      <c r="BM298" s="326" t="s">
        <v>142</v>
      </c>
      <c r="BN298" s="602" t="s">
        <v>142</v>
      </c>
      <c r="BO298" s="624">
        <v>44551</v>
      </c>
      <c r="BP298" s="94" t="s">
        <v>1811</v>
      </c>
      <c r="BQ298" s="236" t="s">
        <v>142</v>
      </c>
      <c r="BR298" s="96" t="s">
        <v>142</v>
      </c>
      <c r="BS298" s="516" t="str">
        <f t="shared" si="83"/>
        <v>Cerrada</v>
      </c>
      <c r="BT298" s="96" t="s">
        <v>1812</v>
      </c>
      <c r="BU298" s="508" t="s">
        <v>244</v>
      </c>
      <c r="BV298" s="277"/>
    </row>
    <row r="299" spans="1:74" s="245" customFormat="1" ht="41.1" customHeight="1">
      <c r="A299" s="98" t="s">
        <v>189</v>
      </c>
      <c r="B299" s="653">
        <v>44104</v>
      </c>
      <c r="C299" s="659" t="s">
        <v>2330</v>
      </c>
      <c r="D299" s="97" t="s">
        <v>2167</v>
      </c>
      <c r="E299" s="646" t="s">
        <v>2331</v>
      </c>
      <c r="F299" s="98" t="s">
        <v>154</v>
      </c>
      <c r="G299" s="603" t="s">
        <v>2332</v>
      </c>
      <c r="H299" s="660" t="s">
        <v>2333</v>
      </c>
      <c r="I299" s="659">
        <v>1</v>
      </c>
      <c r="J299" s="660" t="s">
        <v>2334</v>
      </c>
      <c r="K299" s="98" t="s">
        <v>168</v>
      </c>
      <c r="L299" s="660" t="s">
        <v>2335</v>
      </c>
      <c r="M299" s="661" t="s">
        <v>2336</v>
      </c>
      <c r="N299" s="659">
        <v>1</v>
      </c>
      <c r="O299" s="661" t="s">
        <v>2336</v>
      </c>
      <c r="P299" s="603" t="s">
        <v>2332</v>
      </c>
      <c r="Q299" s="360" t="s">
        <v>2332</v>
      </c>
      <c r="R299" s="359">
        <v>44119</v>
      </c>
      <c r="S299" s="662">
        <v>44377</v>
      </c>
      <c r="T299" s="92">
        <v>0</v>
      </c>
      <c r="U299" s="537">
        <v>44377</v>
      </c>
      <c r="V299" s="228">
        <v>44377</v>
      </c>
      <c r="W299" s="94" t="s">
        <v>2337</v>
      </c>
      <c r="X299" s="95">
        <v>1</v>
      </c>
      <c r="Y299" s="508" t="str">
        <f t="shared" si="86"/>
        <v>Destacado</v>
      </c>
      <c r="Z299" s="228">
        <v>44442</v>
      </c>
      <c r="AA299" s="514" t="s">
        <v>2338</v>
      </c>
      <c r="AB299" s="527" t="s">
        <v>931</v>
      </c>
      <c r="AC299" s="325"/>
      <c r="AD299" s="94"/>
      <c r="AE299" s="95"/>
      <c r="AF299" s="508" t="str">
        <f t="shared" si="87"/>
        <v>Sin Avance</v>
      </c>
      <c r="AG299" s="325"/>
      <c r="AH299" s="94"/>
      <c r="AI299" s="508"/>
      <c r="AJ299" s="325"/>
      <c r="AK299" s="273"/>
      <c r="AL299" s="95"/>
      <c r="AM299" s="508" t="str">
        <f t="shared" si="88"/>
        <v>Sin Avance</v>
      </c>
      <c r="AN299" s="279"/>
      <c r="AO299" s="273"/>
      <c r="AP299" s="274"/>
      <c r="AQ299" s="275"/>
      <c r="AR299" s="235"/>
      <c r="AS299" s="233"/>
      <c r="AT299" s="508" t="str">
        <f t="shared" si="89"/>
        <v>Sin Avance</v>
      </c>
      <c r="AU299" s="228"/>
      <c r="AV299" s="273"/>
      <c r="AW299" s="274"/>
      <c r="AX299" s="231"/>
      <c r="AY299" s="232"/>
      <c r="AZ299" s="233"/>
      <c r="BA299" s="508" t="str">
        <f t="shared" si="90"/>
        <v>Sin Avance</v>
      </c>
      <c r="BB299" s="325"/>
      <c r="BC299" s="229"/>
      <c r="BD299" s="229"/>
      <c r="BE299" s="492"/>
      <c r="BF299" s="235"/>
      <c r="BG299" s="493"/>
      <c r="BH299" s="508" t="str">
        <f t="shared" si="91"/>
        <v>Sin Avance</v>
      </c>
      <c r="BI299" s="236"/>
      <c r="BJ299" s="96"/>
      <c r="BK299" s="232"/>
      <c r="BL299" s="547">
        <f t="shared" si="92"/>
        <v>1</v>
      </c>
      <c r="BM299" s="326" t="s">
        <v>142</v>
      </c>
      <c r="BN299" s="602" t="s">
        <v>142</v>
      </c>
      <c r="BO299" s="624">
        <v>44551</v>
      </c>
      <c r="BP299" s="94" t="s">
        <v>1811</v>
      </c>
      <c r="BQ299" s="236" t="s">
        <v>142</v>
      </c>
      <c r="BR299" s="96" t="s">
        <v>142</v>
      </c>
      <c r="BS299" s="516" t="str">
        <f t="shared" si="83"/>
        <v>Cerrada</v>
      </c>
      <c r="BT299" s="96" t="s">
        <v>1812</v>
      </c>
      <c r="BU299" s="508" t="s">
        <v>244</v>
      </c>
      <c r="BV299" s="277"/>
    </row>
    <row r="300" spans="1:74" s="41" customFormat="1" ht="41.1" customHeight="1">
      <c r="A300" s="247" t="s">
        <v>189</v>
      </c>
      <c r="B300" s="99">
        <v>44158</v>
      </c>
      <c r="C300" s="97">
        <v>1</v>
      </c>
      <c r="D300" s="97" t="s">
        <v>2339</v>
      </c>
      <c r="E300" s="342" t="s">
        <v>2340</v>
      </c>
      <c r="F300" s="247"/>
      <c r="G300" s="97" t="s">
        <v>2341</v>
      </c>
      <c r="H300" s="647" t="s">
        <v>2342</v>
      </c>
      <c r="I300" s="97">
        <v>1</v>
      </c>
      <c r="J300" s="647" t="s">
        <v>2343</v>
      </c>
      <c r="K300" s="98" t="s">
        <v>168</v>
      </c>
      <c r="L300" s="224" t="s">
        <v>2344</v>
      </c>
      <c r="M300" s="225" t="s">
        <v>2345</v>
      </c>
      <c r="N300" s="502">
        <v>1</v>
      </c>
      <c r="O300" s="226" t="s">
        <v>2346</v>
      </c>
      <c r="P300" s="98" t="s">
        <v>566</v>
      </c>
      <c r="Q300" s="552" t="s">
        <v>566</v>
      </c>
      <c r="R300" s="28">
        <v>44186</v>
      </c>
      <c r="S300" s="665">
        <v>44368</v>
      </c>
      <c r="T300" s="92">
        <v>0</v>
      </c>
      <c r="U300" s="521">
        <f>S300+T300</f>
        <v>44368</v>
      </c>
      <c r="V300" s="228">
        <v>44223</v>
      </c>
      <c r="W300" s="229" t="s">
        <v>2347</v>
      </c>
      <c r="X300" s="233">
        <v>0.2</v>
      </c>
      <c r="Y300" s="508" t="str">
        <f t="shared" si="86"/>
        <v>No Satisfactorio</v>
      </c>
      <c r="Z300" s="228">
        <v>44252</v>
      </c>
      <c r="AA300" s="229" t="s">
        <v>2348</v>
      </c>
      <c r="AB300" s="230" t="s">
        <v>448</v>
      </c>
      <c r="AC300" s="234">
        <v>44363</v>
      </c>
      <c r="AD300" s="96" t="s">
        <v>2349</v>
      </c>
      <c r="AE300" s="233">
        <v>1</v>
      </c>
      <c r="AF300" s="508" t="str">
        <f t="shared" si="87"/>
        <v>Destacado</v>
      </c>
      <c r="AG300" s="234">
        <v>44469</v>
      </c>
      <c r="AH300" s="229" t="s">
        <v>2350</v>
      </c>
      <c r="AI300" s="255" t="s">
        <v>448</v>
      </c>
      <c r="AJ300" s="228"/>
      <c r="AK300" s="273"/>
      <c r="AL300" s="233"/>
      <c r="AM300" s="508" t="str">
        <f t="shared" si="88"/>
        <v>Sin Avance</v>
      </c>
      <c r="AN300" s="279"/>
      <c r="AO300" s="273"/>
      <c r="AP300" s="274"/>
      <c r="AQ300" s="275"/>
      <c r="AR300" s="235"/>
      <c r="AS300" s="233"/>
      <c r="AT300" s="508" t="str">
        <f t="shared" si="89"/>
        <v>Sin Avance</v>
      </c>
      <c r="AU300" s="228"/>
      <c r="AV300" s="273"/>
      <c r="AW300" s="274"/>
      <c r="AX300" s="231"/>
      <c r="AY300" s="232"/>
      <c r="AZ300" s="233"/>
      <c r="BA300" s="508" t="str">
        <f t="shared" si="90"/>
        <v>Sin Avance</v>
      </c>
      <c r="BB300" s="325"/>
      <c r="BC300" s="229"/>
      <c r="BD300" s="229"/>
      <c r="BE300" s="492"/>
      <c r="BF300" s="235"/>
      <c r="BG300" s="493"/>
      <c r="BH300" s="508" t="str">
        <f t="shared" si="91"/>
        <v>Sin Avance</v>
      </c>
      <c r="BI300" s="236"/>
      <c r="BJ300" s="96"/>
      <c r="BK300" s="232"/>
      <c r="BL300" s="237">
        <f t="shared" ref="BL300:BL308" si="93">IF(E300="","",IF(OR(X300=100%,AE300=100%,AL300=100%,AS300=100%,AZ300=100%,BG300=100%),100%,IF(V300="","Sin Avance",MAX(X300,AE300,AL300,AS300,AZ300,BG300))))</f>
        <v>1</v>
      </c>
      <c r="BM300" s="275"/>
      <c r="BN300" s="15"/>
      <c r="BO300" s="229"/>
      <c r="BP300" s="273"/>
      <c r="BQ300" s="236"/>
      <c r="BR300" s="96"/>
      <c r="BS300" s="240" t="str">
        <f t="shared" ref="BS300:BS361" si="94">IF(OR(BL300="Sin Avance",BL300&lt;100%),"En Ejecución",IF(AND(BQ300="SI",BR300="si"),"Cerrada",IF(AND(BQ300="SI",BR300="NO"),"Inefectiva",IF(BQ300="SI","Eficaz",IF(BQ300="NO","Ineficaz","")))))</f>
        <v/>
      </c>
      <c r="BT300" s="229"/>
      <c r="BU300" s="274"/>
      <c r="BV300" s="97"/>
    </row>
    <row r="301" spans="1:74" s="41" customFormat="1" ht="41.1" customHeight="1" thickBot="1">
      <c r="A301" s="247" t="s">
        <v>189</v>
      </c>
      <c r="B301" s="99">
        <v>44158</v>
      </c>
      <c r="C301" s="97">
        <v>1</v>
      </c>
      <c r="D301" s="97" t="s">
        <v>2339</v>
      </c>
      <c r="E301" s="342" t="s">
        <v>2340</v>
      </c>
      <c r="F301" s="247"/>
      <c r="G301" s="97" t="s">
        <v>2341</v>
      </c>
      <c r="H301" s="647" t="s">
        <v>2351</v>
      </c>
      <c r="I301" s="97">
        <v>2</v>
      </c>
      <c r="J301" s="647" t="s">
        <v>2352</v>
      </c>
      <c r="K301" s="98" t="s">
        <v>168</v>
      </c>
      <c r="L301" s="224" t="s">
        <v>2353</v>
      </c>
      <c r="M301" s="225" t="s">
        <v>2354</v>
      </c>
      <c r="N301" s="502">
        <v>1</v>
      </c>
      <c r="O301" s="226" t="s">
        <v>2355</v>
      </c>
      <c r="P301" s="98" t="s">
        <v>566</v>
      </c>
      <c r="Q301" s="552" t="s">
        <v>566</v>
      </c>
      <c r="R301" s="66">
        <v>44248</v>
      </c>
      <c r="S301" s="67">
        <v>44315</v>
      </c>
      <c r="T301" s="92">
        <v>0</v>
      </c>
      <c r="U301" s="521">
        <f>S301+T301</f>
        <v>44315</v>
      </c>
      <c r="V301" s="228">
        <v>44315</v>
      </c>
      <c r="W301" s="68" t="s">
        <v>2356</v>
      </c>
      <c r="X301" s="233">
        <v>1</v>
      </c>
      <c r="Y301" s="508" t="str">
        <f t="shared" si="86"/>
        <v>Destacado</v>
      </c>
      <c r="Z301" s="666">
        <v>44469</v>
      </c>
      <c r="AA301" s="273" t="s">
        <v>2357</v>
      </c>
      <c r="AB301" s="274" t="s">
        <v>448</v>
      </c>
      <c r="AC301" s="234"/>
      <c r="AD301" s="229"/>
      <c r="AE301" s="233"/>
      <c r="AF301" s="508" t="str">
        <f t="shared" si="87"/>
        <v>Sin Avance</v>
      </c>
      <c r="AG301" s="234"/>
      <c r="AH301" s="229"/>
      <c r="AI301" s="255"/>
      <c r="AJ301" s="228"/>
      <c r="AK301" s="273"/>
      <c r="AL301" s="233"/>
      <c r="AM301" s="508" t="str">
        <f t="shared" si="88"/>
        <v>Sin Avance</v>
      </c>
      <c r="AN301" s="279"/>
      <c r="AO301" s="273"/>
      <c r="AP301" s="274"/>
      <c r="AQ301" s="275"/>
      <c r="AR301" s="235"/>
      <c r="AS301" s="233"/>
      <c r="AT301" s="508" t="str">
        <f t="shared" si="89"/>
        <v>Sin Avance</v>
      </c>
      <c r="AU301" s="228"/>
      <c r="AV301" s="273"/>
      <c r="AW301" s="274"/>
      <c r="AX301" s="231"/>
      <c r="AY301" s="232"/>
      <c r="AZ301" s="233"/>
      <c r="BA301" s="508" t="str">
        <f t="shared" si="90"/>
        <v>Sin Avance</v>
      </c>
      <c r="BB301" s="325"/>
      <c r="BC301" s="229"/>
      <c r="BD301" s="229"/>
      <c r="BE301" s="492"/>
      <c r="BF301" s="235"/>
      <c r="BG301" s="493"/>
      <c r="BH301" s="508" t="str">
        <f t="shared" si="91"/>
        <v>Sin Avance</v>
      </c>
      <c r="BI301" s="236"/>
      <c r="BJ301" s="96"/>
      <c r="BK301" s="232"/>
      <c r="BL301" s="237">
        <f t="shared" si="93"/>
        <v>1</v>
      </c>
      <c r="BM301" s="275"/>
      <c r="BN301" s="15"/>
      <c r="BO301" s="229"/>
      <c r="BP301" s="273"/>
      <c r="BQ301" s="236"/>
      <c r="BR301" s="96"/>
      <c r="BS301" s="240" t="str">
        <f t="shared" si="94"/>
        <v/>
      </c>
      <c r="BT301" s="229"/>
      <c r="BU301" s="274"/>
      <c r="BV301" s="97"/>
    </row>
    <row r="302" spans="1:74" s="11" customFormat="1" ht="41.1" customHeight="1">
      <c r="A302" s="98" t="s">
        <v>189</v>
      </c>
      <c r="B302" s="99">
        <v>44158</v>
      </c>
      <c r="C302" s="97">
        <v>2</v>
      </c>
      <c r="D302" s="97" t="s">
        <v>2339</v>
      </c>
      <c r="E302" s="667" t="s">
        <v>2358</v>
      </c>
      <c r="F302" s="247"/>
      <c r="G302" s="90" t="s">
        <v>1453</v>
      </c>
      <c r="H302" s="647" t="s">
        <v>2359</v>
      </c>
      <c r="I302" s="97">
        <v>1</v>
      </c>
      <c r="J302" s="647" t="s">
        <v>2360</v>
      </c>
      <c r="K302" s="98" t="s">
        <v>569</v>
      </c>
      <c r="L302" s="668" t="s">
        <v>2361</v>
      </c>
      <c r="M302" s="669" t="s">
        <v>2362</v>
      </c>
      <c r="N302" s="670">
        <v>1</v>
      </c>
      <c r="O302" s="671" t="s">
        <v>2363</v>
      </c>
      <c r="P302" s="90" t="s">
        <v>1453</v>
      </c>
      <c r="Q302" s="672" t="s">
        <v>1453</v>
      </c>
      <c r="R302" s="383">
        <v>44172</v>
      </c>
      <c r="S302" s="673">
        <v>44536</v>
      </c>
      <c r="T302" s="92">
        <v>0</v>
      </c>
      <c r="U302" s="521">
        <f t="shared" ref="U302:U308" si="95">S302+T302</f>
        <v>44536</v>
      </c>
      <c r="V302" s="228">
        <v>44425</v>
      </c>
      <c r="W302" s="94" t="s">
        <v>2364</v>
      </c>
      <c r="X302" s="95">
        <v>1</v>
      </c>
      <c r="Y302" s="508" t="str">
        <f t="shared" si="86"/>
        <v>Destacado</v>
      </c>
      <c r="Z302" s="228">
        <v>44442</v>
      </c>
      <c r="AA302" s="514" t="s">
        <v>2365</v>
      </c>
      <c r="AB302" s="327" t="s">
        <v>931</v>
      </c>
      <c r="AC302" s="325"/>
      <c r="AD302" s="94"/>
      <c r="AE302" s="95"/>
      <c r="AF302" s="508" t="str">
        <f t="shared" si="87"/>
        <v>Sin Avance</v>
      </c>
      <c r="AG302" s="325"/>
      <c r="AH302" s="94"/>
      <c r="AI302" s="508"/>
      <c r="AJ302" s="325"/>
      <c r="AK302" s="273"/>
      <c r="AL302" s="95"/>
      <c r="AM302" s="508" t="str">
        <f t="shared" si="88"/>
        <v>Sin Avance</v>
      </c>
      <c r="AN302" s="279"/>
      <c r="AO302" s="273"/>
      <c r="AP302" s="274"/>
      <c r="AQ302" s="275"/>
      <c r="AR302" s="235"/>
      <c r="AS302" s="233"/>
      <c r="AT302" s="508" t="str">
        <f t="shared" si="89"/>
        <v>Sin Avance</v>
      </c>
      <c r="AU302" s="228"/>
      <c r="AV302" s="273"/>
      <c r="AW302" s="274"/>
      <c r="AX302" s="231"/>
      <c r="AY302" s="232"/>
      <c r="AZ302" s="233"/>
      <c r="BA302" s="508" t="str">
        <f t="shared" si="90"/>
        <v>Sin Avance</v>
      </c>
      <c r="BB302" s="325"/>
      <c r="BC302" s="229"/>
      <c r="BD302" s="229"/>
      <c r="BE302" s="492"/>
      <c r="BF302" s="235"/>
      <c r="BG302" s="493"/>
      <c r="BH302" s="508" t="str">
        <f t="shared" si="91"/>
        <v>Sin Avance</v>
      </c>
      <c r="BI302" s="236"/>
      <c r="BJ302" s="96"/>
      <c r="BK302" s="232"/>
      <c r="BL302" s="237">
        <f t="shared" si="93"/>
        <v>1</v>
      </c>
      <c r="BM302" s="326"/>
      <c r="BN302" s="602"/>
      <c r="BO302" s="94"/>
      <c r="BP302" s="94"/>
      <c r="BQ302" s="236"/>
      <c r="BR302" s="96"/>
      <c r="BS302" s="240" t="str">
        <f t="shared" si="94"/>
        <v/>
      </c>
      <c r="BT302" s="96"/>
      <c r="BU302" s="508"/>
      <c r="BV302" s="97"/>
    </row>
    <row r="303" spans="1:74" s="245" customFormat="1" ht="41.1" customHeight="1">
      <c r="A303" s="98" t="s">
        <v>189</v>
      </c>
      <c r="B303" s="99">
        <v>44158</v>
      </c>
      <c r="C303" s="97">
        <v>2</v>
      </c>
      <c r="D303" s="97" t="s">
        <v>2339</v>
      </c>
      <c r="E303" s="342" t="s">
        <v>2358</v>
      </c>
      <c r="F303" s="98" t="s">
        <v>145</v>
      </c>
      <c r="G303" s="90" t="s">
        <v>1453</v>
      </c>
      <c r="H303" s="647" t="s">
        <v>2359</v>
      </c>
      <c r="I303" s="97">
        <v>2</v>
      </c>
      <c r="J303" s="647" t="s">
        <v>2366</v>
      </c>
      <c r="K303" s="98" t="s">
        <v>569</v>
      </c>
      <c r="L303" s="382" t="s">
        <v>2361</v>
      </c>
      <c r="M303" s="90" t="s">
        <v>2367</v>
      </c>
      <c r="N303" s="97">
        <v>2</v>
      </c>
      <c r="O303" s="671" t="s">
        <v>2368</v>
      </c>
      <c r="P303" s="90" t="s">
        <v>1453</v>
      </c>
      <c r="Q303" s="341" t="s">
        <v>1453</v>
      </c>
      <c r="R303" s="543">
        <v>44172</v>
      </c>
      <c r="S303" s="673">
        <v>44536</v>
      </c>
      <c r="T303" s="92">
        <v>0</v>
      </c>
      <c r="U303" s="521">
        <f t="shared" si="95"/>
        <v>44536</v>
      </c>
      <c r="V303" s="228">
        <v>44425</v>
      </c>
      <c r="W303" s="94" t="s">
        <v>2369</v>
      </c>
      <c r="X303" s="95">
        <v>0.5</v>
      </c>
      <c r="Y303" s="508" t="str">
        <f t="shared" si="86"/>
        <v>No Satisfactorio</v>
      </c>
      <c r="Z303" s="228">
        <v>44442</v>
      </c>
      <c r="AA303" s="514" t="s">
        <v>2370</v>
      </c>
      <c r="AB303" s="527" t="s">
        <v>931</v>
      </c>
      <c r="AC303" s="234">
        <v>44526</v>
      </c>
      <c r="AD303" s="94" t="s">
        <v>2371</v>
      </c>
      <c r="AE303" s="95">
        <v>1</v>
      </c>
      <c r="AF303" s="508" t="str">
        <f t="shared" si="87"/>
        <v>Destacado</v>
      </c>
      <c r="AG303" s="624">
        <v>44539</v>
      </c>
      <c r="AH303" s="94" t="s">
        <v>2372</v>
      </c>
      <c r="AI303" s="508" t="s">
        <v>2373</v>
      </c>
      <c r="AJ303" s="325"/>
      <c r="AK303" s="273"/>
      <c r="AL303" s="95"/>
      <c r="AM303" s="508" t="str">
        <f t="shared" si="88"/>
        <v>Sin Avance</v>
      </c>
      <c r="AN303" s="279"/>
      <c r="AO303" s="273"/>
      <c r="AP303" s="274"/>
      <c r="AQ303" s="275"/>
      <c r="AR303" s="235"/>
      <c r="AS303" s="233"/>
      <c r="AT303" s="508" t="str">
        <f t="shared" si="89"/>
        <v>Sin Avance</v>
      </c>
      <c r="AU303" s="228"/>
      <c r="AV303" s="273"/>
      <c r="AW303" s="274"/>
      <c r="AX303" s="231"/>
      <c r="AY303" s="232"/>
      <c r="AZ303" s="233"/>
      <c r="BA303" s="508" t="str">
        <f t="shared" si="90"/>
        <v>Sin Avance</v>
      </c>
      <c r="BB303" s="325"/>
      <c r="BC303" s="229"/>
      <c r="BD303" s="229"/>
      <c r="BE303" s="492"/>
      <c r="BF303" s="235"/>
      <c r="BG303" s="493"/>
      <c r="BH303" s="508" t="str">
        <f t="shared" si="91"/>
        <v>Sin Avance</v>
      </c>
      <c r="BI303" s="236"/>
      <c r="BJ303" s="96"/>
      <c r="BK303" s="232"/>
      <c r="BL303" s="547">
        <f t="shared" si="93"/>
        <v>1</v>
      </c>
      <c r="BM303" s="326"/>
      <c r="BN303" s="602"/>
      <c r="BO303" s="94"/>
      <c r="BP303" s="94"/>
      <c r="BQ303" s="236"/>
      <c r="BR303" s="96"/>
      <c r="BS303" s="516" t="str">
        <f t="shared" si="94"/>
        <v/>
      </c>
      <c r="BT303" s="96"/>
      <c r="BU303" s="508"/>
      <c r="BV303" s="97"/>
    </row>
    <row r="304" spans="1:74" s="245" customFormat="1" ht="41.1" customHeight="1">
      <c r="A304" s="98" t="s">
        <v>189</v>
      </c>
      <c r="B304" s="99">
        <v>44158</v>
      </c>
      <c r="C304" s="97">
        <v>3</v>
      </c>
      <c r="D304" s="97" t="s">
        <v>2339</v>
      </c>
      <c r="E304" s="342" t="s">
        <v>2374</v>
      </c>
      <c r="F304" s="98" t="s">
        <v>145</v>
      </c>
      <c r="G304" s="90" t="s">
        <v>1453</v>
      </c>
      <c r="H304" s="647" t="s">
        <v>2375</v>
      </c>
      <c r="I304" s="97">
        <v>1</v>
      </c>
      <c r="J304" s="647" t="s">
        <v>2376</v>
      </c>
      <c r="K304" s="98" t="s">
        <v>569</v>
      </c>
      <c r="L304" s="382" t="s">
        <v>2377</v>
      </c>
      <c r="M304" s="90" t="s">
        <v>2378</v>
      </c>
      <c r="N304" s="97">
        <v>4</v>
      </c>
      <c r="O304" s="90" t="s">
        <v>2379</v>
      </c>
      <c r="P304" s="90" t="s">
        <v>1453</v>
      </c>
      <c r="Q304" s="341" t="s">
        <v>1453</v>
      </c>
      <c r="R304" s="543">
        <v>44172</v>
      </c>
      <c r="S304" s="673">
        <v>44536</v>
      </c>
      <c r="T304" s="92">
        <v>0</v>
      </c>
      <c r="U304" s="337">
        <f t="shared" si="95"/>
        <v>44536</v>
      </c>
      <c r="V304" s="228">
        <v>44469</v>
      </c>
      <c r="W304" s="624" t="s">
        <v>2380</v>
      </c>
      <c r="X304" s="95">
        <v>0.5</v>
      </c>
      <c r="Y304" s="508" t="str">
        <f t="shared" si="86"/>
        <v>No Satisfactorio</v>
      </c>
      <c r="Z304" s="624">
        <v>44539</v>
      </c>
      <c r="AA304" s="94" t="s">
        <v>2381</v>
      </c>
      <c r="AB304" s="508" t="s">
        <v>2373</v>
      </c>
      <c r="AC304" s="234">
        <v>44526</v>
      </c>
      <c r="AD304" s="624" t="s">
        <v>2382</v>
      </c>
      <c r="AE304" s="95">
        <v>1</v>
      </c>
      <c r="AF304" s="508" t="str">
        <f t="shared" si="87"/>
        <v>Destacado</v>
      </c>
      <c r="AG304" s="624">
        <v>44539</v>
      </c>
      <c r="AH304" s="94" t="s">
        <v>2383</v>
      </c>
      <c r="AI304" s="508" t="s">
        <v>2373</v>
      </c>
      <c r="AJ304" s="228"/>
      <c r="AK304" s="273"/>
      <c r="AL304" s="95"/>
      <c r="AM304" s="508" t="str">
        <f t="shared" si="88"/>
        <v>Sin Avance</v>
      </c>
      <c r="AN304" s="279"/>
      <c r="AO304" s="273"/>
      <c r="AP304" s="274"/>
      <c r="AQ304" s="275"/>
      <c r="AR304" s="235"/>
      <c r="AS304" s="233"/>
      <c r="AT304" s="508" t="str">
        <f t="shared" si="89"/>
        <v>Sin Avance</v>
      </c>
      <c r="AU304" s="228"/>
      <c r="AV304" s="273"/>
      <c r="AW304" s="274"/>
      <c r="AX304" s="231"/>
      <c r="AY304" s="232"/>
      <c r="AZ304" s="233"/>
      <c r="BA304" s="508" t="str">
        <f t="shared" si="90"/>
        <v>Sin Avance</v>
      </c>
      <c r="BB304" s="325"/>
      <c r="BC304" s="229"/>
      <c r="BD304" s="229"/>
      <c r="BE304" s="492"/>
      <c r="BF304" s="235"/>
      <c r="BG304" s="493"/>
      <c r="BH304" s="508" t="str">
        <f t="shared" si="91"/>
        <v>Sin Avance</v>
      </c>
      <c r="BI304" s="236"/>
      <c r="BJ304" s="96"/>
      <c r="BK304" s="232"/>
      <c r="BL304" s="547">
        <f t="shared" si="93"/>
        <v>1</v>
      </c>
      <c r="BM304" s="275"/>
      <c r="BN304" s="15"/>
      <c r="BO304" s="94"/>
      <c r="BP304" s="514"/>
      <c r="BQ304" s="236"/>
      <c r="BR304" s="96"/>
      <c r="BS304" s="516" t="str">
        <f t="shared" si="94"/>
        <v/>
      </c>
      <c r="BT304" s="94"/>
      <c r="BU304" s="518"/>
      <c r="BV304" s="97"/>
    </row>
    <row r="305" spans="1:74" s="245" customFormat="1" ht="41.1" customHeight="1">
      <c r="A305" s="98" t="s">
        <v>189</v>
      </c>
      <c r="B305" s="99">
        <v>44158</v>
      </c>
      <c r="C305" s="97">
        <v>4</v>
      </c>
      <c r="D305" s="97" t="s">
        <v>2339</v>
      </c>
      <c r="E305" s="342" t="s">
        <v>2384</v>
      </c>
      <c r="F305" s="98" t="s">
        <v>145</v>
      </c>
      <c r="G305" s="90" t="s">
        <v>2385</v>
      </c>
      <c r="H305" s="647" t="s">
        <v>2386</v>
      </c>
      <c r="I305" s="97">
        <v>1</v>
      </c>
      <c r="J305" s="647" t="s">
        <v>2387</v>
      </c>
      <c r="K305" s="98" t="s">
        <v>168</v>
      </c>
      <c r="L305" s="382" t="s">
        <v>2388</v>
      </c>
      <c r="M305" s="382" t="s">
        <v>2389</v>
      </c>
      <c r="N305" s="502">
        <v>1</v>
      </c>
      <c r="O305" s="382" t="s">
        <v>2390</v>
      </c>
      <c r="P305" s="382" t="s">
        <v>171</v>
      </c>
      <c r="Q305" s="672" t="s">
        <v>171</v>
      </c>
      <c r="R305" s="383">
        <v>44228</v>
      </c>
      <c r="S305" s="673">
        <v>44530</v>
      </c>
      <c r="T305" s="92">
        <v>0</v>
      </c>
      <c r="U305" s="521">
        <f t="shared" si="95"/>
        <v>44530</v>
      </c>
      <c r="V305" s="234">
        <v>44526</v>
      </c>
      <c r="W305" s="384" t="s">
        <v>2391</v>
      </c>
      <c r="X305" s="674">
        <v>1</v>
      </c>
      <c r="Y305" s="508" t="str">
        <f t="shared" si="86"/>
        <v>Destacado</v>
      </c>
      <c r="Z305" s="272">
        <v>44539</v>
      </c>
      <c r="AA305" s="514" t="s">
        <v>2392</v>
      </c>
      <c r="AB305" s="508" t="s">
        <v>2373</v>
      </c>
      <c r="AC305" s="234"/>
      <c r="AD305" s="94"/>
      <c r="AE305" s="95"/>
      <c r="AF305" s="508" t="str">
        <f t="shared" si="87"/>
        <v>Sin Avance</v>
      </c>
      <c r="AG305" s="234"/>
      <c r="AH305" s="94"/>
      <c r="AI305" s="255"/>
      <c r="AJ305" s="228"/>
      <c r="AK305" s="273"/>
      <c r="AL305" s="95"/>
      <c r="AM305" s="508" t="str">
        <f t="shared" si="88"/>
        <v>Sin Avance</v>
      </c>
      <c r="AN305" s="279"/>
      <c r="AO305" s="273"/>
      <c r="AP305" s="274"/>
      <c r="AQ305" s="275"/>
      <c r="AR305" s="235"/>
      <c r="AS305" s="233"/>
      <c r="AT305" s="508" t="str">
        <f t="shared" si="89"/>
        <v>Sin Avance</v>
      </c>
      <c r="AU305" s="228"/>
      <c r="AV305" s="273"/>
      <c r="AW305" s="274"/>
      <c r="AX305" s="231"/>
      <c r="AY305" s="232"/>
      <c r="AZ305" s="233"/>
      <c r="BA305" s="508" t="str">
        <f t="shared" si="90"/>
        <v>Sin Avance</v>
      </c>
      <c r="BB305" s="325"/>
      <c r="BC305" s="229"/>
      <c r="BD305" s="229"/>
      <c r="BE305" s="492"/>
      <c r="BF305" s="235"/>
      <c r="BG305" s="493"/>
      <c r="BH305" s="508" t="str">
        <f t="shared" si="91"/>
        <v>Sin Avance</v>
      </c>
      <c r="BI305" s="236"/>
      <c r="BJ305" s="96"/>
      <c r="BK305" s="232"/>
      <c r="BL305" s="547">
        <f t="shared" si="93"/>
        <v>1</v>
      </c>
      <c r="BM305" s="275"/>
      <c r="BN305" s="15"/>
      <c r="BO305" s="94"/>
      <c r="BP305" s="514"/>
      <c r="BQ305" s="236"/>
      <c r="BR305" s="96"/>
      <c r="BS305" s="516" t="str">
        <f t="shared" si="94"/>
        <v/>
      </c>
      <c r="BT305" s="94"/>
      <c r="BU305" s="518"/>
      <c r="BV305" s="97"/>
    </row>
    <row r="306" spans="1:74" s="11" customFormat="1" ht="41.1" customHeight="1">
      <c r="A306" s="98" t="s">
        <v>189</v>
      </c>
      <c r="B306" s="99">
        <v>44158</v>
      </c>
      <c r="C306" s="97">
        <v>5</v>
      </c>
      <c r="D306" s="97" t="s">
        <v>2339</v>
      </c>
      <c r="E306" s="667" t="s">
        <v>2393</v>
      </c>
      <c r="F306" s="247"/>
      <c r="G306" s="90" t="s">
        <v>566</v>
      </c>
      <c r="H306" s="647" t="s">
        <v>2394</v>
      </c>
      <c r="I306" s="97">
        <v>1</v>
      </c>
      <c r="J306" s="647" t="s">
        <v>2395</v>
      </c>
      <c r="K306" s="98" t="s">
        <v>168</v>
      </c>
      <c r="L306" s="382" t="s">
        <v>2396</v>
      </c>
      <c r="M306" s="225" t="s">
        <v>2397</v>
      </c>
      <c r="N306" s="670">
        <v>1</v>
      </c>
      <c r="O306" s="675" t="s">
        <v>2398</v>
      </c>
      <c r="P306" s="98" t="s">
        <v>566</v>
      </c>
      <c r="Q306" s="552" t="s">
        <v>566</v>
      </c>
      <c r="R306" s="28">
        <v>44217</v>
      </c>
      <c r="S306" s="676">
        <v>44248</v>
      </c>
      <c r="T306" s="92">
        <v>0</v>
      </c>
      <c r="U306" s="521">
        <f t="shared" si="95"/>
        <v>44248</v>
      </c>
      <c r="V306" s="228">
        <v>44223</v>
      </c>
      <c r="W306" s="94" t="s">
        <v>2399</v>
      </c>
      <c r="X306" s="95">
        <v>1</v>
      </c>
      <c r="Y306" s="508" t="str">
        <f t="shared" si="86"/>
        <v>Destacado</v>
      </c>
      <c r="Z306" s="228">
        <v>44252</v>
      </c>
      <c r="AA306" s="94" t="s">
        <v>2400</v>
      </c>
      <c r="AB306" s="230" t="s">
        <v>448</v>
      </c>
      <c r="AC306" s="234"/>
      <c r="AD306" s="94"/>
      <c r="AE306" s="95"/>
      <c r="AF306" s="508" t="str">
        <f t="shared" si="87"/>
        <v>Sin Avance</v>
      </c>
      <c r="AG306" s="234"/>
      <c r="AH306" s="94"/>
      <c r="AI306" s="255"/>
      <c r="AJ306" s="228"/>
      <c r="AK306" s="273"/>
      <c r="AL306" s="95"/>
      <c r="AM306" s="508" t="str">
        <f t="shared" si="88"/>
        <v>Sin Avance</v>
      </c>
      <c r="AN306" s="279"/>
      <c r="AO306" s="273"/>
      <c r="AP306" s="274"/>
      <c r="AQ306" s="275"/>
      <c r="AR306" s="235"/>
      <c r="AS306" s="233"/>
      <c r="AT306" s="508" t="str">
        <f t="shared" si="89"/>
        <v>Sin Avance</v>
      </c>
      <c r="AU306" s="228"/>
      <c r="AV306" s="273"/>
      <c r="AW306" s="274"/>
      <c r="AX306" s="231"/>
      <c r="AY306" s="232"/>
      <c r="AZ306" s="233"/>
      <c r="BA306" s="508" t="str">
        <f t="shared" si="90"/>
        <v>Sin Avance</v>
      </c>
      <c r="BB306" s="325"/>
      <c r="BC306" s="229"/>
      <c r="BD306" s="229"/>
      <c r="BE306" s="492"/>
      <c r="BF306" s="235"/>
      <c r="BG306" s="493"/>
      <c r="BH306" s="508" t="str">
        <f t="shared" si="91"/>
        <v>Sin Avance</v>
      </c>
      <c r="BI306" s="236"/>
      <c r="BJ306" s="96"/>
      <c r="BK306" s="232"/>
      <c r="BL306" s="237">
        <f t="shared" si="93"/>
        <v>1</v>
      </c>
      <c r="BM306" s="275"/>
      <c r="BN306" s="15"/>
      <c r="BO306" s="94"/>
      <c r="BP306" s="514"/>
      <c r="BQ306" s="236"/>
      <c r="BR306" s="96"/>
      <c r="BS306" s="240" t="str">
        <f t="shared" si="94"/>
        <v/>
      </c>
      <c r="BT306" s="94"/>
      <c r="BU306" s="518"/>
      <c r="BV306" s="97"/>
    </row>
    <row r="307" spans="1:74" s="262" customFormat="1" ht="45.75" customHeight="1">
      <c r="A307" s="677" t="s">
        <v>161</v>
      </c>
      <c r="B307" s="678">
        <v>44174</v>
      </c>
      <c r="C307" s="679" t="s">
        <v>2401</v>
      </c>
      <c r="D307" s="680" t="s">
        <v>2402</v>
      </c>
      <c r="E307" s="681" t="s">
        <v>2403</v>
      </c>
      <c r="F307" s="679"/>
      <c r="G307" s="680" t="s">
        <v>764</v>
      </c>
      <c r="H307" s="680" t="s">
        <v>2404</v>
      </c>
      <c r="I307" s="679" t="s">
        <v>2405</v>
      </c>
      <c r="J307" s="680" t="s">
        <v>2406</v>
      </c>
      <c r="K307" s="679" t="s">
        <v>569</v>
      </c>
      <c r="L307" s="679"/>
      <c r="M307" s="680" t="s">
        <v>2407</v>
      </c>
      <c r="N307" s="679">
        <v>1</v>
      </c>
      <c r="O307" s="680" t="s">
        <v>2408</v>
      </c>
      <c r="P307" s="679" t="s">
        <v>1393</v>
      </c>
      <c r="Q307" s="73" t="s">
        <v>2409</v>
      </c>
      <c r="R307" s="256">
        <v>44174</v>
      </c>
      <c r="S307" s="682">
        <v>44539</v>
      </c>
      <c r="T307" s="683">
        <v>180</v>
      </c>
      <c r="U307" s="265">
        <f t="shared" si="95"/>
        <v>44719</v>
      </c>
      <c r="V307" s="684">
        <v>44342</v>
      </c>
      <c r="W307" s="685" t="s">
        <v>2410</v>
      </c>
      <c r="X307" s="686">
        <v>0.3</v>
      </c>
      <c r="Y307" s="687" t="str">
        <f t="shared" si="86"/>
        <v>No Satisfactorio</v>
      </c>
      <c r="Z307" s="688">
        <v>44344</v>
      </c>
      <c r="AA307" s="685" t="s">
        <v>2411</v>
      </c>
      <c r="AB307" s="689" t="s">
        <v>2412</v>
      </c>
      <c r="AC307" s="259">
        <v>44431</v>
      </c>
      <c r="AD307" s="690" t="s">
        <v>2413</v>
      </c>
      <c r="AE307" s="691">
        <v>0.6</v>
      </c>
      <c r="AF307" s="687" t="str">
        <f t="shared" si="87"/>
        <v>No Satisfactorio</v>
      </c>
      <c r="AG307" s="688">
        <v>44441</v>
      </c>
      <c r="AH307" s="685" t="s">
        <v>2414</v>
      </c>
      <c r="AI307" s="689" t="s">
        <v>2415</v>
      </c>
      <c r="AJ307" s="692">
        <v>44525</v>
      </c>
      <c r="AK307" s="690" t="s">
        <v>2416</v>
      </c>
      <c r="AL307" s="691">
        <v>0.6</v>
      </c>
      <c r="AM307" s="687" t="str">
        <f t="shared" si="88"/>
        <v>No Satisfactorio</v>
      </c>
      <c r="AN307" s="692">
        <v>44536</v>
      </c>
      <c r="AO307" s="690" t="s">
        <v>2416</v>
      </c>
      <c r="AP307" s="687" t="s">
        <v>2415</v>
      </c>
      <c r="AQ307" s="275"/>
      <c r="AR307" s="235"/>
      <c r="AS307" s="233"/>
      <c r="AT307" s="687" t="str">
        <f t="shared" si="89"/>
        <v>Sin Avance</v>
      </c>
      <c r="AU307" s="228"/>
      <c r="AV307" s="273"/>
      <c r="AW307" s="274"/>
      <c r="AX307" s="231"/>
      <c r="AY307" s="232"/>
      <c r="AZ307" s="233"/>
      <c r="BA307" s="687" t="str">
        <f t="shared" si="90"/>
        <v>Sin Avance</v>
      </c>
      <c r="BB307" s="325"/>
      <c r="BC307" s="229"/>
      <c r="BD307" s="229"/>
      <c r="BE307" s="492"/>
      <c r="BF307" s="235"/>
      <c r="BG307" s="493"/>
      <c r="BH307" s="687" t="str">
        <f t="shared" si="91"/>
        <v>Sin Avance</v>
      </c>
      <c r="BI307" s="236"/>
      <c r="BJ307" s="96"/>
      <c r="BK307" s="232"/>
      <c r="BL307" s="693">
        <f t="shared" si="93"/>
        <v>0.6</v>
      </c>
      <c r="BM307" s="260"/>
      <c r="BN307" s="261"/>
      <c r="BO307" s="690"/>
      <c r="BP307" s="694"/>
      <c r="BQ307" s="695"/>
      <c r="BR307" s="696"/>
      <c r="BS307" s="240" t="str">
        <f t="shared" si="94"/>
        <v>En Ejecución</v>
      </c>
      <c r="BT307" s="690"/>
      <c r="BU307" s="689" t="s">
        <v>2415</v>
      </c>
      <c r="BV307" s="697"/>
    </row>
    <row r="308" spans="1:74" s="263" customFormat="1" ht="41.1" customHeight="1">
      <c r="A308" s="698" t="s">
        <v>161</v>
      </c>
      <c r="B308" s="699">
        <v>44174</v>
      </c>
      <c r="C308" s="679" t="s">
        <v>2417</v>
      </c>
      <c r="D308" s="700" t="s">
        <v>2402</v>
      </c>
      <c r="E308" s="701" t="s">
        <v>2418</v>
      </c>
      <c r="F308" s="679"/>
      <c r="G308" s="679" t="s">
        <v>749</v>
      </c>
      <c r="H308" s="700" t="s">
        <v>2419</v>
      </c>
      <c r="I308" s="702" t="s">
        <v>2405</v>
      </c>
      <c r="J308" s="700" t="s">
        <v>2420</v>
      </c>
      <c r="K308" s="679" t="s">
        <v>168</v>
      </c>
      <c r="L308" s="679"/>
      <c r="M308" s="700" t="s">
        <v>2421</v>
      </c>
      <c r="N308" s="702">
        <v>4</v>
      </c>
      <c r="O308" s="700" t="s">
        <v>2422</v>
      </c>
      <c r="P308" s="679" t="s">
        <v>1393</v>
      </c>
      <c r="Q308" s="73" t="s">
        <v>2409</v>
      </c>
      <c r="R308" s="268">
        <v>44174</v>
      </c>
      <c r="S308" s="703">
        <v>44539</v>
      </c>
      <c r="T308" s="683">
        <v>180</v>
      </c>
      <c r="U308" s="265">
        <f t="shared" si="95"/>
        <v>44719</v>
      </c>
      <c r="V308" s="692">
        <v>44342</v>
      </c>
      <c r="W308" s="690" t="s">
        <v>2423</v>
      </c>
      <c r="X308" s="691">
        <v>0.25</v>
      </c>
      <c r="Y308" s="687" t="s">
        <v>2424</v>
      </c>
      <c r="Z308" s="692">
        <v>44344</v>
      </c>
      <c r="AA308" s="690" t="s">
        <v>2423</v>
      </c>
      <c r="AB308" s="687" t="s">
        <v>2412</v>
      </c>
      <c r="AC308" s="259">
        <v>44525</v>
      </c>
      <c r="AD308" s="690" t="s">
        <v>2425</v>
      </c>
      <c r="AE308" s="691">
        <v>0.5</v>
      </c>
      <c r="AF308" s="687" t="s">
        <v>2424</v>
      </c>
      <c r="AG308" s="692">
        <v>44536</v>
      </c>
      <c r="AH308" s="690" t="s">
        <v>2416</v>
      </c>
      <c r="AI308" s="687" t="s">
        <v>2415</v>
      </c>
      <c r="AJ308" s="692"/>
      <c r="AK308" s="273"/>
      <c r="AL308" s="691"/>
      <c r="AM308" s="687" t="str">
        <f t="shared" si="88"/>
        <v>Sin Avance</v>
      </c>
      <c r="AN308" s="279"/>
      <c r="AO308" s="273"/>
      <c r="AP308" s="274"/>
      <c r="AQ308" s="275"/>
      <c r="AR308" s="235"/>
      <c r="AS308" s="233"/>
      <c r="AT308" s="687" t="str">
        <f t="shared" si="89"/>
        <v>Sin Avance</v>
      </c>
      <c r="AU308" s="228"/>
      <c r="AV308" s="273"/>
      <c r="AW308" s="274"/>
      <c r="AX308" s="231"/>
      <c r="AY308" s="232"/>
      <c r="AZ308" s="233"/>
      <c r="BA308" s="687" t="str">
        <f t="shared" si="90"/>
        <v>Sin Avance</v>
      </c>
      <c r="BB308" s="325"/>
      <c r="BC308" s="229"/>
      <c r="BD308" s="229"/>
      <c r="BE308" s="492"/>
      <c r="BF308" s="235"/>
      <c r="BG308" s="493"/>
      <c r="BH308" s="687" t="str">
        <f t="shared" si="91"/>
        <v>Sin Avance</v>
      </c>
      <c r="BI308" s="236"/>
      <c r="BJ308" s="96"/>
      <c r="BK308" s="232"/>
      <c r="BL308" s="693">
        <f t="shared" si="93"/>
        <v>0.5</v>
      </c>
      <c r="BM308" s="260"/>
      <c r="BN308" s="261"/>
      <c r="BO308" s="690"/>
      <c r="BP308" s="694"/>
      <c r="BQ308" s="695"/>
      <c r="BR308" s="696"/>
      <c r="BS308" s="240" t="str">
        <f t="shared" si="94"/>
        <v>En Ejecución</v>
      </c>
      <c r="BT308" s="690"/>
      <c r="BU308" s="689" t="s">
        <v>2415</v>
      </c>
      <c r="BV308" s="704"/>
    </row>
    <row r="309" spans="1:74" s="11" customFormat="1" ht="41.1" customHeight="1">
      <c r="A309" s="69" t="s">
        <v>189</v>
      </c>
      <c r="B309" s="130">
        <v>44182</v>
      </c>
      <c r="C309" s="65" t="s">
        <v>2426</v>
      </c>
      <c r="D309" s="62" t="s">
        <v>2427</v>
      </c>
      <c r="E309" s="154" t="s">
        <v>2428</v>
      </c>
      <c r="F309" s="69"/>
      <c r="G309" s="101" t="s">
        <v>1453</v>
      </c>
      <c r="H309" s="154" t="s">
        <v>2429</v>
      </c>
      <c r="I309" s="65">
        <v>1</v>
      </c>
      <c r="J309" s="154" t="s">
        <v>2430</v>
      </c>
      <c r="K309" s="69" t="s">
        <v>168</v>
      </c>
      <c r="L309" s="101" t="s">
        <v>2431</v>
      </c>
      <c r="M309" s="101" t="s">
        <v>2432</v>
      </c>
      <c r="N309" s="65">
        <v>1</v>
      </c>
      <c r="O309" s="101" t="s">
        <v>2432</v>
      </c>
      <c r="P309" s="165" t="s">
        <v>1453</v>
      </c>
      <c r="Q309" s="166" t="s">
        <v>1453</v>
      </c>
      <c r="R309" s="162">
        <v>43842</v>
      </c>
      <c r="S309" s="167">
        <v>44546</v>
      </c>
      <c r="T309" s="103">
        <v>0</v>
      </c>
      <c r="U309" s="141">
        <f>S309+T309</f>
        <v>44546</v>
      </c>
      <c r="V309" s="133">
        <v>44344</v>
      </c>
      <c r="W309" s="105" t="s">
        <v>2433</v>
      </c>
      <c r="X309" s="106">
        <v>1</v>
      </c>
      <c r="Y309" s="126" t="str">
        <f t="shared" ref="Y309:Y360" si="96">IF(X309="","Sin Avance",IF(X309&gt;95%,"Destacado",IF(X309&gt;=80%,"Satisfactorio","No Satisfactorio")))</f>
        <v>Destacado</v>
      </c>
      <c r="Z309" s="133">
        <v>44442</v>
      </c>
      <c r="AA309" s="107" t="s">
        <v>2434</v>
      </c>
      <c r="AB309" s="168" t="s">
        <v>931</v>
      </c>
      <c r="AC309" s="118"/>
      <c r="AD309" s="105"/>
      <c r="AE309" s="106"/>
      <c r="AF309" s="126" t="str">
        <f t="shared" ref="AF309:AF360" si="97">IF(AE309="","Sin Avance",IF(AE309&gt;95%,"Destacado",IF(AE309&gt;=80%,"Satisfactorio","No Satisfactorio")))</f>
        <v>Sin Avance</v>
      </c>
      <c r="AG309" s="118"/>
      <c r="AH309" s="105"/>
      <c r="AI309" s="135"/>
      <c r="AJ309" s="134"/>
      <c r="AK309" s="273"/>
      <c r="AL309" s="106"/>
      <c r="AM309" s="126" t="str">
        <f t="shared" ref="AM309:AM360" si="98">IF(AL309="","Sin Avance",IF(AL309&gt;95%,"Destacado",IF(AL309&gt;=80%,"Satisfactorio","No Satisfactorio")))</f>
        <v>Sin Avance</v>
      </c>
      <c r="AN309" s="279"/>
      <c r="AO309" s="273"/>
      <c r="AP309" s="274"/>
      <c r="AQ309" s="275"/>
      <c r="AR309" s="235"/>
      <c r="AS309" s="233"/>
      <c r="AT309" s="126" t="str">
        <f t="shared" ref="AT309:AT360" si="99">IF(AS309="","Sin Avance",IF(AS309&gt;95%,"Destacado",IF(AS309&gt;=80%,"Satisfactorio","No Satisfactorio")))</f>
        <v>Sin Avance</v>
      </c>
      <c r="AU309" s="228"/>
      <c r="AV309" s="273"/>
      <c r="AW309" s="274"/>
      <c r="AX309" s="231"/>
      <c r="AY309" s="232"/>
      <c r="AZ309" s="233"/>
      <c r="BA309" s="126" t="str">
        <f t="shared" ref="BA309:BA360" si="100">IF(AZ309="","Sin Avance",IF(AZ309&gt;95%,"Destacado",IF(AZ309&gt;=80%,"Satisfactorio","No Satisfactorio")))</f>
        <v>Sin Avance</v>
      </c>
      <c r="BB309" s="325"/>
      <c r="BC309" s="229"/>
      <c r="BD309" s="229"/>
      <c r="BE309" s="492"/>
      <c r="BF309" s="235"/>
      <c r="BG309" s="493"/>
      <c r="BH309" s="126" t="str">
        <f t="shared" ref="BH309:BH360" si="101">IF(BG309="","Sin Avance",IF(BG309&gt;95%,"Destacado",IF(BG309&gt;=80%,"Satisfactorio","No Satisfactorio")))</f>
        <v>Sin Avance</v>
      </c>
      <c r="BI309" s="236"/>
      <c r="BJ309" s="96"/>
      <c r="BK309" s="232"/>
      <c r="BL309" s="143">
        <f t="shared" ref="BL309:BL364" si="102">IF(E309="","",IF(OR(X309=100%,AE309=100%,AL309=100%,AS309=100%,AZ309=100%,BG309=100%),100%,IF(V309="","Sin Avance",MAX(X309,AE309,AL309,AS309,AZ309,BG309))))</f>
        <v>1</v>
      </c>
      <c r="BM309" s="116"/>
      <c r="BN309" s="136"/>
      <c r="BO309" s="105"/>
      <c r="BP309" s="105"/>
      <c r="BQ309" s="137"/>
      <c r="BR309" s="108"/>
      <c r="BS309" s="240" t="str">
        <f t="shared" si="94"/>
        <v/>
      </c>
      <c r="BT309" s="108"/>
      <c r="BU309" s="508"/>
      <c r="BV309" s="277"/>
    </row>
    <row r="310" spans="1:74" s="245" customFormat="1" ht="41.1" customHeight="1">
      <c r="A310" s="98" t="s">
        <v>189</v>
      </c>
      <c r="B310" s="99">
        <v>44182</v>
      </c>
      <c r="C310" s="93" t="s">
        <v>2426</v>
      </c>
      <c r="D310" s="97" t="s">
        <v>2427</v>
      </c>
      <c r="E310" s="647" t="s">
        <v>2428</v>
      </c>
      <c r="F310" s="98" t="s">
        <v>145</v>
      </c>
      <c r="G310" s="90" t="s">
        <v>1453</v>
      </c>
      <c r="H310" s="647" t="s">
        <v>2429</v>
      </c>
      <c r="I310" s="93">
        <v>2</v>
      </c>
      <c r="J310" s="647" t="s">
        <v>2435</v>
      </c>
      <c r="K310" s="98" t="s">
        <v>168</v>
      </c>
      <c r="L310" s="98"/>
      <c r="M310" s="90" t="s">
        <v>2436</v>
      </c>
      <c r="N310" s="93">
        <v>1</v>
      </c>
      <c r="O310" s="90" t="s">
        <v>2437</v>
      </c>
      <c r="P310" s="705" t="s">
        <v>1453</v>
      </c>
      <c r="Q310" s="706" t="s">
        <v>1453</v>
      </c>
      <c r="R310" s="649">
        <v>43842</v>
      </c>
      <c r="S310" s="543">
        <v>44546</v>
      </c>
      <c r="T310" s="92">
        <v>0</v>
      </c>
      <c r="U310" s="537">
        <f>S310+T310</f>
        <v>44546</v>
      </c>
      <c r="V310" s="228">
        <v>44344</v>
      </c>
      <c r="W310" s="94" t="s">
        <v>2438</v>
      </c>
      <c r="X310" s="95">
        <v>0.33</v>
      </c>
      <c r="Y310" s="508" t="str">
        <f t="shared" si="96"/>
        <v>No Satisfactorio</v>
      </c>
      <c r="Z310" s="228">
        <v>44442</v>
      </c>
      <c r="AA310" s="514" t="s">
        <v>2439</v>
      </c>
      <c r="AB310" s="527" t="s">
        <v>931</v>
      </c>
      <c r="AC310" s="234">
        <v>44425</v>
      </c>
      <c r="AD310" s="94" t="s">
        <v>2440</v>
      </c>
      <c r="AE310" s="95">
        <v>0.5</v>
      </c>
      <c r="AF310" s="508" t="str">
        <f t="shared" si="97"/>
        <v>No Satisfactorio</v>
      </c>
      <c r="AG310" s="228">
        <v>44442</v>
      </c>
      <c r="AH310" s="94" t="s">
        <v>2441</v>
      </c>
      <c r="AI310" s="527" t="s">
        <v>931</v>
      </c>
      <c r="AJ310" s="624">
        <v>44494</v>
      </c>
      <c r="AK310" s="94" t="s">
        <v>2442</v>
      </c>
      <c r="AL310" s="95">
        <v>0.8</v>
      </c>
      <c r="AM310" s="508" t="str">
        <f t="shared" si="98"/>
        <v>Satisfactorio</v>
      </c>
      <c r="AN310" s="624">
        <v>44522</v>
      </c>
      <c r="AO310" s="94" t="s">
        <v>2443</v>
      </c>
      <c r="AP310" s="508" t="s">
        <v>934</v>
      </c>
      <c r="AQ310" s="234">
        <v>44526</v>
      </c>
      <c r="AR310" s="94" t="s">
        <v>2444</v>
      </c>
      <c r="AS310" s="95">
        <v>0.9</v>
      </c>
      <c r="AT310" s="508" t="str">
        <f t="shared" si="99"/>
        <v>Satisfactorio</v>
      </c>
      <c r="AU310" s="228">
        <v>44546</v>
      </c>
      <c r="AV310" s="94" t="s">
        <v>2445</v>
      </c>
      <c r="AW310" s="508" t="s">
        <v>934</v>
      </c>
      <c r="AX310" s="624">
        <v>44545</v>
      </c>
      <c r="AY310" s="94" t="s">
        <v>2446</v>
      </c>
      <c r="AZ310" s="95">
        <v>1</v>
      </c>
      <c r="BA310" s="94" t="str">
        <f t="shared" si="100"/>
        <v>Destacado</v>
      </c>
      <c r="BB310" s="228">
        <v>44546</v>
      </c>
      <c r="BC310" s="94" t="s">
        <v>2447</v>
      </c>
      <c r="BD310" s="508" t="s">
        <v>934</v>
      </c>
      <c r="BE310" s="385"/>
      <c r="BF310" s="512"/>
      <c r="BG310" s="493"/>
      <c r="BH310" s="508" t="str">
        <f t="shared" si="101"/>
        <v>Sin Avance</v>
      </c>
      <c r="BI310" s="236"/>
      <c r="BJ310" s="96"/>
      <c r="BK310" s="232"/>
      <c r="BL310" s="547">
        <f t="shared" si="102"/>
        <v>1</v>
      </c>
      <c r="BM310" s="326"/>
      <c r="BN310" s="602"/>
      <c r="BO310" s="94"/>
      <c r="BP310" s="94"/>
      <c r="BQ310" s="236"/>
      <c r="BR310" s="96"/>
      <c r="BS310" s="516" t="str">
        <f t="shared" si="94"/>
        <v/>
      </c>
      <c r="BT310" s="96"/>
      <c r="BU310" s="508"/>
      <c r="BV310" s="277"/>
    </row>
    <row r="311" spans="1:74" s="245" customFormat="1" ht="41.1" customHeight="1">
      <c r="A311" s="98" t="s">
        <v>189</v>
      </c>
      <c r="B311" s="99">
        <v>44182</v>
      </c>
      <c r="C311" s="93" t="s">
        <v>2426</v>
      </c>
      <c r="D311" s="97" t="s">
        <v>2427</v>
      </c>
      <c r="E311" s="647" t="s">
        <v>2428</v>
      </c>
      <c r="F311" s="98" t="s">
        <v>145</v>
      </c>
      <c r="G311" s="90" t="s">
        <v>1453</v>
      </c>
      <c r="H311" s="647" t="s">
        <v>2429</v>
      </c>
      <c r="I311" s="93">
        <v>3</v>
      </c>
      <c r="J311" s="647" t="s">
        <v>2448</v>
      </c>
      <c r="K311" s="98" t="s">
        <v>168</v>
      </c>
      <c r="L311" s="98"/>
      <c r="M311" s="90" t="s">
        <v>2449</v>
      </c>
      <c r="N311" s="93">
        <v>12</v>
      </c>
      <c r="O311" s="90" t="s">
        <v>2450</v>
      </c>
      <c r="P311" s="705" t="s">
        <v>1453</v>
      </c>
      <c r="Q311" s="706" t="s">
        <v>1453</v>
      </c>
      <c r="R311" s="649">
        <v>43842</v>
      </c>
      <c r="S311" s="543">
        <v>44546</v>
      </c>
      <c r="T311" s="92">
        <v>0</v>
      </c>
      <c r="U311" s="537">
        <f>S311+T311</f>
        <v>44546</v>
      </c>
      <c r="V311" s="228">
        <v>44344</v>
      </c>
      <c r="W311" s="94" t="s">
        <v>2451</v>
      </c>
      <c r="X311" s="95">
        <v>0.33</v>
      </c>
      <c r="Y311" s="508" t="str">
        <f t="shared" si="96"/>
        <v>No Satisfactorio</v>
      </c>
      <c r="Z311" s="228">
        <v>44442</v>
      </c>
      <c r="AA311" s="514" t="s">
        <v>2452</v>
      </c>
      <c r="AB311" s="527" t="s">
        <v>931</v>
      </c>
      <c r="AC311" s="234">
        <v>44425</v>
      </c>
      <c r="AD311" s="94" t="s">
        <v>2453</v>
      </c>
      <c r="AE311" s="95">
        <v>0.5</v>
      </c>
      <c r="AF311" s="508" t="str">
        <f t="shared" si="97"/>
        <v>No Satisfactorio</v>
      </c>
      <c r="AG311" s="228">
        <v>44442</v>
      </c>
      <c r="AH311" s="514" t="s">
        <v>2454</v>
      </c>
      <c r="AI311" s="527" t="s">
        <v>931</v>
      </c>
      <c r="AJ311" s="624">
        <v>44494</v>
      </c>
      <c r="AK311" s="94" t="s">
        <v>2455</v>
      </c>
      <c r="AL311" s="95">
        <v>0.8</v>
      </c>
      <c r="AM311" s="508" t="str">
        <f t="shared" si="98"/>
        <v>Satisfactorio</v>
      </c>
      <c r="AN311" s="624">
        <v>44522</v>
      </c>
      <c r="AO311" s="94" t="s">
        <v>2456</v>
      </c>
      <c r="AP311" s="508" t="s">
        <v>934</v>
      </c>
      <c r="AQ311" s="234">
        <v>44526</v>
      </c>
      <c r="AR311" s="94" t="s">
        <v>2457</v>
      </c>
      <c r="AS311" s="95">
        <v>0.9</v>
      </c>
      <c r="AT311" s="508" t="str">
        <f t="shared" si="99"/>
        <v>Satisfactorio</v>
      </c>
      <c r="AU311" s="228">
        <v>44546</v>
      </c>
      <c r="AV311" s="94" t="s">
        <v>2458</v>
      </c>
      <c r="AW311" s="508" t="s">
        <v>934</v>
      </c>
      <c r="AX311" s="624">
        <v>44545</v>
      </c>
      <c r="AY311" s="94" t="s">
        <v>2459</v>
      </c>
      <c r="AZ311" s="95">
        <v>1</v>
      </c>
      <c r="BA311" s="94" t="str">
        <f t="shared" si="100"/>
        <v>Destacado</v>
      </c>
      <c r="BB311" s="228">
        <v>44546</v>
      </c>
      <c r="BC311" s="94" t="s">
        <v>2460</v>
      </c>
      <c r="BD311" s="508" t="s">
        <v>934</v>
      </c>
      <c r="BE311" s="385"/>
      <c r="BF311" s="512"/>
      <c r="BG311" s="493"/>
      <c r="BH311" s="508" t="str">
        <f t="shared" si="101"/>
        <v>Sin Avance</v>
      </c>
      <c r="BI311" s="236"/>
      <c r="BJ311" s="96"/>
      <c r="BK311" s="232"/>
      <c r="BL311" s="547">
        <f t="shared" si="102"/>
        <v>1</v>
      </c>
      <c r="BM311" s="326"/>
      <c r="BN311" s="602"/>
      <c r="BO311" s="94"/>
      <c r="BP311" s="94"/>
      <c r="BQ311" s="236"/>
      <c r="BR311" s="96"/>
      <c r="BS311" s="516" t="str">
        <f t="shared" si="94"/>
        <v/>
      </c>
      <c r="BT311" s="96"/>
      <c r="BU311" s="508"/>
      <c r="BV311" s="277"/>
    </row>
    <row r="312" spans="1:74" s="245" customFormat="1" ht="41.1" customHeight="1">
      <c r="A312" s="98" t="s">
        <v>189</v>
      </c>
      <c r="B312" s="99">
        <v>44182</v>
      </c>
      <c r="C312" s="93" t="s">
        <v>2426</v>
      </c>
      <c r="D312" s="97" t="s">
        <v>2427</v>
      </c>
      <c r="E312" s="647" t="s">
        <v>2428</v>
      </c>
      <c r="F312" s="98" t="s">
        <v>145</v>
      </c>
      <c r="G312" s="90" t="s">
        <v>1453</v>
      </c>
      <c r="H312" s="647" t="s">
        <v>2429</v>
      </c>
      <c r="I312" s="93">
        <v>4</v>
      </c>
      <c r="J312" s="647" t="s">
        <v>2461</v>
      </c>
      <c r="K312" s="98" t="s">
        <v>168</v>
      </c>
      <c r="L312" s="98"/>
      <c r="M312" s="90" t="s">
        <v>2462</v>
      </c>
      <c r="N312" s="93">
        <v>1</v>
      </c>
      <c r="O312" s="90" t="s">
        <v>2463</v>
      </c>
      <c r="P312" s="705" t="s">
        <v>1453</v>
      </c>
      <c r="Q312" s="706" t="s">
        <v>1453</v>
      </c>
      <c r="R312" s="649">
        <v>43842</v>
      </c>
      <c r="S312" s="543">
        <v>44546</v>
      </c>
      <c r="T312" s="92">
        <v>0</v>
      </c>
      <c r="U312" s="537">
        <f>S312+T312</f>
        <v>44546</v>
      </c>
      <c r="V312" s="228">
        <v>44344</v>
      </c>
      <c r="W312" s="94" t="s">
        <v>2464</v>
      </c>
      <c r="X312" s="95">
        <v>0.25</v>
      </c>
      <c r="Y312" s="508" t="str">
        <f t="shared" si="96"/>
        <v>No Satisfactorio</v>
      </c>
      <c r="Z312" s="228">
        <v>44442</v>
      </c>
      <c r="AA312" s="514" t="s">
        <v>2465</v>
      </c>
      <c r="AB312" s="527" t="s">
        <v>931</v>
      </c>
      <c r="AC312" s="234">
        <v>44425</v>
      </c>
      <c r="AD312" s="94" t="s">
        <v>2466</v>
      </c>
      <c r="AE312" s="95">
        <v>0.5</v>
      </c>
      <c r="AF312" s="508" t="str">
        <f t="shared" si="97"/>
        <v>No Satisfactorio</v>
      </c>
      <c r="AG312" s="228">
        <v>44442</v>
      </c>
      <c r="AH312" s="94" t="s">
        <v>2467</v>
      </c>
      <c r="AI312" s="527" t="s">
        <v>931</v>
      </c>
      <c r="AJ312" s="624">
        <v>44494</v>
      </c>
      <c r="AK312" s="94" t="s">
        <v>2468</v>
      </c>
      <c r="AL312" s="95">
        <v>0.8</v>
      </c>
      <c r="AM312" s="508" t="str">
        <f t="shared" si="98"/>
        <v>Satisfactorio</v>
      </c>
      <c r="AN312" s="624">
        <v>44522</v>
      </c>
      <c r="AO312" s="94" t="s">
        <v>2469</v>
      </c>
      <c r="AP312" s="508" t="s">
        <v>934</v>
      </c>
      <c r="AQ312" s="234">
        <v>44526</v>
      </c>
      <c r="AR312" s="94" t="s">
        <v>2470</v>
      </c>
      <c r="AS312" s="95">
        <v>1</v>
      </c>
      <c r="AT312" s="508" t="str">
        <f t="shared" si="99"/>
        <v>Destacado</v>
      </c>
      <c r="AU312" s="228">
        <v>44546</v>
      </c>
      <c r="AV312" s="94" t="s">
        <v>2471</v>
      </c>
      <c r="AW312" s="508" t="s">
        <v>934</v>
      </c>
      <c r="AX312" s="231"/>
      <c r="AY312" s="232"/>
      <c r="AZ312" s="95"/>
      <c r="BA312" s="508" t="str">
        <f t="shared" si="100"/>
        <v>Sin Avance</v>
      </c>
      <c r="BB312" s="325"/>
      <c r="BC312" s="94"/>
      <c r="BD312" s="508"/>
      <c r="BE312" s="385"/>
      <c r="BF312" s="512"/>
      <c r="BG312" s="493"/>
      <c r="BH312" s="508" t="str">
        <f t="shared" si="101"/>
        <v>Sin Avance</v>
      </c>
      <c r="BI312" s="236"/>
      <c r="BJ312" s="96"/>
      <c r="BK312" s="232"/>
      <c r="BL312" s="547">
        <f t="shared" si="102"/>
        <v>1</v>
      </c>
      <c r="BM312" s="326"/>
      <c r="BN312" s="602"/>
      <c r="BO312" s="94"/>
      <c r="BP312" s="94"/>
      <c r="BQ312" s="236"/>
      <c r="BR312" s="96"/>
      <c r="BS312" s="516" t="str">
        <f t="shared" si="94"/>
        <v/>
      </c>
      <c r="BT312" s="96"/>
      <c r="BU312" s="508"/>
      <c r="BV312" s="277"/>
    </row>
    <row r="313" spans="1:74" s="245" customFormat="1" ht="41.1" customHeight="1">
      <c r="A313" s="98" t="s">
        <v>189</v>
      </c>
      <c r="B313" s="99">
        <v>44182</v>
      </c>
      <c r="C313" s="93" t="s">
        <v>2472</v>
      </c>
      <c r="D313" s="97" t="s">
        <v>2427</v>
      </c>
      <c r="E313" s="647" t="s">
        <v>2473</v>
      </c>
      <c r="F313" s="98" t="s">
        <v>145</v>
      </c>
      <c r="G313" s="98" t="s">
        <v>902</v>
      </c>
      <c r="H313" s="647" t="s">
        <v>2474</v>
      </c>
      <c r="I313" s="93">
        <v>1</v>
      </c>
      <c r="J313" s="647" t="s">
        <v>2475</v>
      </c>
      <c r="K313" s="98" t="s">
        <v>168</v>
      </c>
      <c r="L313" s="90" t="s">
        <v>2476</v>
      </c>
      <c r="M313" s="90" t="s">
        <v>2477</v>
      </c>
      <c r="N313" s="93">
        <v>1</v>
      </c>
      <c r="O313" s="90" t="s">
        <v>2477</v>
      </c>
      <c r="P313" s="248" t="s">
        <v>172</v>
      </c>
      <c r="Q313" s="248" t="s">
        <v>172</v>
      </c>
      <c r="R313" s="649">
        <v>44182</v>
      </c>
      <c r="S313" s="543">
        <v>44546</v>
      </c>
      <c r="T313" s="92">
        <v>0</v>
      </c>
      <c r="U313" s="537">
        <f t="shared" ref="U313" si="103">S313+T313</f>
        <v>44546</v>
      </c>
      <c r="V313" s="234">
        <v>44531</v>
      </c>
      <c r="W313" s="96" t="s">
        <v>2478</v>
      </c>
      <c r="X313" s="95">
        <v>1</v>
      </c>
      <c r="Y313" s="508" t="str">
        <f t="shared" si="96"/>
        <v>Destacado</v>
      </c>
      <c r="Z313" s="272">
        <v>44553</v>
      </c>
      <c r="AA313" s="514" t="s">
        <v>2479</v>
      </c>
      <c r="AB313" s="518" t="s">
        <v>689</v>
      </c>
      <c r="AC313" s="234"/>
      <c r="AD313" s="94"/>
      <c r="AE313" s="95"/>
      <c r="AF313" s="508" t="str">
        <f t="shared" si="97"/>
        <v>Sin Avance</v>
      </c>
      <c r="AG313" s="234"/>
      <c r="AH313" s="94"/>
      <c r="AI313" s="255"/>
      <c r="AJ313" s="228"/>
      <c r="AK313" s="273"/>
      <c r="AL313" s="95"/>
      <c r="AM313" s="508" t="str">
        <f t="shared" si="98"/>
        <v>Sin Avance</v>
      </c>
      <c r="AN313" s="279"/>
      <c r="AO313" s="273"/>
      <c r="AP313" s="274"/>
      <c r="AQ313" s="275"/>
      <c r="AR313" s="235"/>
      <c r="AS313" s="233"/>
      <c r="AT313" s="508" t="str">
        <f t="shared" si="99"/>
        <v>Sin Avance</v>
      </c>
      <c r="AU313" s="228"/>
      <c r="AV313" s="273"/>
      <c r="AW313" s="274"/>
      <c r="AX313" s="231"/>
      <c r="AY313" s="232"/>
      <c r="AZ313" s="233"/>
      <c r="BA313" s="508" t="str">
        <f t="shared" si="100"/>
        <v>Sin Avance</v>
      </c>
      <c r="BB313" s="325"/>
      <c r="BC313" s="229"/>
      <c r="BD313" s="229"/>
      <c r="BE313" s="492"/>
      <c r="BF313" s="235"/>
      <c r="BG313" s="493"/>
      <c r="BH313" s="508" t="str">
        <f t="shared" si="101"/>
        <v>Sin Avance</v>
      </c>
      <c r="BI313" s="236"/>
      <c r="BJ313" s="96"/>
      <c r="BK313" s="232"/>
      <c r="BL313" s="547">
        <f t="shared" si="102"/>
        <v>1</v>
      </c>
      <c r="BM313" s="275"/>
      <c r="BN313" s="15"/>
      <c r="BO313" s="94"/>
      <c r="BP313" s="514"/>
      <c r="BQ313" s="236"/>
      <c r="BR313" s="96"/>
      <c r="BS313" s="516" t="str">
        <f t="shared" si="94"/>
        <v/>
      </c>
      <c r="BT313" s="94"/>
      <c r="BU313" s="518"/>
      <c r="BV313" s="277"/>
    </row>
    <row r="314" spans="1:74" s="63" customFormat="1" ht="45" customHeight="1">
      <c r="A314" s="599" t="s">
        <v>189</v>
      </c>
      <c r="B314" s="99">
        <v>44182</v>
      </c>
      <c r="C314" s="92" t="s">
        <v>2480</v>
      </c>
      <c r="D314" s="97" t="s">
        <v>2427</v>
      </c>
      <c r="E314" s="707" t="s">
        <v>2481</v>
      </c>
      <c r="F314" s="247"/>
      <c r="G314" s="227" t="s">
        <v>2482</v>
      </c>
      <c r="H314" s="91" t="s">
        <v>2483</v>
      </c>
      <c r="I314" s="92">
        <v>1</v>
      </c>
      <c r="J314" s="91" t="s">
        <v>2484</v>
      </c>
      <c r="K314" s="98" t="s">
        <v>168</v>
      </c>
      <c r="L314" s="227" t="s">
        <v>2485</v>
      </c>
      <c r="M314" s="227" t="s">
        <v>2486</v>
      </c>
      <c r="N314" s="92">
        <v>1</v>
      </c>
      <c r="O314" s="227" t="s">
        <v>2486</v>
      </c>
      <c r="P314" s="248" t="s">
        <v>172</v>
      </c>
      <c r="Q314" s="248" t="s">
        <v>172</v>
      </c>
      <c r="R314" s="328">
        <v>44201</v>
      </c>
      <c r="S314" s="556">
        <v>44381</v>
      </c>
      <c r="T314" s="92">
        <v>0</v>
      </c>
      <c r="U314" s="498">
        <f t="shared" ref="U314:U372" si="104">S314+T314</f>
        <v>44381</v>
      </c>
      <c r="V314" s="228">
        <v>44358</v>
      </c>
      <c r="W314" s="94" t="s">
        <v>2487</v>
      </c>
      <c r="X314" s="74">
        <v>1</v>
      </c>
      <c r="Y314" s="508" t="str">
        <f t="shared" si="96"/>
        <v>Destacado</v>
      </c>
      <c r="Z314" s="228">
        <v>44432</v>
      </c>
      <c r="AA314" s="94" t="s">
        <v>2488</v>
      </c>
      <c r="AB314" s="230" t="s">
        <v>689</v>
      </c>
      <c r="AC314" s="234">
        <v>44456</v>
      </c>
      <c r="AD314" s="94" t="s">
        <v>2489</v>
      </c>
      <c r="AE314" s="74">
        <v>1</v>
      </c>
      <c r="AF314" s="508" t="str">
        <f t="shared" si="97"/>
        <v>Destacado</v>
      </c>
      <c r="AG314" s="228">
        <v>44456</v>
      </c>
      <c r="AH314" s="94" t="s">
        <v>2490</v>
      </c>
      <c r="AI314" s="508" t="s">
        <v>379</v>
      </c>
      <c r="AJ314" s="94"/>
      <c r="AK314" s="273"/>
      <c r="AL314" s="94"/>
      <c r="AM314" s="508" t="str">
        <f t="shared" si="98"/>
        <v>Sin Avance</v>
      </c>
      <c r="AN314" s="279"/>
      <c r="AO314" s="273"/>
      <c r="AP314" s="274"/>
      <c r="AQ314" s="275"/>
      <c r="AR314" s="235"/>
      <c r="AS314" s="233"/>
      <c r="AT314" s="508" t="str">
        <f t="shared" si="99"/>
        <v>Sin Avance</v>
      </c>
      <c r="AU314" s="228"/>
      <c r="AV314" s="273"/>
      <c r="AW314" s="274"/>
      <c r="AX314" s="231"/>
      <c r="AY314" s="232"/>
      <c r="AZ314" s="233"/>
      <c r="BA314" s="508" t="str">
        <f t="shared" si="100"/>
        <v>Sin Avance</v>
      </c>
      <c r="BB314" s="325"/>
      <c r="BC314" s="229"/>
      <c r="BD314" s="229"/>
      <c r="BE314" s="492"/>
      <c r="BF314" s="235"/>
      <c r="BG314" s="493"/>
      <c r="BH314" s="508" t="str">
        <f t="shared" si="101"/>
        <v>Sin Avance</v>
      </c>
      <c r="BI314" s="236"/>
      <c r="BJ314" s="96"/>
      <c r="BK314" s="232"/>
      <c r="BL314" s="237">
        <f t="shared" si="102"/>
        <v>1</v>
      </c>
      <c r="BM314" s="326"/>
      <c r="BN314" s="602"/>
      <c r="BO314" s="94"/>
      <c r="BP314" s="94"/>
      <c r="BQ314" s="236"/>
      <c r="BR314" s="96"/>
      <c r="BS314" s="240" t="str">
        <f t="shared" si="94"/>
        <v/>
      </c>
      <c r="BT314" s="96"/>
      <c r="BU314" s="508"/>
      <c r="BV314" s="277"/>
    </row>
    <row r="315" spans="1:74" s="11" customFormat="1" ht="45" customHeight="1">
      <c r="A315" s="599" t="s">
        <v>189</v>
      </c>
      <c r="B315" s="99">
        <v>44182</v>
      </c>
      <c r="C315" s="92" t="s">
        <v>2491</v>
      </c>
      <c r="D315" s="97" t="s">
        <v>2427</v>
      </c>
      <c r="E315" s="647" t="s">
        <v>2492</v>
      </c>
      <c r="F315" s="247"/>
      <c r="G315" s="227" t="s">
        <v>2482</v>
      </c>
      <c r="H315" s="91" t="s">
        <v>2493</v>
      </c>
      <c r="I315" s="92">
        <v>1</v>
      </c>
      <c r="J315" s="91" t="s">
        <v>2494</v>
      </c>
      <c r="K315" s="98" t="s">
        <v>168</v>
      </c>
      <c r="L315" s="227" t="s">
        <v>2495</v>
      </c>
      <c r="M315" s="227" t="s">
        <v>2496</v>
      </c>
      <c r="N315" s="92">
        <v>1</v>
      </c>
      <c r="O315" s="227" t="s">
        <v>2496</v>
      </c>
      <c r="P315" s="248" t="s">
        <v>172</v>
      </c>
      <c r="Q315" s="248" t="s">
        <v>172</v>
      </c>
      <c r="R315" s="328">
        <v>44201</v>
      </c>
      <c r="S315" s="556">
        <v>44381</v>
      </c>
      <c r="T315" s="92">
        <v>0</v>
      </c>
      <c r="U315" s="498">
        <f t="shared" si="104"/>
        <v>44381</v>
      </c>
      <c r="V315" s="228">
        <v>44358</v>
      </c>
      <c r="W315" s="94" t="s">
        <v>2497</v>
      </c>
      <c r="X315" s="95">
        <v>1</v>
      </c>
      <c r="Y315" s="508" t="str">
        <f t="shared" si="96"/>
        <v>Destacado</v>
      </c>
      <c r="Z315" s="228">
        <v>44432</v>
      </c>
      <c r="AA315" s="94" t="s">
        <v>2498</v>
      </c>
      <c r="AB315" s="230" t="s">
        <v>689</v>
      </c>
      <c r="AC315" s="325"/>
      <c r="AD315" s="94"/>
      <c r="AE315" s="94"/>
      <c r="AF315" s="508" t="str">
        <f t="shared" si="97"/>
        <v>Sin Avance</v>
      </c>
      <c r="AG315" s="231"/>
      <c r="AH315" s="94"/>
      <c r="AI315" s="508"/>
      <c r="AJ315" s="94"/>
      <c r="AK315" s="273"/>
      <c r="AL315" s="94"/>
      <c r="AM315" s="508" t="str">
        <f t="shared" si="98"/>
        <v>Sin Avance</v>
      </c>
      <c r="AN315" s="279"/>
      <c r="AO315" s="273"/>
      <c r="AP315" s="274"/>
      <c r="AQ315" s="275"/>
      <c r="AR315" s="235"/>
      <c r="AS315" s="233"/>
      <c r="AT315" s="508" t="str">
        <f t="shared" si="99"/>
        <v>Sin Avance</v>
      </c>
      <c r="AU315" s="228"/>
      <c r="AV315" s="273"/>
      <c r="AW315" s="274"/>
      <c r="AX315" s="231"/>
      <c r="AY315" s="232"/>
      <c r="AZ315" s="233"/>
      <c r="BA315" s="508" t="str">
        <f t="shared" si="100"/>
        <v>Sin Avance</v>
      </c>
      <c r="BB315" s="325"/>
      <c r="BC315" s="229"/>
      <c r="BD315" s="229"/>
      <c r="BE315" s="492"/>
      <c r="BF315" s="235"/>
      <c r="BG315" s="493"/>
      <c r="BH315" s="508" t="str">
        <f t="shared" si="101"/>
        <v>Sin Avance</v>
      </c>
      <c r="BI315" s="236"/>
      <c r="BJ315" s="96"/>
      <c r="BK315" s="232"/>
      <c r="BL315" s="237">
        <f t="shared" si="102"/>
        <v>1</v>
      </c>
      <c r="BM315" s="326"/>
      <c r="BN315" s="602"/>
      <c r="BO315" s="94"/>
      <c r="BP315" s="94"/>
      <c r="BQ315" s="236"/>
      <c r="BR315" s="96"/>
      <c r="BS315" s="240" t="str">
        <f t="shared" si="94"/>
        <v/>
      </c>
      <c r="BT315" s="96"/>
      <c r="BU315" s="508"/>
      <c r="BV315" s="277"/>
    </row>
    <row r="316" spans="1:74" s="11" customFormat="1" ht="45" customHeight="1">
      <c r="A316" s="599" t="s">
        <v>189</v>
      </c>
      <c r="B316" s="99">
        <v>44182</v>
      </c>
      <c r="C316" s="92" t="s">
        <v>2499</v>
      </c>
      <c r="D316" s="97" t="s">
        <v>2427</v>
      </c>
      <c r="E316" s="647" t="s">
        <v>2500</v>
      </c>
      <c r="F316" s="247"/>
      <c r="G316" s="227" t="s">
        <v>2482</v>
      </c>
      <c r="H316" s="91" t="s">
        <v>2501</v>
      </c>
      <c r="I316" s="92">
        <v>1</v>
      </c>
      <c r="J316" s="91" t="s">
        <v>2502</v>
      </c>
      <c r="K316" s="98" t="s">
        <v>168</v>
      </c>
      <c r="L316" s="227" t="s">
        <v>2503</v>
      </c>
      <c r="M316" s="227" t="s">
        <v>2504</v>
      </c>
      <c r="N316" s="92">
        <v>1</v>
      </c>
      <c r="O316" s="227" t="s">
        <v>2504</v>
      </c>
      <c r="P316" s="248" t="s">
        <v>172</v>
      </c>
      <c r="Q316" s="248" t="s">
        <v>172</v>
      </c>
      <c r="R316" s="328">
        <v>44228</v>
      </c>
      <c r="S316" s="556">
        <v>44531</v>
      </c>
      <c r="T316" s="92">
        <v>0</v>
      </c>
      <c r="U316" s="498">
        <f t="shared" si="104"/>
        <v>44531</v>
      </c>
      <c r="V316" s="228">
        <v>44358</v>
      </c>
      <c r="W316" s="94" t="s">
        <v>2497</v>
      </c>
      <c r="X316" s="95">
        <v>1</v>
      </c>
      <c r="Y316" s="508" t="str">
        <f t="shared" si="96"/>
        <v>Destacado</v>
      </c>
      <c r="Z316" s="228">
        <v>44432</v>
      </c>
      <c r="AA316" s="94" t="s">
        <v>2505</v>
      </c>
      <c r="AB316" s="230" t="s">
        <v>689</v>
      </c>
      <c r="AC316" s="325"/>
      <c r="AD316" s="94"/>
      <c r="AE316" s="94"/>
      <c r="AF316" s="508" t="str">
        <f t="shared" si="97"/>
        <v>Sin Avance</v>
      </c>
      <c r="AG316" s="231"/>
      <c r="AH316" s="94"/>
      <c r="AI316" s="508"/>
      <c r="AJ316" s="94"/>
      <c r="AK316" s="273"/>
      <c r="AL316" s="94"/>
      <c r="AM316" s="508" t="str">
        <f t="shared" si="98"/>
        <v>Sin Avance</v>
      </c>
      <c r="AN316" s="279"/>
      <c r="AO316" s="273"/>
      <c r="AP316" s="274"/>
      <c r="AQ316" s="275"/>
      <c r="AR316" s="235"/>
      <c r="AS316" s="233"/>
      <c r="AT316" s="508" t="str">
        <f t="shared" si="99"/>
        <v>Sin Avance</v>
      </c>
      <c r="AU316" s="228"/>
      <c r="AV316" s="273"/>
      <c r="AW316" s="274"/>
      <c r="AX316" s="231"/>
      <c r="AY316" s="232"/>
      <c r="AZ316" s="233"/>
      <c r="BA316" s="508" t="str">
        <f t="shared" si="100"/>
        <v>Sin Avance</v>
      </c>
      <c r="BB316" s="325"/>
      <c r="BC316" s="229"/>
      <c r="BD316" s="229"/>
      <c r="BE316" s="492"/>
      <c r="BF316" s="235"/>
      <c r="BG316" s="493"/>
      <c r="BH316" s="508" t="str">
        <f t="shared" si="101"/>
        <v>Sin Avance</v>
      </c>
      <c r="BI316" s="236"/>
      <c r="BJ316" s="96"/>
      <c r="BK316" s="232"/>
      <c r="BL316" s="237">
        <f t="shared" si="102"/>
        <v>1</v>
      </c>
      <c r="BM316" s="326"/>
      <c r="BN316" s="602"/>
      <c r="BO316" s="94"/>
      <c r="BP316" s="94"/>
      <c r="BQ316" s="236"/>
      <c r="BR316" s="96"/>
      <c r="BS316" s="240" t="str">
        <f t="shared" si="94"/>
        <v/>
      </c>
      <c r="BT316" s="96"/>
      <c r="BU316" s="508"/>
      <c r="BV316" s="277"/>
    </row>
    <row r="317" spans="1:74" s="245" customFormat="1" ht="41.1" customHeight="1">
      <c r="A317" s="98" t="s">
        <v>189</v>
      </c>
      <c r="B317" s="99">
        <v>44182</v>
      </c>
      <c r="C317" s="93" t="s">
        <v>2499</v>
      </c>
      <c r="D317" s="97" t="s">
        <v>2427</v>
      </c>
      <c r="E317" s="647" t="s">
        <v>2500</v>
      </c>
      <c r="F317" s="98" t="s">
        <v>145</v>
      </c>
      <c r="G317" s="98" t="s">
        <v>902</v>
      </c>
      <c r="H317" s="647" t="s">
        <v>2506</v>
      </c>
      <c r="I317" s="93">
        <v>2</v>
      </c>
      <c r="J317" s="647" t="s">
        <v>2507</v>
      </c>
      <c r="K317" s="98" t="s">
        <v>168</v>
      </c>
      <c r="L317" s="90" t="s">
        <v>2508</v>
      </c>
      <c r="M317" s="90" t="s">
        <v>2509</v>
      </c>
      <c r="N317" s="93">
        <v>1</v>
      </c>
      <c r="O317" s="90" t="s">
        <v>2509</v>
      </c>
      <c r="P317" s="248" t="s">
        <v>172</v>
      </c>
      <c r="Q317" s="248" t="s">
        <v>172</v>
      </c>
      <c r="R317" s="287">
        <v>44228</v>
      </c>
      <c r="S317" s="543">
        <v>44531</v>
      </c>
      <c r="T317" s="92">
        <v>0</v>
      </c>
      <c r="U317" s="537">
        <f t="shared" si="104"/>
        <v>44531</v>
      </c>
      <c r="V317" s="228">
        <v>44456</v>
      </c>
      <c r="W317" s="94" t="s">
        <v>2510</v>
      </c>
      <c r="X317" s="95">
        <v>1</v>
      </c>
      <c r="Y317" s="508" t="str">
        <f t="shared" si="96"/>
        <v>Destacado</v>
      </c>
      <c r="Z317" s="272">
        <v>44553</v>
      </c>
      <c r="AA317" s="514" t="s">
        <v>2511</v>
      </c>
      <c r="AB317" s="508" t="s">
        <v>689</v>
      </c>
      <c r="AC317" s="234"/>
      <c r="AD317" s="94"/>
      <c r="AE317" s="95"/>
      <c r="AF317" s="508" t="str">
        <f t="shared" si="97"/>
        <v>Sin Avance</v>
      </c>
      <c r="AG317" s="234"/>
      <c r="AH317" s="94"/>
      <c r="AI317" s="255"/>
      <c r="AJ317" s="228"/>
      <c r="AK317" s="273"/>
      <c r="AL317" s="95"/>
      <c r="AM317" s="508" t="str">
        <f t="shared" si="98"/>
        <v>Sin Avance</v>
      </c>
      <c r="AN317" s="279"/>
      <c r="AO317" s="273"/>
      <c r="AP317" s="274"/>
      <c r="AQ317" s="275"/>
      <c r="AR317" s="235"/>
      <c r="AS317" s="233"/>
      <c r="AT317" s="508" t="str">
        <f t="shared" si="99"/>
        <v>Sin Avance</v>
      </c>
      <c r="AU317" s="228"/>
      <c r="AV317" s="273"/>
      <c r="AW317" s="274"/>
      <c r="AX317" s="231"/>
      <c r="AY317" s="232"/>
      <c r="AZ317" s="233"/>
      <c r="BA317" s="508" t="str">
        <f t="shared" si="100"/>
        <v>Sin Avance</v>
      </c>
      <c r="BB317" s="325"/>
      <c r="BC317" s="229"/>
      <c r="BD317" s="229"/>
      <c r="BE317" s="492"/>
      <c r="BF317" s="235"/>
      <c r="BG317" s="493"/>
      <c r="BH317" s="508" t="str">
        <f t="shared" si="101"/>
        <v>Sin Avance</v>
      </c>
      <c r="BI317" s="236"/>
      <c r="BJ317" s="96"/>
      <c r="BK317" s="232"/>
      <c r="BL317" s="547">
        <f t="shared" si="102"/>
        <v>1</v>
      </c>
      <c r="BM317" s="275"/>
      <c r="BN317" s="15"/>
      <c r="BO317" s="94"/>
      <c r="BP317" s="514"/>
      <c r="BQ317" s="236"/>
      <c r="BR317" s="96"/>
      <c r="BS317" s="516" t="str">
        <f t="shared" si="94"/>
        <v/>
      </c>
      <c r="BT317" s="94"/>
      <c r="BU317" s="518"/>
      <c r="BV317" s="277"/>
    </row>
    <row r="318" spans="1:74" s="63" customFormat="1" ht="41.1" customHeight="1">
      <c r="A318" s="76" t="s">
        <v>189</v>
      </c>
      <c r="B318" s="99">
        <v>44182</v>
      </c>
      <c r="C318" s="708" t="s">
        <v>2512</v>
      </c>
      <c r="D318" s="97" t="s">
        <v>2427</v>
      </c>
      <c r="E318" s="647" t="s">
        <v>2513</v>
      </c>
      <c r="F318" s="247"/>
      <c r="G318" s="76" t="s">
        <v>902</v>
      </c>
      <c r="H318" s="647" t="s">
        <v>2514</v>
      </c>
      <c r="I318" s="708">
        <v>1</v>
      </c>
      <c r="J318" s="647" t="s">
        <v>2515</v>
      </c>
      <c r="K318" s="98" t="s">
        <v>168</v>
      </c>
      <c r="L318" s="669" t="s">
        <v>2516</v>
      </c>
      <c r="M318" s="669" t="s">
        <v>2517</v>
      </c>
      <c r="N318" s="708">
        <v>1</v>
      </c>
      <c r="O318" s="669" t="s">
        <v>2517</v>
      </c>
      <c r="P318" s="248" t="s">
        <v>172</v>
      </c>
      <c r="Q318" s="248" t="s">
        <v>172</v>
      </c>
      <c r="R318" s="287">
        <v>44228</v>
      </c>
      <c r="S318" s="709">
        <v>44531</v>
      </c>
      <c r="T318" s="92">
        <v>0</v>
      </c>
      <c r="U318" s="537">
        <f t="shared" si="104"/>
        <v>44531</v>
      </c>
      <c r="V318" s="234">
        <v>44456</v>
      </c>
      <c r="W318" s="94" t="s">
        <v>2518</v>
      </c>
      <c r="X318" s="74">
        <v>1</v>
      </c>
      <c r="Y318" s="508" t="str">
        <f t="shared" si="96"/>
        <v>Destacado</v>
      </c>
      <c r="Z318" s="272"/>
      <c r="AA318" s="273"/>
      <c r="AB318" s="274"/>
      <c r="AC318" s="234"/>
      <c r="AD318" s="94"/>
      <c r="AE318" s="74"/>
      <c r="AF318" s="508" t="str">
        <f t="shared" si="97"/>
        <v>Sin Avance</v>
      </c>
      <c r="AG318" s="234"/>
      <c r="AH318" s="94"/>
      <c r="AI318" s="255"/>
      <c r="AJ318" s="228"/>
      <c r="AK318" s="273"/>
      <c r="AL318" s="74"/>
      <c r="AM318" s="508" t="str">
        <f t="shared" si="98"/>
        <v>Sin Avance</v>
      </c>
      <c r="AN318" s="279"/>
      <c r="AO318" s="273"/>
      <c r="AP318" s="274"/>
      <c r="AQ318" s="275"/>
      <c r="AR318" s="235"/>
      <c r="AS318" s="233"/>
      <c r="AT318" s="508" t="str">
        <f t="shared" si="99"/>
        <v>Sin Avance</v>
      </c>
      <c r="AU318" s="228"/>
      <c r="AV318" s="273"/>
      <c r="AW318" s="274"/>
      <c r="AX318" s="231"/>
      <c r="AY318" s="232"/>
      <c r="AZ318" s="233"/>
      <c r="BA318" s="508" t="str">
        <f t="shared" si="100"/>
        <v>Sin Avance</v>
      </c>
      <c r="BB318" s="325"/>
      <c r="BC318" s="229"/>
      <c r="BD318" s="229"/>
      <c r="BE318" s="492"/>
      <c r="BF318" s="235"/>
      <c r="BG318" s="493"/>
      <c r="BH318" s="508" t="str">
        <f t="shared" si="101"/>
        <v>Sin Avance</v>
      </c>
      <c r="BI318" s="236"/>
      <c r="BJ318" s="96"/>
      <c r="BK318" s="232"/>
      <c r="BL318" s="237">
        <f t="shared" si="102"/>
        <v>1</v>
      </c>
      <c r="BM318" s="275"/>
      <c r="BN318" s="15"/>
      <c r="BO318" s="94"/>
      <c r="BP318" s="710"/>
      <c r="BQ318" s="236"/>
      <c r="BR318" s="96"/>
      <c r="BS318" s="240" t="str">
        <f t="shared" si="94"/>
        <v/>
      </c>
      <c r="BT318" s="94"/>
      <c r="BU318" s="518"/>
      <c r="BV318" s="277"/>
    </row>
    <row r="319" spans="1:74" s="11" customFormat="1" ht="45" customHeight="1">
      <c r="A319" s="599" t="s">
        <v>189</v>
      </c>
      <c r="B319" s="99">
        <v>44182</v>
      </c>
      <c r="C319" s="92" t="s">
        <v>2519</v>
      </c>
      <c r="D319" s="97" t="s">
        <v>2427</v>
      </c>
      <c r="E319" s="614" t="s">
        <v>2520</v>
      </c>
      <c r="F319" s="247"/>
      <c r="G319" s="227" t="s">
        <v>2482</v>
      </c>
      <c r="H319" s="91" t="s">
        <v>2521</v>
      </c>
      <c r="I319" s="92">
        <v>1</v>
      </c>
      <c r="J319" s="91" t="s">
        <v>2522</v>
      </c>
      <c r="K319" s="98" t="s">
        <v>168</v>
      </c>
      <c r="L319" s="227" t="s">
        <v>2523</v>
      </c>
      <c r="M319" s="227" t="s">
        <v>2524</v>
      </c>
      <c r="N319" s="92">
        <v>1</v>
      </c>
      <c r="O319" s="227" t="s">
        <v>2524</v>
      </c>
      <c r="P319" s="248" t="s">
        <v>172</v>
      </c>
      <c r="Q319" s="248" t="s">
        <v>172</v>
      </c>
      <c r="R319" s="328">
        <v>44182</v>
      </c>
      <c r="S319" s="556">
        <v>44377</v>
      </c>
      <c r="T319" s="92">
        <v>0</v>
      </c>
      <c r="U319" s="498">
        <f t="shared" si="104"/>
        <v>44377</v>
      </c>
      <c r="V319" s="228">
        <v>44369</v>
      </c>
      <c r="W319" s="96" t="s">
        <v>2525</v>
      </c>
      <c r="X319" s="95">
        <v>1</v>
      </c>
      <c r="Y319" s="508" t="str">
        <f t="shared" si="96"/>
        <v>Destacado</v>
      </c>
      <c r="Z319" s="228">
        <v>44440</v>
      </c>
      <c r="AA319" s="94" t="s">
        <v>2526</v>
      </c>
      <c r="AB319" s="230" t="s">
        <v>689</v>
      </c>
      <c r="AC319" s="325"/>
      <c r="AD319" s="94"/>
      <c r="AE319" s="94"/>
      <c r="AF319" s="508" t="str">
        <f t="shared" si="97"/>
        <v>Sin Avance</v>
      </c>
      <c r="AG319" s="231"/>
      <c r="AH319" s="94"/>
      <c r="AI319" s="508"/>
      <c r="AJ319" s="94"/>
      <c r="AK319" s="273"/>
      <c r="AL319" s="94"/>
      <c r="AM319" s="508" t="str">
        <f t="shared" si="98"/>
        <v>Sin Avance</v>
      </c>
      <c r="AN319" s="279"/>
      <c r="AO319" s="273"/>
      <c r="AP319" s="274"/>
      <c r="AQ319" s="275"/>
      <c r="AR319" s="235"/>
      <c r="AS319" s="233"/>
      <c r="AT319" s="508" t="str">
        <f t="shared" si="99"/>
        <v>Sin Avance</v>
      </c>
      <c r="AU319" s="228"/>
      <c r="AV319" s="273"/>
      <c r="AW319" s="274"/>
      <c r="AX319" s="231"/>
      <c r="AY319" s="232"/>
      <c r="AZ319" s="233"/>
      <c r="BA319" s="508" t="str">
        <f t="shared" si="100"/>
        <v>Sin Avance</v>
      </c>
      <c r="BB319" s="325"/>
      <c r="BC319" s="229"/>
      <c r="BD319" s="229"/>
      <c r="BE319" s="492"/>
      <c r="BF319" s="235"/>
      <c r="BG319" s="493"/>
      <c r="BH319" s="508" t="str">
        <f t="shared" si="101"/>
        <v>Sin Avance</v>
      </c>
      <c r="BI319" s="236"/>
      <c r="BJ319" s="96"/>
      <c r="BK319" s="232"/>
      <c r="BL319" s="237">
        <f t="shared" si="102"/>
        <v>1</v>
      </c>
      <c r="BM319" s="326"/>
      <c r="BN319" s="602"/>
      <c r="BO319" s="94"/>
      <c r="BP319" s="94"/>
      <c r="BQ319" s="236"/>
      <c r="BR319" s="96"/>
      <c r="BS319" s="240" t="str">
        <f t="shared" si="94"/>
        <v/>
      </c>
      <c r="BT319" s="96"/>
      <c r="BU319" s="508"/>
      <c r="BV319" s="277"/>
    </row>
    <row r="320" spans="1:74" s="11" customFormat="1" ht="45" customHeight="1">
      <c r="A320" s="599" t="s">
        <v>189</v>
      </c>
      <c r="B320" s="99">
        <v>44182</v>
      </c>
      <c r="C320" s="92" t="s">
        <v>2519</v>
      </c>
      <c r="D320" s="97" t="s">
        <v>2427</v>
      </c>
      <c r="E320" s="614" t="s">
        <v>2520</v>
      </c>
      <c r="F320" s="247"/>
      <c r="G320" s="227" t="s">
        <v>2482</v>
      </c>
      <c r="H320" s="91" t="s">
        <v>2527</v>
      </c>
      <c r="I320" s="92">
        <v>2</v>
      </c>
      <c r="J320" s="91" t="s">
        <v>2528</v>
      </c>
      <c r="K320" s="98" t="s">
        <v>168</v>
      </c>
      <c r="L320" s="227" t="s">
        <v>2529</v>
      </c>
      <c r="M320" s="227" t="s">
        <v>2530</v>
      </c>
      <c r="N320" s="92">
        <v>12</v>
      </c>
      <c r="O320" s="227" t="s">
        <v>2530</v>
      </c>
      <c r="P320" s="248" t="s">
        <v>172</v>
      </c>
      <c r="Q320" s="248" t="s">
        <v>172</v>
      </c>
      <c r="R320" s="328">
        <v>44182</v>
      </c>
      <c r="S320" s="556">
        <v>44377</v>
      </c>
      <c r="T320" s="92">
        <v>0</v>
      </c>
      <c r="U320" s="498">
        <f t="shared" si="104"/>
        <v>44377</v>
      </c>
      <c r="V320" s="228">
        <v>44369</v>
      </c>
      <c r="W320" s="96" t="s">
        <v>2531</v>
      </c>
      <c r="X320" s="95">
        <v>1</v>
      </c>
      <c r="Y320" s="508" t="str">
        <f t="shared" si="96"/>
        <v>Destacado</v>
      </c>
      <c r="Z320" s="228">
        <v>44440</v>
      </c>
      <c r="AA320" s="94" t="s">
        <v>2532</v>
      </c>
      <c r="AB320" s="230" t="s">
        <v>689</v>
      </c>
      <c r="AC320" s="325"/>
      <c r="AD320" s="94"/>
      <c r="AE320" s="94"/>
      <c r="AF320" s="508" t="str">
        <f t="shared" si="97"/>
        <v>Sin Avance</v>
      </c>
      <c r="AG320" s="231"/>
      <c r="AH320" s="94"/>
      <c r="AI320" s="508"/>
      <c r="AJ320" s="94"/>
      <c r="AK320" s="273"/>
      <c r="AL320" s="94"/>
      <c r="AM320" s="508" t="str">
        <f t="shared" si="98"/>
        <v>Sin Avance</v>
      </c>
      <c r="AN320" s="279"/>
      <c r="AO320" s="273"/>
      <c r="AP320" s="274"/>
      <c r="AQ320" s="275"/>
      <c r="AR320" s="235"/>
      <c r="AS320" s="233"/>
      <c r="AT320" s="508" t="str">
        <f t="shared" si="99"/>
        <v>Sin Avance</v>
      </c>
      <c r="AU320" s="228"/>
      <c r="AV320" s="273"/>
      <c r="AW320" s="274"/>
      <c r="AX320" s="231"/>
      <c r="AY320" s="232"/>
      <c r="AZ320" s="233"/>
      <c r="BA320" s="508" t="str">
        <f t="shared" si="100"/>
        <v>Sin Avance</v>
      </c>
      <c r="BB320" s="325"/>
      <c r="BC320" s="229"/>
      <c r="BD320" s="229"/>
      <c r="BE320" s="492"/>
      <c r="BF320" s="235"/>
      <c r="BG320" s="493"/>
      <c r="BH320" s="508" t="str">
        <f t="shared" si="101"/>
        <v>Sin Avance</v>
      </c>
      <c r="BI320" s="236"/>
      <c r="BJ320" s="96"/>
      <c r="BK320" s="232"/>
      <c r="BL320" s="237">
        <f t="shared" si="102"/>
        <v>1</v>
      </c>
      <c r="BM320" s="326"/>
      <c r="BN320" s="602"/>
      <c r="BO320" s="94"/>
      <c r="BP320" s="94"/>
      <c r="BQ320" s="236"/>
      <c r="BR320" s="96"/>
      <c r="BS320" s="240" t="str">
        <f t="shared" si="94"/>
        <v/>
      </c>
      <c r="BT320" s="96"/>
      <c r="BU320" s="508"/>
      <c r="BV320" s="277"/>
    </row>
    <row r="321" spans="1:75" s="11" customFormat="1" ht="45" customHeight="1">
      <c r="A321" s="599" t="s">
        <v>189</v>
      </c>
      <c r="B321" s="99">
        <v>44182</v>
      </c>
      <c r="C321" s="92" t="s">
        <v>2533</v>
      </c>
      <c r="D321" s="97" t="s">
        <v>2427</v>
      </c>
      <c r="E321" s="614" t="s">
        <v>2534</v>
      </c>
      <c r="F321" s="247"/>
      <c r="G321" s="227" t="s">
        <v>2482</v>
      </c>
      <c r="H321" s="91" t="s">
        <v>2535</v>
      </c>
      <c r="I321" s="92">
        <v>1</v>
      </c>
      <c r="J321" s="91" t="s">
        <v>2536</v>
      </c>
      <c r="K321" s="98" t="s">
        <v>168</v>
      </c>
      <c r="L321" s="227" t="s">
        <v>2537</v>
      </c>
      <c r="M321" s="227" t="s">
        <v>2538</v>
      </c>
      <c r="N321" s="92">
        <v>1</v>
      </c>
      <c r="O321" s="227" t="s">
        <v>2538</v>
      </c>
      <c r="P321" s="248" t="s">
        <v>172</v>
      </c>
      <c r="Q321" s="248" t="s">
        <v>172</v>
      </c>
      <c r="R321" s="328">
        <v>44182</v>
      </c>
      <c r="S321" s="556">
        <v>44377</v>
      </c>
      <c r="T321" s="92">
        <v>0</v>
      </c>
      <c r="U321" s="498">
        <f t="shared" si="104"/>
        <v>44377</v>
      </c>
      <c r="V321" s="228">
        <v>44369</v>
      </c>
      <c r="W321" s="96" t="s">
        <v>2539</v>
      </c>
      <c r="X321" s="95">
        <v>1</v>
      </c>
      <c r="Y321" s="508" t="str">
        <f t="shared" si="96"/>
        <v>Destacado</v>
      </c>
      <c r="Z321" s="228">
        <v>44440</v>
      </c>
      <c r="AA321" s="94" t="s">
        <v>2540</v>
      </c>
      <c r="AB321" s="230" t="s">
        <v>689</v>
      </c>
      <c r="AC321" s="325"/>
      <c r="AD321" s="94"/>
      <c r="AE321" s="94"/>
      <c r="AF321" s="508" t="str">
        <f t="shared" si="97"/>
        <v>Sin Avance</v>
      </c>
      <c r="AG321" s="231"/>
      <c r="AH321" s="94"/>
      <c r="AI321" s="508"/>
      <c r="AJ321" s="94"/>
      <c r="AK321" s="273"/>
      <c r="AL321" s="94"/>
      <c r="AM321" s="508" t="str">
        <f t="shared" si="98"/>
        <v>Sin Avance</v>
      </c>
      <c r="AN321" s="279"/>
      <c r="AO321" s="273"/>
      <c r="AP321" s="274"/>
      <c r="AQ321" s="275"/>
      <c r="AR321" s="235"/>
      <c r="AS321" s="233"/>
      <c r="AT321" s="508" t="str">
        <f t="shared" si="99"/>
        <v>Sin Avance</v>
      </c>
      <c r="AU321" s="228"/>
      <c r="AV321" s="273"/>
      <c r="AW321" s="274"/>
      <c r="AX321" s="231"/>
      <c r="AY321" s="232"/>
      <c r="AZ321" s="233"/>
      <c r="BA321" s="508" t="str">
        <f t="shared" si="100"/>
        <v>Sin Avance</v>
      </c>
      <c r="BB321" s="325"/>
      <c r="BC321" s="229"/>
      <c r="BD321" s="229"/>
      <c r="BE321" s="492"/>
      <c r="BF321" s="235"/>
      <c r="BG321" s="493"/>
      <c r="BH321" s="508" t="str">
        <f t="shared" si="101"/>
        <v>Sin Avance</v>
      </c>
      <c r="BI321" s="236"/>
      <c r="BJ321" s="96"/>
      <c r="BK321" s="232"/>
      <c r="BL321" s="237">
        <f t="shared" si="102"/>
        <v>1</v>
      </c>
      <c r="BM321" s="326"/>
      <c r="BN321" s="602"/>
      <c r="BO321" s="94"/>
      <c r="BP321" s="94"/>
      <c r="BQ321" s="236"/>
      <c r="BR321" s="96"/>
      <c r="BS321" s="240" t="str">
        <f t="shared" si="94"/>
        <v/>
      </c>
      <c r="BT321" s="96"/>
      <c r="BU321" s="508"/>
      <c r="BV321" s="277"/>
      <c r="BW321" s="97"/>
    </row>
    <row r="322" spans="1:75" s="11" customFormat="1" ht="45" customHeight="1">
      <c r="A322" s="599" t="s">
        <v>189</v>
      </c>
      <c r="B322" s="99">
        <v>44182</v>
      </c>
      <c r="C322" s="92" t="s">
        <v>2541</v>
      </c>
      <c r="D322" s="97" t="s">
        <v>2427</v>
      </c>
      <c r="E322" s="614" t="s">
        <v>2542</v>
      </c>
      <c r="F322" s="247"/>
      <c r="G322" s="227" t="s">
        <v>2482</v>
      </c>
      <c r="H322" s="91" t="s">
        <v>2543</v>
      </c>
      <c r="I322" s="92">
        <v>1</v>
      </c>
      <c r="J322" s="91" t="s">
        <v>2544</v>
      </c>
      <c r="K322" s="98" t="s">
        <v>168</v>
      </c>
      <c r="L322" s="227" t="s">
        <v>2545</v>
      </c>
      <c r="M322" s="227" t="s">
        <v>2546</v>
      </c>
      <c r="N322" s="92">
        <v>1</v>
      </c>
      <c r="O322" s="227" t="s">
        <v>2546</v>
      </c>
      <c r="P322" s="248" t="s">
        <v>172</v>
      </c>
      <c r="Q322" s="248" t="s">
        <v>172</v>
      </c>
      <c r="R322" s="328">
        <v>44182</v>
      </c>
      <c r="S322" s="556">
        <v>44377</v>
      </c>
      <c r="T322" s="92">
        <v>0</v>
      </c>
      <c r="U322" s="498">
        <f t="shared" si="104"/>
        <v>44377</v>
      </c>
      <c r="V322" s="228">
        <v>44369</v>
      </c>
      <c r="W322" s="96" t="s">
        <v>2547</v>
      </c>
      <c r="X322" s="95">
        <v>1</v>
      </c>
      <c r="Y322" s="508" t="str">
        <f t="shared" si="96"/>
        <v>Destacado</v>
      </c>
      <c r="Z322" s="228">
        <v>44440</v>
      </c>
      <c r="AA322" s="94" t="s">
        <v>2548</v>
      </c>
      <c r="AB322" s="230" t="s">
        <v>689</v>
      </c>
      <c r="AC322" s="325"/>
      <c r="AD322" s="94"/>
      <c r="AE322" s="94"/>
      <c r="AF322" s="508" t="str">
        <f t="shared" si="97"/>
        <v>Sin Avance</v>
      </c>
      <c r="AG322" s="231"/>
      <c r="AH322" s="94"/>
      <c r="AI322" s="508"/>
      <c r="AJ322" s="94"/>
      <c r="AK322" s="273"/>
      <c r="AL322" s="94"/>
      <c r="AM322" s="508" t="str">
        <f t="shared" si="98"/>
        <v>Sin Avance</v>
      </c>
      <c r="AN322" s="279"/>
      <c r="AO322" s="273"/>
      <c r="AP322" s="274"/>
      <c r="AQ322" s="275"/>
      <c r="AR322" s="235"/>
      <c r="AS322" s="233"/>
      <c r="AT322" s="508" t="str">
        <f t="shared" si="99"/>
        <v>Sin Avance</v>
      </c>
      <c r="AU322" s="228"/>
      <c r="AV322" s="273"/>
      <c r="AW322" s="274"/>
      <c r="AX322" s="231"/>
      <c r="AY322" s="232"/>
      <c r="AZ322" s="233"/>
      <c r="BA322" s="508" t="str">
        <f t="shared" si="100"/>
        <v>Sin Avance</v>
      </c>
      <c r="BB322" s="325"/>
      <c r="BC322" s="229"/>
      <c r="BD322" s="229"/>
      <c r="BE322" s="492"/>
      <c r="BF322" s="235"/>
      <c r="BG322" s="493"/>
      <c r="BH322" s="508" t="str">
        <f t="shared" si="101"/>
        <v>Sin Avance</v>
      </c>
      <c r="BI322" s="236"/>
      <c r="BJ322" s="96"/>
      <c r="BK322" s="232"/>
      <c r="BL322" s="237">
        <f t="shared" si="102"/>
        <v>1</v>
      </c>
      <c r="BM322" s="326"/>
      <c r="BN322" s="602"/>
      <c r="BO322" s="94"/>
      <c r="BP322" s="94"/>
      <c r="BQ322" s="236"/>
      <c r="BR322" s="96"/>
      <c r="BS322" s="240" t="str">
        <f t="shared" si="94"/>
        <v/>
      </c>
      <c r="BT322" s="96"/>
      <c r="BU322" s="508"/>
      <c r="BV322" s="277"/>
      <c r="BW322" s="97"/>
    </row>
    <row r="323" spans="1:75" s="11" customFormat="1" ht="41.1" customHeight="1">
      <c r="A323" s="69" t="s">
        <v>189</v>
      </c>
      <c r="B323" s="130">
        <v>44182</v>
      </c>
      <c r="C323" s="65" t="s">
        <v>2549</v>
      </c>
      <c r="D323" s="62" t="s">
        <v>2427</v>
      </c>
      <c r="E323" s="154" t="s">
        <v>2550</v>
      </c>
      <c r="F323" s="69"/>
      <c r="G323" s="101" t="s">
        <v>1453</v>
      </c>
      <c r="H323" s="154" t="s">
        <v>2429</v>
      </c>
      <c r="I323" s="65">
        <v>1</v>
      </c>
      <c r="J323" s="154" t="s">
        <v>2430</v>
      </c>
      <c r="K323" s="69" t="s">
        <v>168</v>
      </c>
      <c r="L323" s="101" t="s">
        <v>2431</v>
      </c>
      <c r="M323" s="101" t="s">
        <v>2432</v>
      </c>
      <c r="N323" s="65">
        <v>1</v>
      </c>
      <c r="O323" s="101" t="s">
        <v>2432</v>
      </c>
      <c r="P323" s="165" t="s">
        <v>1453</v>
      </c>
      <c r="Q323" s="166" t="s">
        <v>1453</v>
      </c>
      <c r="R323" s="162">
        <v>43842</v>
      </c>
      <c r="S323" s="163">
        <v>44546</v>
      </c>
      <c r="T323" s="103">
        <v>0</v>
      </c>
      <c r="U323" s="141">
        <f t="shared" si="104"/>
        <v>44546</v>
      </c>
      <c r="V323" s="133">
        <v>44344</v>
      </c>
      <c r="W323" s="105" t="s">
        <v>2433</v>
      </c>
      <c r="X323" s="106">
        <v>1</v>
      </c>
      <c r="Y323" s="126" t="str">
        <f t="shared" si="96"/>
        <v>Destacado</v>
      </c>
      <c r="Z323" s="133">
        <v>44442</v>
      </c>
      <c r="AA323" s="107" t="s">
        <v>2434</v>
      </c>
      <c r="AB323" s="168" t="s">
        <v>931</v>
      </c>
      <c r="AC323" s="118"/>
      <c r="AD323" s="105"/>
      <c r="AE323" s="106"/>
      <c r="AF323" s="126" t="str">
        <f t="shared" si="97"/>
        <v>Sin Avance</v>
      </c>
      <c r="AG323" s="118"/>
      <c r="AH323" s="105"/>
      <c r="AI323" s="126"/>
      <c r="AJ323" s="118"/>
      <c r="AK323" s="273"/>
      <c r="AL323" s="106"/>
      <c r="AM323" s="126" t="str">
        <f t="shared" si="98"/>
        <v>Sin Avance</v>
      </c>
      <c r="AN323" s="279"/>
      <c r="AO323" s="273"/>
      <c r="AP323" s="274"/>
      <c r="AQ323" s="275"/>
      <c r="AR323" s="235"/>
      <c r="AS323" s="233"/>
      <c r="AT323" s="126" t="str">
        <f t="shared" si="99"/>
        <v>Sin Avance</v>
      </c>
      <c r="AU323" s="228"/>
      <c r="AV323" s="273"/>
      <c r="AW323" s="274"/>
      <c r="AX323" s="231"/>
      <c r="AY323" s="232"/>
      <c r="AZ323" s="233"/>
      <c r="BA323" s="126" t="str">
        <f t="shared" si="100"/>
        <v>Sin Avance</v>
      </c>
      <c r="BB323" s="325"/>
      <c r="BC323" s="229"/>
      <c r="BD323" s="229"/>
      <c r="BE323" s="492"/>
      <c r="BF323" s="235"/>
      <c r="BG323" s="493"/>
      <c r="BH323" s="126" t="str">
        <f t="shared" si="101"/>
        <v>Sin Avance</v>
      </c>
      <c r="BI323" s="236"/>
      <c r="BJ323" s="96"/>
      <c r="BK323" s="232"/>
      <c r="BL323" s="143">
        <f t="shared" si="102"/>
        <v>1</v>
      </c>
      <c r="BM323" s="116"/>
      <c r="BN323" s="136"/>
      <c r="BO323" s="105"/>
      <c r="BP323" s="105"/>
      <c r="BQ323" s="137"/>
      <c r="BR323" s="108"/>
      <c r="BS323" s="240" t="str">
        <f t="shared" si="94"/>
        <v/>
      </c>
      <c r="BT323" s="108"/>
      <c r="BU323" s="508"/>
      <c r="BV323" s="277"/>
      <c r="BW323" s="97"/>
    </row>
    <row r="324" spans="1:75" s="245" customFormat="1" ht="41.1" customHeight="1">
      <c r="A324" s="98" t="s">
        <v>189</v>
      </c>
      <c r="B324" s="99">
        <v>44182</v>
      </c>
      <c r="C324" s="93" t="s">
        <v>2549</v>
      </c>
      <c r="D324" s="97" t="s">
        <v>2427</v>
      </c>
      <c r="E324" s="647" t="s">
        <v>2550</v>
      </c>
      <c r="F324" s="98" t="s">
        <v>145</v>
      </c>
      <c r="G324" s="90" t="s">
        <v>1453</v>
      </c>
      <c r="H324" s="647" t="s">
        <v>2429</v>
      </c>
      <c r="I324" s="93">
        <v>2</v>
      </c>
      <c r="J324" s="647" t="s">
        <v>2435</v>
      </c>
      <c r="K324" s="98" t="s">
        <v>168</v>
      </c>
      <c r="L324" s="98"/>
      <c r="M324" s="90" t="s">
        <v>2436</v>
      </c>
      <c r="N324" s="93">
        <v>1</v>
      </c>
      <c r="O324" s="90" t="s">
        <v>2437</v>
      </c>
      <c r="P324" s="705" t="s">
        <v>1453</v>
      </c>
      <c r="Q324" s="706" t="s">
        <v>1453</v>
      </c>
      <c r="R324" s="287">
        <v>43842</v>
      </c>
      <c r="S324" s="543">
        <v>44546</v>
      </c>
      <c r="T324" s="92">
        <v>0</v>
      </c>
      <c r="U324" s="537">
        <f t="shared" si="104"/>
        <v>44546</v>
      </c>
      <c r="V324" s="228">
        <v>44344</v>
      </c>
      <c r="W324" s="94" t="s">
        <v>2551</v>
      </c>
      <c r="X324" s="95">
        <v>0.33</v>
      </c>
      <c r="Y324" s="508" t="str">
        <f t="shared" si="96"/>
        <v>No Satisfactorio</v>
      </c>
      <c r="Z324" s="228">
        <v>44442</v>
      </c>
      <c r="AA324" s="514" t="s">
        <v>2439</v>
      </c>
      <c r="AB324" s="527" t="s">
        <v>931</v>
      </c>
      <c r="AC324" s="234">
        <v>44425</v>
      </c>
      <c r="AD324" s="94" t="s">
        <v>2440</v>
      </c>
      <c r="AE324" s="95">
        <v>0.5</v>
      </c>
      <c r="AF324" s="508" t="str">
        <f t="shared" si="97"/>
        <v>No Satisfactorio</v>
      </c>
      <c r="AG324" s="228">
        <v>44442</v>
      </c>
      <c r="AH324" s="94" t="s">
        <v>2441</v>
      </c>
      <c r="AI324" s="527" t="s">
        <v>931</v>
      </c>
      <c r="AJ324" s="624">
        <v>44494</v>
      </c>
      <c r="AK324" s="94" t="s">
        <v>2442</v>
      </c>
      <c r="AL324" s="95">
        <v>0.8</v>
      </c>
      <c r="AM324" s="508" t="str">
        <f t="shared" si="98"/>
        <v>Satisfactorio</v>
      </c>
      <c r="AN324" s="624">
        <v>44522</v>
      </c>
      <c r="AO324" s="94" t="s">
        <v>2443</v>
      </c>
      <c r="AP324" s="508" t="s">
        <v>934</v>
      </c>
      <c r="AQ324" s="234">
        <v>44526</v>
      </c>
      <c r="AR324" s="94" t="s">
        <v>2444</v>
      </c>
      <c r="AS324" s="95">
        <v>0.9</v>
      </c>
      <c r="AT324" s="508" t="str">
        <f t="shared" si="99"/>
        <v>Satisfactorio</v>
      </c>
      <c r="AU324" s="228">
        <v>44546</v>
      </c>
      <c r="AV324" s="94" t="s">
        <v>2445</v>
      </c>
      <c r="AW324" s="508" t="s">
        <v>934</v>
      </c>
      <c r="AX324" s="624">
        <v>44545</v>
      </c>
      <c r="AY324" s="94" t="s">
        <v>2446</v>
      </c>
      <c r="AZ324" s="95">
        <v>1</v>
      </c>
      <c r="BA324" s="94" t="str">
        <f t="shared" si="100"/>
        <v>Destacado</v>
      </c>
      <c r="BB324" s="228">
        <v>44546</v>
      </c>
      <c r="BC324" s="94" t="s">
        <v>2447</v>
      </c>
      <c r="BD324" s="508" t="s">
        <v>934</v>
      </c>
      <c r="BE324" s="385"/>
      <c r="BF324" s="512"/>
      <c r="BG324" s="493"/>
      <c r="BH324" s="508" t="str">
        <f t="shared" si="101"/>
        <v>Sin Avance</v>
      </c>
      <c r="BI324" s="236"/>
      <c r="BJ324" s="96"/>
      <c r="BK324" s="232"/>
      <c r="BL324" s="547">
        <f t="shared" si="102"/>
        <v>1</v>
      </c>
      <c r="BM324" s="326"/>
      <c r="BN324" s="602"/>
      <c r="BO324" s="94"/>
      <c r="BP324" s="94"/>
      <c r="BQ324" s="236"/>
      <c r="BR324" s="96"/>
      <c r="BS324" s="516" t="str">
        <f t="shared" si="94"/>
        <v/>
      </c>
      <c r="BT324" s="96"/>
      <c r="BU324" s="508"/>
      <c r="BV324" s="277"/>
      <c r="BW324" s="97"/>
    </row>
    <row r="325" spans="1:75" s="245" customFormat="1" ht="41.1" customHeight="1">
      <c r="A325" s="98" t="s">
        <v>189</v>
      </c>
      <c r="B325" s="99">
        <v>44182</v>
      </c>
      <c r="C325" s="93" t="s">
        <v>2549</v>
      </c>
      <c r="D325" s="97" t="s">
        <v>2427</v>
      </c>
      <c r="E325" s="647" t="s">
        <v>2550</v>
      </c>
      <c r="F325" s="98" t="s">
        <v>145</v>
      </c>
      <c r="G325" s="90" t="s">
        <v>1453</v>
      </c>
      <c r="H325" s="647" t="s">
        <v>2429</v>
      </c>
      <c r="I325" s="93">
        <v>3</v>
      </c>
      <c r="J325" s="647" t="s">
        <v>2448</v>
      </c>
      <c r="K325" s="98" t="s">
        <v>168</v>
      </c>
      <c r="L325" s="98"/>
      <c r="M325" s="90" t="s">
        <v>2449</v>
      </c>
      <c r="N325" s="93">
        <v>12</v>
      </c>
      <c r="O325" s="90" t="s">
        <v>2450</v>
      </c>
      <c r="P325" s="705" t="s">
        <v>1453</v>
      </c>
      <c r="Q325" s="706" t="s">
        <v>1453</v>
      </c>
      <c r="R325" s="287">
        <v>43842</v>
      </c>
      <c r="S325" s="543">
        <v>44546</v>
      </c>
      <c r="T325" s="92">
        <v>0</v>
      </c>
      <c r="U325" s="537">
        <f t="shared" si="104"/>
        <v>44546</v>
      </c>
      <c r="V325" s="228">
        <v>44344</v>
      </c>
      <c r="W325" s="94" t="s">
        <v>2552</v>
      </c>
      <c r="X325" s="95">
        <v>0.33</v>
      </c>
      <c r="Y325" s="508" t="str">
        <f t="shared" si="96"/>
        <v>No Satisfactorio</v>
      </c>
      <c r="Z325" s="228">
        <v>44442</v>
      </c>
      <c r="AA325" s="514" t="s">
        <v>2553</v>
      </c>
      <c r="AB325" s="527" t="s">
        <v>931</v>
      </c>
      <c r="AC325" s="234">
        <v>44425</v>
      </c>
      <c r="AD325" s="94" t="s">
        <v>2453</v>
      </c>
      <c r="AE325" s="95">
        <v>0.5</v>
      </c>
      <c r="AF325" s="508" t="str">
        <f t="shared" si="97"/>
        <v>No Satisfactorio</v>
      </c>
      <c r="AG325" s="228">
        <v>44442</v>
      </c>
      <c r="AH325" s="514" t="s">
        <v>2454</v>
      </c>
      <c r="AI325" s="527" t="s">
        <v>931</v>
      </c>
      <c r="AJ325" s="624">
        <v>44494</v>
      </c>
      <c r="AK325" s="94" t="s">
        <v>2455</v>
      </c>
      <c r="AL325" s="95">
        <v>0.8</v>
      </c>
      <c r="AM325" s="508" t="str">
        <f t="shared" si="98"/>
        <v>Satisfactorio</v>
      </c>
      <c r="AN325" s="624">
        <v>44522</v>
      </c>
      <c r="AO325" s="94" t="s">
        <v>2554</v>
      </c>
      <c r="AP325" s="508" t="s">
        <v>934</v>
      </c>
      <c r="AQ325" s="234">
        <v>44526</v>
      </c>
      <c r="AR325" s="94" t="s">
        <v>2457</v>
      </c>
      <c r="AS325" s="95">
        <v>0.9</v>
      </c>
      <c r="AT325" s="508" t="str">
        <f t="shared" si="99"/>
        <v>Satisfactorio</v>
      </c>
      <c r="AU325" s="228">
        <v>44546</v>
      </c>
      <c r="AV325" s="94" t="s">
        <v>2458</v>
      </c>
      <c r="AW325" s="508" t="s">
        <v>934</v>
      </c>
      <c r="AX325" s="624">
        <v>44545</v>
      </c>
      <c r="AY325" s="94" t="s">
        <v>2459</v>
      </c>
      <c r="AZ325" s="95">
        <v>1</v>
      </c>
      <c r="BA325" s="94" t="str">
        <f t="shared" si="100"/>
        <v>Destacado</v>
      </c>
      <c r="BB325" s="228">
        <v>44546</v>
      </c>
      <c r="BC325" s="94" t="s">
        <v>2460</v>
      </c>
      <c r="BD325" s="508" t="s">
        <v>934</v>
      </c>
      <c r="BE325" s="385"/>
      <c r="BF325" s="512"/>
      <c r="BG325" s="493"/>
      <c r="BH325" s="508" t="str">
        <f t="shared" si="101"/>
        <v>Sin Avance</v>
      </c>
      <c r="BI325" s="236"/>
      <c r="BJ325" s="96"/>
      <c r="BK325" s="232"/>
      <c r="BL325" s="547">
        <f t="shared" si="102"/>
        <v>1</v>
      </c>
      <c r="BM325" s="326"/>
      <c r="BN325" s="602"/>
      <c r="BO325" s="94"/>
      <c r="BP325" s="94"/>
      <c r="BQ325" s="236"/>
      <c r="BR325" s="96"/>
      <c r="BS325" s="516" t="str">
        <f t="shared" si="94"/>
        <v/>
      </c>
      <c r="BT325" s="96"/>
      <c r="BU325" s="508"/>
      <c r="BV325" s="277"/>
      <c r="BW325" s="97"/>
    </row>
    <row r="326" spans="1:75" s="245" customFormat="1" ht="41.1" customHeight="1">
      <c r="A326" s="98" t="s">
        <v>189</v>
      </c>
      <c r="B326" s="99">
        <v>44182</v>
      </c>
      <c r="C326" s="93" t="s">
        <v>2549</v>
      </c>
      <c r="D326" s="97" t="s">
        <v>2427</v>
      </c>
      <c r="E326" s="647" t="s">
        <v>2550</v>
      </c>
      <c r="F326" s="98" t="s">
        <v>145</v>
      </c>
      <c r="G326" s="90" t="s">
        <v>1453</v>
      </c>
      <c r="H326" s="647" t="s">
        <v>2429</v>
      </c>
      <c r="I326" s="93">
        <v>4</v>
      </c>
      <c r="J326" s="647" t="s">
        <v>2461</v>
      </c>
      <c r="K326" s="98" t="s">
        <v>168</v>
      </c>
      <c r="L326" s="98"/>
      <c r="M326" s="90" t="s">
        <v>2462</v>
      </c>
      <c r="N326" s="93">
        <v>1</v>
      </c>
      <c r="O326" s="90" t="s">
        <v>2463</v>
      </c>
      <c r="P326" s="705" t="s">
        <v>1453</v>
      </c>
      <c r="Q326" s="706" t="s">
        <v>1453</v>
      </c>
      <c r="R326" s="287">
        <v>43842</v>
      </c>
      <c r="S326" s="543">
        <v>44546</v>
      </c>
      <c r="T326" s="92">
        <v>0</v>
      </c>
      <c r="U326" s="537">
        <f t="shared" si="104"/>
        <v>44546</v>
      </c>
      <c r="V326" s="228">
        <v>44344</v>
      </c>
      <c r="W326" s="94" t="s">
        <v>2555</v>
      </c>
      <c r="X326" s="95">
        <v>0.25</v>
      </c>
      <c r="Y326" s="508" t="str">
        <f t="shared" si="96"/>
        <v>No Satisfactorio</v>
      </c>
      <c r="Z326" s="228">
        <v>44442</v>
      </c>
      <c r="AA326" s="514" t="s">
        <v>2465</v>
      </c>
      <c r="AB326" s="527" t="s">
        <v>931</v>
      </c>
      <c r="AC326" s="234">
        <v>44425</v>
      </c>
      <c r="AD326" s="94" t="s">
        <v>2466</v>
      </c>
      <c r="AE326" s="95">
        <v>0.5</v>
      </c>
      <c r="AF326" s="508" t="str">
        <f t="shared" si="97"/>
        <v>No Satisfactorio</v>
      </c>
      <c r="AG326" s="228">
        <v>44442</v>
      </c>
      <c r="AH326" s="94" t="s">
        <v>2467</v>
      </c>
      <c r="AI326" s="527" t="s">
        <v>931</v>
      </c>
      <c r="AJ326" s="624">
        <v>44494</v>
      </c>
      <c r="AK326" s="94" t="s">
        <v>2556</v>
      </c>
      <c r="AL326" s="95">
        <v>0.8</v>
      </c>
      <c r="AM326" s="508" t="str">
        <f t="shared" si="98"/>
        <v>Satisfactorio</v>
      </c>
      <c r="AN326" s="624">
        <v>44522</v>
      </c>
      <c r="AO326" s="94" t="s">
        <v>2557</v>
      </c>
      <c r="AP326" s="508" t="s">
        <v>934</v>
      </c>
      <c r="AQ326" s="234">
        <v>44526</v>
      </c>
      <c r="AR326" s="94" t="s">
        <v>2470</v>
      </c>
      <c r="AS326" s="95">
        <v>1</v>
      </c>
      <c r="AT326" s="508" t="str">
        <f t="shared" si="99"/>
        <v>Destacado</v>
      </c>
      <c r="AU326" s="228">
        <v>44546</v>
      </c>
      <c r="AV326" s="94" t="s">
        <v>2471</v>
      </c>
      <c r="AW326" s="508" t="s">
        <v>934</v>
      </c>
      <c r="AX326" s="231"/>
      <c r="AY326" s="232"/>
      <c r="AZ326" s="95"/>
      <c r="BA326" s="508" t="str">
        <f t="shared" si="100"/>
        <v>Sin Avance</v>
      </c>
      <c r="BB326" s="325"/>
      <c r="BC326" s="94"/>
      <c r="BD326" s="508"/>
      <c r="BE326" s="385"/>
      <c r="BF326" s="512"/>
      <c r="BG326" s="493"/>
      <c r="BH326" s="508" t="str">
        <f t="shared" si="101"/>
        <v>Sin Avance</v>
      </c>
      <c r="BI326" s="236"/>
      <c r="BJ326" s="96"/>
      <c r="BK326" s="232"/>
      <c r="BL326" s="547">
        <f t="shared" si="102"/>
        <v>1</v>
      </c>
      <c r="BM326" s="326"/>
      <c r="BN326" s="602"/>
      <c r="BO326" s="94"/>
      <c r="BP326" s="94"/>
      <c r="BQ326" s="236"/>
      <c r="BR326" s="96"/>
      <c r="BS326" s="516" t="str">
        <f t="shared" si="94"/>
        <v/>
      </c>
      <c r="BT326" s="96"/>
      <c r="BU326" s="508"/>
      <c r="BV326" s="277"/>
      <c r="BW326" s="97"/>
    </row>
    <row r="327" spans="1:75" s="11" customFormat="1" ht="45" customHeight="1">
      <c r="A327" s="599" t="s">
        <v>189</v>
      </c>
      <c r="B327" s="99">
        <v>44182</v>
      </c>
      <c r="C327" s="92" t="s">
        <v>2558</v>
      </c>
      <c r="D327" s="97" t="s">
        <v>2427</v>
      </c>
      <c r="E327" s="614" t="s">
        <v>2559</v>
      </c>
      <c r="F327" s="247"/>
      <c r="G327" s="227" t="s">
        <v>2482</v>
      </c>
      <c r="H327" s="91" t="s">
        <v>2560</v>
      </c>
      <c r="I327" s="92">
        <v>1</v>
      </c>
      <c r="J327" s="91" t="s">
        <v>2561</v>
      </c>
      <c r="K327" s="98" t="s">
        <v>168</v>
      </c>
      <c r="L327" s="227" t="s">
        <v>2562</v>
      </c>
      <c r="M327" s="227" t="s">
        <v>2563</v>
      </c>
      <c r="N327" s="92">
        <v>1</v>
      </c>
      <c r="O327" s="227" t="s">
        <v>2563</v>
      </c>
      <c r="P327" s="248" t="s">
        <v>172</v>
      </c>
      <c r="Q327" s="248" t="s">
        <v>172</v>
      </c>
      <c r="R327" s="328">
        <v>44182</v>
      </c>
      <c r="S327" s="556">
        <v>44377</v>
      </c>
      <c r="T327" s="92">
        <v>92</v>
      </c>
      <c r="U327" s="498">
        <f t="shared" si="104"/>
        <v>44469</v>
      </c>
      <c r="V327" s="228">
        <v>44390</v>
      </c>
      <c r="W327" s="94" t="s">
        <v>2564</v>
      </c>
      <c r="X327" s="95">
        <v>0</v>
      </c>
      <c r="Y327" s="508" t="str">
        <f t="shared" si="96"/>
        <v>No Satisfactorio</v>
      </c>
      <c r="Z327" s="228">
        <v>44390</v>
      </c>
      <c r="AA327" s="94" t="s">
        <v>2565</v>
      </c>
      <c r="AB327" s="230" t="s">
        <v>244</v>
      </c>
      <c r="AC327" s="234">
        <v>44418</v>
      </c>
      <c r="AD327" s="94" t="s">
        <v>2566</v>
      </c>
      <c r="AE327" s="95">
        <v>1</v>
      </c>
      <c r="AF327" s="508" t="str">
        <f t="shared" si="97"/>
        <v>Destacado</v>
      </c>
      <c r="AG327" s="228">
        <v>44440</v>
      </c>
      <c r="AH327" s="94" t="s">
        <v>2567</v>
      </c>
      <c r="AI327" s="508" t="s">
        <v>379</v>
      </c>
      <c r="AJ327" s="325"/>
      <c r="AK327" s="273"/>
      <c r="AL327" s="94"/>
      <c r="AM327" s="508" t="str">
        <f t="shared" si="98"/>
        <v>Sin Avance</v>
      </c>
      <c r="AN327" s="279"/>
      <c r="AO327" s="273"/>
      <c r="AP327" s="274"/>
      <c r="AQ327" s="275"/>
      <c r="AR327" s="235"/>
      <c r="AS327" s="233"/>
      <c r="AT327" s="508" t="str">
        <f t="shared" si="99"/>
        <v>Sin Avance</v>
      </c>
      <c r="AU327" s="228"/>
      <c r="AV327" s="273"/>
      <c r="AW327" s="274"/>
      <c r="AX327" s="231"/>
      <c r="AY327" s="232"/>
      <c r="AZ327" s="233"/>
      <c r="BA327" s="508" t="str">
        <f t="shared" si="100"/>
        <v>Sin Avance</v>
      </c>
      <c r="BB327" s="325"/>
      <c r="BC327" s="229"/>
      <c r="BD327" s="229"/>
      <c r="BE327" s="492"/>
      <c r="BF327" s="235"/>
      <c r="BG327" s="493"/>
      <c r="BH327" s="508" t="str">
        <f t="shared" si="101"/>
        <v>Sin Avance</v>
      </c>
      <c r="BI327" s="236"/>
      <c r="BJ327" s="96"/>
      <c r="BK327" s="232"/>
      <c r="BL327" s="237">
        <f t="shared" si="102"/>
        <v>1</v>
      </c>
      <c r="BM327" s="326"/>
      <c r="BN327" s="602"/>
      <c r="BO327" s="94"/>
      <c r="BP327" s="94"/>
      <c r="BQ327" s="236"/>
      <c r="BR327" s="96"/>
      <c r="BS327" s="240" t="str">
        <f t="shared" si="94"/>
        <v/>
      </c>
      <c r="BT327" s="96"/>
      <c r="BU327" s="508"/>
      <c r="BV327" s="277"/>
      <c r="BW327" s="97"/>
    </row>
    <row r="328" spans="1:75" s="63" customFormat="1" ht="41.1" customHeight="1">
      <c r="A328" s="76" t="s">
        <v>189</v>
      </c>
      <c r="B328" s="99">
        <v>44182</v>
      </c>
      <c r="C328" s="708" t="s">
        <v>2568</v>
      </c>
      <c r="D328" s="97" t="s">
        <v>2427</v>
      </c>
      <c r="E328" s="647" t="s">
        <v>2569</v>
      </c>
      <c r="F328" s="247"/>
      <c r="G328" s="669" t="s">
        <v>277</v>
      </c>
      <c r="H328" s="647" t="s">
        <v>2570</v>
      </c>
      <c r="I328" s="708">
        <v>1</v>
      </c>
      <c r="J328" s="647" t="s">
        <v>2571</v>
      </c>
      <c r="K328" s="98" t="s">
        <v>168</v>
      </c>
      <c r="L328" s="669" t="s">
        <v>2572</v>
      </c>
      <c r="M328" s="669" t="s">
        <v>2573</v>
      </c>
      <c r="N328" s="708">
        <v>1</v>
      </c>
      <c r="O328" s="669" t="s">
        <v>2573</v>
      </c>
      <c r="P328" s="76" t="s">
        <v>277</v>
      </c>
      <c r="Q328" s="711" t="s">
        <v>277</v>
      </c>
      <c r="R328" s="287">
        <v>44214</v>
      </c>
      <c r="S328" s="709">
        <v>44457</v>
      </c>
      <c r="T328" s="92">
        <v>0</v>
      </c>
      <c r="U328" s="537">
        <f t="shared" si="104"/>
        <v>44457</v>
      </c>
      <c r="V328" s="228">
        <v>44377</v>
      </c>
      <c r="W328" s="94" t="s">
        <v>2574</v>
      </c>
      <c r="X328" s="74">
        <v>1</v>
      </c>
      <c r="Y328" s="508" t="str">
        <f t="shared" si="96"/>
        <v>Destacado</v>
      </c>
      <c r="Z328" s="228">
        <v>44469</v>
      </c>
      <c r="AA328" s="94" t="s">
        <v>2575</v>
      </c>
      <c r="AB328" s="230" t="s">
        <v>949</v>
      </c>
      <c r="AC328" s="234"/>
      <c r="AD328" s="94"/>
      <c r="AE328" s="74"/>
      <c r="AF328" s="508" t="str">
        <f t="shared" si="97"/>
        <v>Sin Avance</v>
      </c>
      <c r="AG328" s="234"/>
      <c r="AH328" s="94"/>
      <c r="AI328" s="255"/>
      <c r="AJ328" s="228"/>
      <c r="AK328" s="273"/>
      <c r="AL328" s="74"/>
      <c r="AM328" s="508" t="str">
        <f t="shared" si="98"/>
        <v>Sin Avance</v>
      </c>
      <c r="AN328" s="279"/>
      <c r="AO328" s="273"/>
      <c r="AP328" s="274"/>
      <c r="AQ328" s="275"/>
      <c r="AR328" s="235"/>
      <c r="AS328" s="233"/>
      <c r="AT328" s="508" t="str">
        <f t="shared" si="99"/>
        <v>Sin Avance</v>
      </c>
      <c r="AU328" s="228"/>
      <c r="AV328" s="273"/>
      <c r="AW328" s="274"/>
      <c r="AX328" s="231"/>
      <c r="AY328" s="232"/>
      <c r="AZ328" s="233"/>
      <c r="BA328" s="508" t="str">
        <f t="shared" si="100"/>
        <v>Sin Avance</v>
      </c>
      <c r="BB328" s="325"/>
      <c r="BC328" s="229"/>
      <c r="BD328" s="229"/>
      <c r="BE328" s="492"/>
      <c r="BF328" s="235"/>
      <c r="BG328" s="493"/>
      <c r="BH328" s="508" t="str">
        <f t="shared" si="101"/>
        <v>Sin Avance</v>
      </c>
      <c r="BI328" s="236"/>
      <c r="BJ328" s="96"/>
      <c r="BK328" s="232"/>
      <c r="BL328" s="237">
        <f t="shared" si="102"/>
        <v>1</v>
      </c>
      <c r="BM328" s="275"/>
      <c r="BN328" s="15"/>
      <c r="BO328" s="94"/>
      <c r="BP328" s="710"/>
      <c r="BQ328" s="236"/>
      <c r="BR328" s="96"/>
      <c r="BS328" s="240" t="str">
        <f t="shared" si="94"/>
        <v/>
      </c>
      <c r="BT328" s="94"/>
      <c r="BU328" s="518"/>
      <c r="BV328" s="277"/>
      <c r="BW328" s="97"/>
    </row>
    <row r="329" spans="1:75" s="63" customFormat="1" ht="41.1" customHeight="1" thickBot="1">
      <c r="A329" s="76" t="s">
        <v>189</v>
      </c>
      <c r="B329" s="99">
        <v>44182</v>
      </c>
      <c r="C329" s="708" t="s">
        <v>2576</v>
      </c>
      <c r="D329" s="97" t="s">
        <v>2427</v>
      </c>
      <c r="E329" s="647" t="s">
        <v>2577</v>
      </c>
      <c r="F329" s="247"/>
      <c r="G329" s="669" t="s">
        <v>277</v>
      </c>
      <c r="H329" s="647" t="s">
        <v>2570</v>
      </c>
      <c r="I329" s="708">
        <v>1</v>
      </c>
      <c r="J329" s="647" t="s">
        <v>2571</v>
      </c>
      <c r="K329" s="98" t="s">
        <v>168</v>
      </c>
      <c r="L329" s="669" t="s">
        <v>2572</v>
      </c>
      <c r="M329" s="669" t="s">
        <v>2573</v>
      </c>
      <c r="N329" s="708">
        <v>1</v>
      </c>
      <c r="O329" s="669" t="s">
        <v>2573</v>
      </c>
      <c r="P329" s="76" t="s">
        <v>277</v>
      </c>
      <c r="Q329" s="711" t="s">
        <v>277</v>
      </c>
      <c r="R329" s="287">
        <v>44229</v>
      </c>
      <c r="S329" s="709">
        <v>44457</v>
      </c>
      <c r="T329" s="92">
        <v>0</v>
      </c>
      <c r="U329" s="537">
        <f t="shared" si="104"/>
        <v>44457</v>
      </c>
      <c r="V329" s="228">
        <v>44377</v>
      </c>
      <c r="W329" s="94" t="s">
        <v>2574</v>
      </c>
      <c r="X329" s="74">
        <v>1</v>
      </c>
      <c r="Y329" s="508" t="str">
        <f t="shared" si="96"/>
        <v>Destacado</v>
      </c>
      <c r="Z329" s="228">
        <v>44469</v>
      </c>
      <c r="AA329" s="94" t="s">
        <v>2578</v>
      </c>
      <c r="AB329" s="230" t="s">
        <v>949</v>
      </c>
      <c r="AC329" s="234"/>
      <c r="AD329" s="94"/>
      <c r="AE329" s="74"/>
      <c r="AF329" s="508" t="str">
        <f t="shared" si="97"/>
        <v>Sin Avance</v>
      </c>
      <c r="AG329" s="234"/>
      <c r="AH329" s="94"/>
      <c r="AI329" s="255"/>
      <c r="AJ329" s="228"/>
      <c r="AK329" s="273"/>
      <c r="AL329" s="74"/>
      <c r="AM329" s="508" t="str">
        <f t="shared" si="98"/>
        <v>Sin Avance</v>
      </c>
      <c r="AN329" s="279"/>
      <c r="AO329" s="273"/>
      <c r="AP329" s="274"/>
      <c r="AQ329" s="275"/>
      <c r="AR329" s="235"/>
      <c r="AS329" s="233"/>
      <c r="AT329" s="508" t="str">
        <f t="shared" si="99"/>
        <v>Sin Avance</v>
      </c>
      <c r="AU329" s="228"/>
      <c r="AV329" s="273"/>
      <c r="AW329" s="274"/>
      <c r="AX329" s="231"/>
      <c r="AY329" s="232"/>
      <c r="AZ329" s="233"/>
      <c r="BA329" s="508" t="str">
        <f t="shared" si="100"/>
        <v>Sin Avance</v>
      </c>
      <c r="BB329" s="325"/>
      <c r="BC329" s="229"/>
      <c r="BD329" s="229"/>
      <c r="BE329" s="492"/>
      <c r="BF329" s="235"/>
      <c r="BG329" s="493"/>
      <c r="BH329" s="508" t="str">
        <f t="shared" si="101"/>
        <v>Sin Avance</v>
      </c>
      <c r="BI329" s="236"/>
      <c r="BJ329" s="96"/>
      <c r="BK329" s="232"/>
      <c r="BL329" s="237">
        <f t="shared" si="102"/>
        <v>1</v>
      </c>
      <c r="BM329" s="275"/>
      <c r="BN329" s="15"/>
      <c r="BO329" s="94"/>
      <c r="BP329" s="710"/>
      <c r="BQ329" s="236"/>
      <c r="BR329" s="96"/>
      <c r="BS329" s="240" t="str">
        <f t="shared" si="94"/>
        <v/>
      </c>
      <c r="BT329" s="94"/>
      <c r="BU329" s="518"/>
      <c r="BV329" s="120"/>
      <c r="BW329" s="97"/>
    </row>
    <row r="330" spans="1:75" s="245" customFormat="1" ht="41.1" customHeight="1">
      <c r="A330" s="98" t="s">
        <v>189</v>
      </c>
      <c r="B330" s="99">
        <v>44182</v>
      </c>
      <c r="C330" s="93" t="s">
        <v>2579</v>
      </c>
      <c r="D330" s="97" t="s">
        <v>2427</v>
      </c>
      <c r="E330" s="647" t="s">
        <v>2580</v>
      </c>
      <c r="F330" s="98" t="s">
        <v>145</v>
      </c>
      <c r="G330" s="603" t="s">
        <v>2320</v>
      </c>
      <c r="H330" s="647" t="s">
        <v>2581</v>
      </c>
      <c r="I330" s="93">
        <v>1</v>
      </c>
      <c r="J330" s="647" t="s">
        <v>2582</v>
      </c>
      <c r="K330" s="98" t="s">
        <v>168</v>
      </c>
      <c r="L330" s="90" t="s">
        <v>545</v>
      </c>
      <c r="M330" s="90" t="s">
        <v>2583</v>
      </c>
      <c r="N330" s="93">
        <v>2</v>
      </c>
      <c r="O330" s="90" t="s">
        <v>2583</v>
      </c>
      <c r="P330" s="603" t="s">
        <v>2320</v>
      </c>
      <c r="Q330" s="360" t="s">
        <v>2320</v>
      </c>
      <c r="R330" s="287">
        <v>44214</v>
      </c>
      <c r="S330" s="543">
        <v>44457</v>
      </c>
      <c r="T330" s="92">
        <v>0</v>
      </c>
      <c r="U330" s="537">
        <f t="shared" si="104"/>
        <v>44457</v>
      </c>
      <c r="V330" s="228">
        <v>44455</v>
      </c>
      <c r="W330" s="94" t="s">
        <v>2584</v>
      </c>
      <c r="X330" s="95">
        <v>1</v>
      </c>
      <c r="Y330" s="508" t="str">
        <f t="shared" si="96"/>
        <v>Destacado</v>
      </c>
      <c r="Z330" s="272">
        <v>44553</v>
      </c>
      <c r="AA330" s="514" t="s">
        <v>2585</v>
      </c>
      <c r="AB330" s="518" t="s">
        <v>1977</v>
      </c>
      <c r="AC330" s="234"/>
      <c r="AD330" s="94"/>
      <c r="AE330" s="95"/>
      <c r="AF330" s="508" t="str">
        <f t="shared" si="97"/>
        <v>Sin Avance</v>
      </c>
      <c r="AG330" s="234"/>
      <c r="AH330" s="94"/>
      <c r="AI330" s="255"/>
      <c r="AJ330" s="228"/>
      <c r="AK330" s="273"/>
      <c r="AL330" s="95"/>
      <c r="AM330" s="508" t="str">
        <f t="shared" si="98"/>
        <v>Sin Avance</v>
      </c>
      <c r="AN330" s="279"/>
      <c r="AO330" s="273"/>
      <c r="AP330" s="274"/>
      <c r="AQ330" s="275"/>
      <c r="AR330" s="235"/>
      <c r="AS330" s="233"/>
      <c r="AT330" s="508" t="str">
        <f t="shared" si="99"/>
        <v>Sin Avance</v>
      </c>
      <c r="AU330" s="228"/>
      <c r="AV330" s="273"/>
      <c r="AW330" s="274"/>
      <c r="AX330" s="231"/>
      <c r="AY330" s="232"/>
      <c r="AZ330" s="233"/>
      <c r="BA330" s="508" t="str">
        <f t="shared" si="100"/>
        <v>Sin Avance</v>
      </c>
      <c r="BB330" s="325"/>
      <c r="BC330" s="229"/>
      <c r="BD330" s="229"/>
      <c r="BE330" s="492"/>
      <c r="BF330" s="235"/>
      <c r="BG330" s="493"/>
      <c r="BH330" s="508" t="str">
        <f t="shared" si="101"/>
        <v>Sin Avance</v>
      </c>
      <c r="BI330" s="236"/>
      <c r="BJ330" s="96"/>
      <c r="BK330" s="232"/>
      <c r="BL330" s="547">
        <f t="shared" si="102"/>
        <v>1</v>
      </c>
      <c r="BM330" s="275"/>
      <c r="BN330" s="15"/>
      <c r="BO330" s="94"/>
      <c r="BP330" s="514"/>
      <c r="BQ330" s="236"/>
      <c r="BR330" s="96"/>
      <c r="BS330" s="516" t="str">
        <f t="shared" si="94"/>
        <v/>
      </c>
      <c r="BT330" s="94"/>
      <c r="BU330" s="324"/>
      <c r="BV330" s="386"/>
      <c r="BW330" s="277"/>
    </row>
    <row r="331" spans="1:75" s="63" customFormat="1" ht="41.1" customHeight="1">
      <c r="A331" s="76" t="s">
        <v>189</v>
      </c>
      <c r="B331" s="99">
        <v>44182</v>
      </c>
      <c r="C331" s="708" t="s">
        <v>2586</v>
      </c>
      <c r="D331" s="97" t="s">
        <v>2427</v>
      </c>
      <c r="E331" s="647" t="s">
        <v>2587</v>
      </c>
      <c r="F331" s="247"/>
      <c r="G331" s="669" t="s">
        <v>277</v>
      </c>
      <c r="H331" s="647" t="s">
        <v>2570</v>
      </c>
      <c r="I331" s="708">
        <v>1</v>
      </c>
      <c r="J331" s="647" t="s">
        <v>2571</v>
      </c>
      <c r="K331" s="98" t="s">
        <v>168</v>
      </c>
      <c r="L331" s="669" t="s">
        <v>2572</v>
      </c>
      <c r="M331" s="669" t="s">
        <v>2573</v>
      </c>
      <c r="N331" s="708">
        <v>1</v>
      </c>
      <c r="O331" s="669" t="s">
        <v>2573</v>
      </c>
      <c r="P331" s="76" t="s">
        <v>277</v>
      </c>
      <c r="Q331" s="711" t="s">
        <v>277</v>
      </c>
      <c r="R331" s="287">
        <v>44214</v>
      </c>
      <c r="S331" s="709">
        <v>44457</v>
      </c>
      <c r="T331" s="92">
        <v>0</v>
      </c>
      <c r="U331" s="537">
        <f t="shared" si="104"/>
        <v>44457</v>
      </c>
      <c r="V331" s="228">
        <v>44377</v>
      </c>
      <c r="W331" s="94" t="s">
        <v>2574</v>
      </c>
      <c r="X331" s="74">
        <v>1</v>
      </c>
      <c r="Y331" s="508" t="str">
        <f t="shared" si="96"/>
        <v>Destacado</v>
      </c>
      <c r="Z331" s="228">
        <v>44469</v>
      </c>
      <c r="AA331" s="94" t="s">
        <v>2578</v>
      </c>
      <c r="AB331" s="230" t="s">
        <v>949</v>
      </c>
      <c r="AC331" s="234"/>
      <c r="AD331" s="94"/>
      <c r="AE331" s="74"/>
      <c r="AF331" s="508" t="str">
        <f t="shared" si="97"/>
        <v>Sin Avance</v>
      </c>
      <c r="AG331" s="234"/>
      <c r="AH331" s="94"/>
      <c r="AI331" s="255"/>
      <c r="AJ331" s="228"/>
      <c r="AK331" s="273"/>
      <c r="AL331" s="74"/>
      <c r="AM331" s="508" t="str">
        <f t="shared" si="98"/>
        <v>Sin Avance</v>
      </c>
      <c r="AN331" s="279"/>
      <c r="AO331" s="273"/>
      <c r="AP331" s="274"/>
      <c r="AQ331" s="275"/>
      <c r="AR331" s="235"/>
      <c r="AS331" s="233"/>
      <c r="AT331" s="508" t="str">
        <f t="shared" si="99"/>
        <v>Sin Avance</v>
      </c>
      <c r="AU331" s="228"/>
      <c r="AV331" s="273"/>
      <c r="AW331" s="274"/>
      <c r="AX331" s="231"/>
      <c r="AY331" s="232"/>
      <c r="AZ331" s="233"/>
      <c r="BA331" s="508" t="str">
        <f t="shared" si="100"/>
        <v>Sin Avance</v>
      </c>
      <c r="BB331" s="325"/>
      <c r="BC331" s="229"/>
      <c r="BD331" s="229"/>
      <c r="BE331" s="492"/>
      <c r="BF331" s="235"/>
      <c r="BG331" s="493"/>
      <c r="BH331" s="508" t="str">
        <f t="shared" si="101"/>
        <v>Sin Avance</v>
      </c>
      <c r="BI331" s="236"/>
      <c r="BJ331" s="96"/>
      <c r="BK331" s="232"/>
      <c r="BL331" s="237">
        <f t="shared" si="102"/>
        <v>1</v>
      </c>
      <c r="BM331" s="275"/>
      <c r="BN331" s="15"/>
      <c r="BO331" s="94"/>
      <c r="BP331" s="710"/>
      <c r="BQ331" s="236"/>
      <c r="BR331" s="96"/>
      <c r="BS331" s="240" t="str">
        <f t="shared" si="94"/>
        <v/>
      </c>
      <c r="BT331" s="94"/>
      <c r="BU331" s="712"/>
      <c r="BV331" s="713"/>
      <c r="BW331" s="277"/>
    </row>
    <row r="332" spans="1:75" s="11" customFormat="1" ht="45" customHeight="1">
      <c r="A332" s="599" t="s">
        <v>189</v>
      </c>
      <c r="B332" s="99">
        <v>44182</v>
      </c>
      <c r="C332" s="92" t="s">
        <v>2588</v>
      </c>
      <c r="D332" s="97" t="s">
        <v>2427</v>
      </c>
      <c r="E332" s="647" t="s">
        <v>2589</v>
      </c>
      <c r="F332" s="247"/>
      <c r="G332" s="227" t="s">
        <v>2590</v>
      </c>
      <c r="H332" s="91" t="s">
        <v>2591</v>
      </c>
      <c r="I332" s="92">
        <v>1</v>
      </c>
      <c r="J332" s="91" t="s">
        <v>2592</v>
      </c>
      <c r="K332" s="98" t="s">
        <v>168</v>
      </c>
      <c r="L332" s="227" t="s">
        <v>2593</v>
      </c>
      <c r="M332" s="227" t="s">
        <v>2594</v>
      </c>
      <c r="N332" s="92">
        <v>1</v>
      </c>
      <c r="O332" s="227" t="s">
        <v>2594</v>
      </c>
      <c r="P332" s="714" t="s">
        <v>2590</v>
      </c>
      <c r="Q332" s="715" t="s">
        <v>2590</v>
      </c>
      <c r="R332" s="328">
        <v>44214</v>
      </c>
      <c r="S332" s="556">
        <v>44457</v>
      </c>
      <c r="T332" s="92">
        <v>0</v>
      </c>
      <c r="U332" s="498">
        <f t="shared" si="104"/>
        <v>44457</v>
      </c>
      <c r="V332" s="228">
        <v>44412</v>
      </c>
      <c r="W332" s="94" t="s">
        <v>2595</v>
      </c>
      <c r="X332" s="95">
        <v>1</v>
      </c>
      <c r="Y332" s="508" t="str">
        <f t="shared" si="96"/>
        <v>Destacado</v>
      </c>
      <c r="Z332" s="228">
        <v>44432</v>
      </c>
      <c r="AA332" s="94" t="s">
        <v>2596</v>
      </c>
      <c r="AB332" s="230" t="s">
        <v>689</v>
      </c>
      <c r="AC332" s="234">
        <v>44432</v>
      </c>
      <c r="AD332" s="94" t="s">
        <v>2597</v>
      </c>
      <c r="AE332" s="95">
        <v>1</v>
      </c>
      <c r="AF332" s="508" t="str">
        <f t="shared" si="97"/>
        <v>Destacado</v>
      </c>
      <c r="AG332" s="228">
        <v>44434</v>
      </c>
      <c r="AH332" s="94" t="s">
        <v>2598</v>
      </c>
      <c r="AI332" s="508" t="s">
        <v>379</v>
      </c>
      <c r="AJ332" s="325"/>
      <c r="AK332" s="273"/>
      <c r="AL332" s="94"/>
      <c r="AM332" s="508" t="str">
        <f t="shared" si="98"/>
        <v>Sin Avance</v>
      </c>
      <c r="AN332" s="279"/>
      <c r="AO332" s="273"/>
      <c r="AP332" s="274"/>
      <c r="AQ332" s="275"/>
      <c r="AR332" s="235"/>
      <c r="AS332" s="233"/>
      <c r="AT332" s="508" t="str">
        <f t="shared" si="99"/>
        <v>Sin Avance</v>
      </c>
      <c r="AU332" s="228"/>
      <c r="AV332" s="273"/>
      <c r="AW332" s="274"/>
      <c r="AX332" s="231"/>
      <c r="AY332" s="232"/>
      <c r="AZ332" s="233"/>
      <c r="BA332" s="508" t="str">
        <f t="shared" si="100"/>
        <v>Sin Avance</v>
      </c>
      <c r="BB332" s="325"/>
      <c r="BC332" s="229"/>
      <c r="BD332" s="229"/>
      <c r="BE332" s="492"/>
      <c r="BF332" s="235"/>
      <c r="BG332" s="493"/>
      <c r="BH332" s="508" t="str">
        <f t="shared" si="101"/>
        <v>Sin Avance</v>
      </c>
      <c r="BI332" s="236"/>
      <c r="BJ332" s="96"/>
      <c r="BK332" s="232"/>
      <c r="BL332" s="237">
        <f t="shared" si="102"/>
        <v>1</v>
      </c>
      <c r="BM332" s="326"/>
      <c r="BN332" s="602"/>
      <c r="BO332" s="94"/>
      <c r="BP332" s="94"/>
      <c r="BQ332" s="236"/>
      <c r="BR332" s="96"/>
      <c r="BS332" s="240" t="str">
        <f t="shared" si="94"/>
        <v/>
      </c>
      <c r="BT332" s="96"/>
      <c r="BU332" s="255"/>
      <c r="BV332" s="713"/>
      <c r="BW332" s="277"/>
    </row>
    <row r="333" spans="1:75" s="11" customFormat="1" ht="45" customHeight="1">
      <c r="A333" s="599" t="s">
        <v>189</v>
      </c>
      <c r="B333" s="99">
        <v>44182</v>
      </c>
      <c r="C333" s="92" t="s">
        <v>2599</v>
      </c>
      <c r="D333" s="97" t="s">
        <v>2427</v>
      </c>
      <c r="E333" s="614" t="s">
        <v>2600</v>
      </c>
      <c r="F333" s="247"/>
      <c r="G333" s="227" t="s">
        <v>2601</v>
      </c>
      <c r="H333" s="91" t="s">
        <v>2602</v>
      </c>
      <c r="I333" s="92">
        <v>1</v>
      </c>
      <c r="J333" s="91" t="s">
        <v>2603</v>
      </c>
      <c r="K333" s="98" t="s">
        <v>168</v>
      </c>
      <c r="L333" s="227" t="s">
        <v>2593</v>
      </c>
      <c r="M333" s="227" t="s">
        <v>2604</v>
      </c>
      <c r="N333" s="92">
        <v>1</v>
      </c>
      <c r="O333" s="227" t="s">
        <v>2604</v>
      </c>
      <c r="P333" s="248" t="s">
        <v>172</v>
      </c>
      <c r="Q333" s="248" t="s">
        <v>172</v>
      </c>
      <c r="R333" s="328">
        <v>44214</v>
      </c>
      <c r="S333" s="556">
        <v>44457</v>
      </c>
      <c r="T333" s="92">
        <v>0</v>
      </c>
      <c r="U333" s="498">
        <f t="shared" si="104"/>
        <v>44457</v>
      </c>
      <c r="V333" s="228">
        <v>44412</v>
      </c>
      <c r="W333" s="94" t="s">
        <v>2605</v>
      </c>
      <c r="X333" s="95">
        <v>1</v>
      </c>
      <c r="Y333" s="508" t="str">
        <f t="shared" si="96"/>
        <v>Destacado</v>
      </c>
      <c r="Z333" s="228">
        <v>44432</v>
      </c>
      <c r="AA333" s="94" t="s">
        <v>2606</v>
      </c>
      <c r="AB333" s="230" t="s">
        <v>689</v>
      </c>
      <c r="AC333" s="234">
        <v>44432</v>
      </c>
      <c r="AD333" s="94" t="s">
        <v>2607</v>
      </c>
      <c r="AE333" s="95">
        <v>1</v>
      </c>
      <c r="AF333" s="508" t="str">
        <f t="shared" si="97"/>
        <v>Destacado</v>
      </c>
      <c r="AG333" s="228">
        <v>44434</v>
      </c>
      <c r="AH333" s="94" t="s">
        <v>2608</v>
      </c>
      <c r="AI333" s="508" t="s">
        <v>379</v>
      </c>
      <c r="AJ333" s="325"/>
      <c r="AK333" s="273"/>
      <c r="AL333" s="94"/>
      <c r="AM333" s="508" t="str">
        <f t="shared" si="98"/>
        <v>Sin Avance</v>
      </c>
      <c r="AN333" s="279"/>
      <c r="AO333" s="273"/>
      <c r="AP333" s="274"/>
      <c r="AQ333" s="275"/>
      <c r="AR333" s="235"/>
      <c r="AS333" s="233"/>
      <c r="AT333" s="508" t="str">
        <f t="shared" si="99"/>
        <v>Sin Avance</v>
      </c>
      <c r="AU333" s="228"/>
      <c r="AV333" s="273"/>
      <c r="AW333" s="274"/>
      <c r="AX333" s="231"/>
      <c r="AY333" s="232"/>
      <c r="AZ333" s="233"/>
      <c r="BA333" s="508" t="str">
        <f t="shared" si="100"/>
        <v>Sin Avance</v>
      </c>
      <c r="BB333" s="325"/>
      <c r="BC333" s="229"/>
      <c r="BD333" s="229"/>
      <c r="BE333" s="492"/>
      <c r="BF333" s="235"/>
      <c r="BG333" s="493"/>
      <c r="BH333" s="508" t="str">
        <f t="shared" si="101"/>
        <v>Sin Avance</v>
      </c>
      <c r="BI333" s="236"/>
      <c r="BJ333" s="96"/>
      <c r="BK333" s="232"/>
      <c r="BL333" s="237">
        <f t="shared" si="102"/>
        <v>1</v>
      </c>
      <c r="BM333" s="326"/>
      <c r="BN333" s="602"/>
      <c r="BO333" s="94"/>
      <c r="BP333" s="94"/>
      <c r="BQ333" s="236"/>
      <c r="BR333" s="96"/>
      <c r="BS333" s="240" t="str">
        <f t="shared" si="94"/>
        <v/>
      </c>
      <c r="BT333" s="96"/>
      <c r="BU333" s="255"/>
      <c r="BV333" s="713"/>
      <c r="BW333" s="277"/>
    </row>
    <row r="334" spans="1:75" s="11" customFormat="1" ht="41.1" customHeight="1">
      <c r="A334" s="98" t="s">
        <v>189</v>
      </c>
      <c r="B334" s="99">
        <v>44182</v>
      </c>
      <c r="C334" s="93" t="s">
        <v>2609</v>
      </c>
      <c r="D334" s="97" t="s">
        <v>2427</v>
      </c>
      <c r="E334" s="647" t="s">
        <v>2610</v>
      </c>
      <c r="F334" s="247"/>
      <c r="G334" s="90" t="s">
        <v>1453</v>
      </c>
      <c r="H334" s="647" t="s">
        <v>2611</v>
      </c>
      <c r="I334" s="93">
        <v>1</v>
      </c>
      <c r="J334" s="647" t="s">
        <v>2612</v>
      </c>
      <c r="K334" s="98" t="s">
        <v>168</v>
      </c>
      <c r="L334" s="90" t="s">
        <v>2613</v>
      </c>
      <c r="M334" s="90" t="s">
        <v>2614</v>
      </c>
      <c r="N334" s="93">
        <v>1</v>
      </c>
      <c r="O334" s="90" t="s">
        <v>2614</v>
      </c>
      <c r="P334" s="705" t="s">
        <v>1453</v>
      </c>
      <c r="Q334" s="706" t="s">
        <v>1453</v>
      </c>
      <c r="R334" s="287">
        <v>43842</v>
      </c>
      <c r="S334" s="543">
        <v>44546</v>
      </c>
      <c r="T334" s="92">
        <v>0</v>
      </c>
      <c r="U334" s="537">
        <f t="shared" si="104"/>
        <v>44546</v>
      </c>
      <c r="V334" s="228">
        <v>44425</v>
      </c>
      <c r="W334" s="94" t="s">
        <v>2615</v>
      </c>
      <c r="X334" s="95">
        <v>1</v>
      </c>
      <c r="Y334" s="508" t="str">
        <f t="shared" si="96"/>
        <v>Destacado</v>
      </c>
      <c r="Z334" s="228">
        <v>44442</v>
      </c>
      <c r="AA334" s="514" t="s">
        <v>2616</v>
      </c>
      <c r="AB334" s="327" t="s">
        <v>931</v>
      </c>
      <c r="AC334" s="325"/>
      <c r="AD334" s="94"/>
      <c r="AE334" s="95"/>
      <c r="AF334" s="508" t="str">
        <f t="shared" si="97"/>
        <v>Sin Avance</v>
      </c>
      <c r="AG334" s="325"/>
      <c r="AH334" s="94"/>
      <c r="AI334" s="508"/>
      <c r="AJ334" s="325"/>
      <c r="AK334" s="273"/>
      <c r="AL334" s="95"/>
      <c r="AM334" s="508" t="str">
        <f t="shared" si="98"/>
        <v>Sin Avance</v>
      </c>
      <c r="AN334" s="279"/>
      <c r="AO334" s="273"/>
      <c r="AP334" s="274"/>
      <c r="AQ334" s="275"/>
      <c r="AR334" s="235"/>
      <c r="AS334" s="233"/>
      <c r="AT334" s="508" t="str">
        <f t="shared" si="99"/>
        <v>Sin Avance</v>
      </c>
      <c r="AU334" s="228"/>
      <c r="AV334" s="273"/>
      <c r="AW334" s="274"/>
      <c r="AX334" s="231"/>
      <c r="AY334" s="232"/>
      <c r="AZ334" s="233"/>
      <c r="BA334" s="508" t="str">
        <f t="shared" si="100"/>
        <v>Sin Avance</v>
      </c>
      <c r="BB334" s="325"/>
      <c r="BC334" s="229"/>
      <c r="BD334" s="229"/>
      <c r="BE334" s="492"/>
      <c r="BF334" s="235"/>
      <c r="BG334" s="493"/>
      <c r="BH334" s="508" t="str">
        <f t="shared" si="101"/>
        <v>Sin Avance</v>
      </c>
      <c r="BI334" s="236"/>
      <c r="BJ334" s="96"/>
      <c r="BK334" s="232"/>
      <c r="BL334" s="237">
        <f t="shared" si="102"/>
        <v>1</v>
      </c>
      <c r="BM334" s="326"/>
      <c r="BN334" s="602"/>
      <c r="BO334" s="94"/>
      <c r="BP334" s="94"/>
      <c r="BQ334" s="236"/>
      <c r="BR334" s="96"/>
      <c r="BS334" s="240" t="str">
        <f t="shared" si="94"/>
        <v/>
      </c>
      <c r="BT334" s="96"/>
      <c r="BU334" s="255"/>
      <c r="BV334" s="713"/>
      <c r="BW334" s="277"/>
    </row>
    <row r="335" spans="1:75" s="11" customFormat="1" ht="41.1" customHeight="1">
      <c r="A335" s="69" t="s">
        <v>189</v>
      </c>
      <c r="B335" s="130">
        <v>44182</v>
      </c>
      <c r="C335" s="65" t="s">
        <v>2617</v>
      </c>
      <c r="D335" s="62" t="s">
        <v>2427</v>
      </c>
      <c r="E335" s="154" t="s">
        <v>2618</v>
      </c>
      <c r="F335" s="69"/>
      <c r="G335" s="101" t="s">
        <v>1453</v>
      </c>
      <c r="H335" s="154" t="s">
        <v>2429</v>
      </c>
      <c r="I335" s="65">
        <v>1</v>
      </c>
      <c r="J335" s="154" t="s">
        <v>2430</v>
      </c>
      <c r="K335" s="69" t="s">
        <v>168</v>
      </c>
      <c r="L335" s="101" t="s">
        <v>2431</v>
      </c>
      <c r="M335" s="101" t="s">
        <v>2432</v>
      </c>
      <c r="N335" s="65">
        <v>1</v>
      </c>
      <c r="O335" s="101" t="s">
        <v>2432</v>
      </c>
      <c r="P335" s="165" t="s">
        <v>1453</v>
      </c>
      <c r="Q335" s="166" t="s">
        <v>1453</v>
      </c>
      <c r="R335" s="162">
        <v>43842</v>
      </c>
      <c r="S335" s="163">
        <v>44546</v>
      </c>
      <c r="T335" s="103">
        <v>0</v>
      </c>
      <c r="U335" s="141">
        <f t="shared" si="104"/>
        <v>44546</v>
      </c>
      <c r="V335" s="133">
        <v>44344</v>
      </c>
      <c r="W335" s="105" t="s">
        <v>2433</v>
      </c>
      <c r="X335" s="106">
        <v>1</v>
      </c>
      <c r="Y335" s="126" t="str">
        <f t="shared" si="96"/>
        <v>Destacado</v>
      </c>
      <c r="Z335" s="133">
        <v>44442</v>
      </c>
      <c r="AA335" s="107" t="s">
        <v>2434</v>
      </c>
      <c r="AB335" s="168" t="s">
        <v>931</v>
      </c>
      <c r="AC335" s="118"/>
      <c r="AD335" s="105"/>
      <c r="AE335" s="106"/>
      <c r="AF335" s="126" t="str">
        <f t="shared" si="97"/>
        <v>Sin Avance</v>
      </c>
      <c r="AG335" s="118"/>
      <c r="AH335" s="105"/>
      <c r="AI335" s="126"/>
      <c r="AJ335" s="118"/>
      <c r="AK335" s="273"/>
      <c r="AL335" s="106"/>
      <c r="AM335" s="126" t="str">
        <f t="shared" si="98"/>
        <v>Sin Avance</v>
      </c>
      <c r="AN335" s="279"/>
      <c r="AO335" s="273"/>
      <c r="AP335" s="274"/>
      <c r="AQ335" s="275"/>
      <c r="AR335" s="235"/>
      <c r="AS335" s="233"/>
      <c r="AT335" s="126" t="str">
        <f t="shared" si="99"/>
        <v>Sin Avance</v>
      </c>
      <c r="AU335" s="228"/>
      <c r="AV335" s="273"/>
      <c r="AW335" s="274"/>
      <c r="AX335" s="231"/>
      <c r="AY335" s="232"/>
      <c r="AZ335" s="233"/>
      <c r="BA335" s="126" t="str">
        <f t="shared" si="100"/>
        <v>Sin Avance</v>
      </c>
      <c r="BB335" s="325"/>
      <c r="BC335" s="229"/>
      <c r="BD335" s="229"/>
      <c r="BE335" s="492"/>
      <c r="BF335" s="235"/>
      <c r="BG335" s="493"/>
      <c r="BH335" s="126" t="str">
        <f t="shared" si="101"/>
        <v>Sin Avance</v>
      </c>
      <c r="BI335" s="236"/>
      <c r="BJ335" s="96"/>
      <c r="BK335" s="232"/>
      <c r="BL335" s="143">
        <f t="shared" si="102"/>
        <v>1</v>
      </c>
      <c r="BM335" s="116"/>
      <c r="BN335" s="136"/>
      <c r="BO335" s="105"/>
      <c r="BP335" s="105"/>
      <c r="BQ335" s="137"/>
      <c r="BR335" s="108"/>
      <c r="BS335" s="240" t="str">
        <f t="shared" si="94"/>
        <v/>
      </c>
      <c r="BT335" s="108"/>
      <c r="BU335" s="255"/>
      <c r="BV335" s="713"/>
      <c r="BW335" s="277"/>
    </row>
    <row r="336" spans="1:75" s="245" customFormat="1" ht="41.1" customHeight="1">
      <c r="A336" s="98" t="s">
        <v>189</v>
      </c>
      <c r="B336" s="99">
        <v>44182</v>
      </c>
      <c r="C336" s="93" t="s">
        <v>2617</v>
      </c>
      <c r="D336" s="97" t="s">
        <v>2427</v>
      </c>
      <c r="E336" s="647" t="s">
        <v>2618</v>
      </c>
      <c r="F336" s="98" t="s">
        <v>145</v>
      </c>
      <c r="G336" s="90" t="s">
        <v>1453</v>
      </c>
      <c r="H336" s="647" t="s">
        <v>2429</v>
      </c>
      <c r="I336" s="93">
        <v>2</v>
      </c>
      <c r="J336" s="647" t="s">
        <v>2435</v>
      </c>
      <c r="K336" s="98" t="s">
        <v>168</v>
      </c>
      <c r="L336" s="98"/>
      <c r="M336" s="90" t="s">
        <v>2436</v>
      </c>
      <c r="N336" s="93">
        <v>1</v>
      </c>
      <c r="O336" s="90" t="s">
        <v>2437</v>
      </c>
      <c r="P336" s="705" t="s">
        <v>1453</v>
      </c>
      <c r="Q336" s="706" t="s">
        <v>1453</v>
      </c>
      <c r="R336" s="287">
        <v>43842</v>
      </c>
      <c r="S336" s="543">
        <v>44546</v>
      </c>
      <c r="T336" s="92">
        <v>0</v>
      </c>
      <c r="U336" s="537">
        <f t="shared" si="104"/>
        <v>44546</v>
      </c>
      <c r="V336" s="228">
        <v>44344</v>
      </c>
      <c r="W336" s="94" t="s">
        <v>2551</v>
      </c>
      <c r="X336" s="95">
        <v>0.33</v>
      </c>
      <c r="Y336" s="508" t="str">
        <f t="shared" si="96"/>
        <v>No Satisfactorio</v>
      </c>
      <c r="Z336" s="228">
        <v>44442</v>
      </c>
      <c r="AA336" s="514" t="s">
        <v>2439</v>
      </c>
      <c r="AB336" s="527" t="s">
        <v>931</v>
      </c>
      <c r="AC336" s="234">
        <v>44425</v>
      </c>
      <c r="AD336" s="94" t="s">
        <v>2440</v>
      </c>
      <c r="AE336" s="95">
        <v>0.5</v>
      </c>
      <c r="AF336" s="508" t="str">
        <f t="shared" si="97"/>
        <v>No Satisfactorio</v>
      </c>
      <c r="AG336" s="228">
        <v>44442</v>
      </c>
      <c r="AH336" s="94" t="s">
        <v>2441</v>
      </c>
      <c r="AI336" s="527" t="s">
        <v>931</v>
      </c>
      <c r="AJ336" s="624">
        <v>44494</v>
      </c>
      <c r="AK336" s="94" t="s">
        <v>2442</v>
      </c>
      <c r="AL336" s="95">
        <v>0.8</v>
      </c>
      <c r="AM336" s="508" t="str">
        <f t="shared" si="98"/>
        <v>Satisfactorio</v>
      </c>
      <c r="AN336" s="624">
        <v>44522</v>
      </c>
      <c r="AO336" s="94" t="s">
        <v>2443</v>
      </c>
      <c r="AP336" s="508" t="s">
        <v>934</v>
      </c>
      <c r="AQ336" s="234">
        <v>44526</v>
      </c>
      <c r="AR336" s="94" t="s">
        <v>2444</v>
      </c>
      <c r="AS336" s="95">
        <v>0.9</v>
      </c>
      <c r="AT336" s="508" t="str">
        <f t="shared" si="99"/>
        <v>Satisfactorio</v>
      </c>
      <c r="AU336" s="228">
        <v>44546</v>
      </c>
      <c r="AV336" s="94" t="s">
        <v>2445</v>
      </c>
      <c r="AW336" s="508" t="s">
        <v>934</v>
      </c>
      <c r="AX336" s="624">
        <v>44545</v>
      </c>
      <c r="AY336" s="94" t="s">
        <v>2446</v>
      </c>
      <c r="AZ336" s="95">
        <v>1</v>
      </c>
      <c r="BA336" s="94" t="str">
        <f t="shared" si="100"/>
        <v>Destacado</v>
      </c>
      <c r="BB336" s="228">
        <v>44546</v>
      </c>
      <c r="BC336" s="94" t="s">
        <v>2447</v>
      </c>
      <c r="BD336" s="508" t="s">
        <v>934</v>
      </c>
      <c r="BE336" s="385"/>
      <c r="BF336" s="512"/>
      <c r="BG336" s="493"/>
      <c r="BH336" s="508" t="str">
        <f t="shared" si="101"/>
        <v>Sin Avance</v>
      </c>
      <c r="BI336" s="236"/>
      <c r="BJ336" s="96"/>
      <c r="BK336" s="232"/>
      <c r="BL336" s="547">
        <f t="shared" si="102"/>
        <v>1</v>
      </c>
      <c r="BM336" s="326"/>
      <c r="BN336" s="602"/>
      <c r="BO336" s="94"/>
      <c r="BP336" s="94"/>
      <c r="BQ336" s="236"/>
      <c r="BR336" s="96"/>
      <c r="BS336" s="516" t="str">
        <f t="shared" si="94"/>
        <v/>
      </c>
      <c r="BT336" s="96"/>
      <c r="BU336" s="255"/>
      <c r="BV336" s="713"/>
      <c r="BW336" s="277"/>
    </row>
    <row r="337" spans="1:75" s="245" customFormat="1" ht="41.1" customHeight="1">
      <c r="A337" s="98" t="s">
        <v>189</v>
      </c>
      <c r="B337" s="99">
        <v>44182</v>
      </c>
      <c r="C337" s="93" t="s">
        <v>2617</v>
      </c>
      <c r="D337" s="97" t="s">
        <v>2427</v>
      </c>
      <c r="E337" s="647" t="s">
        <v>2618</v>
      </c>
      <c r="F337" s="98" t="s">
        <v>145</v>
      </c>
      <c r="G337" s="90" t="s">
        <v>1453</v>
      </c>
      <c r="H337" s="647" t="s">
        <v>2429</v>
      </c>
      <c r="I337" s="93">
        <v>3</v>
      </c>
      <c r="J337" s="647" t="s">
        <v>2448</v>
      </c>
      <c r="K337" s="98" t="s">
        <v>168</v>
      </c>
      <c r="L337" s="98"/>
      <c r="M337" s="90" t="s">
        <v>2449</v>
      </c>
      <c r="N337" s="93">
        <v>12</v>
      </c>
      <c r="O337" s="90" t="s">
        <v>2450</v>
      </c>
      <c r="P337" s="705" t="s">
        <v>1453</v>
      </c>
      <c r="Q337" s="706" t="s">
        <v>1453</v>
      </c>
      <c r="R337" s="287">
        <v>43842</v>
      </c>
      <c r="S337" s="543">
        <v>44546</v>
      </c>
      <c r="T337" s="92">
        <v>0</v>
      </c>
      <c r="U337" s="537">
        <f t="shared" si="104"/>
        <v>44546</v>
      </c>
      <c r="V337" s="228">
        <v>44344</v>
      </c>
      <c r="W337" s="94" t="s">
        <v>2552</v>
      </c>
      <c r="X337" s="95">
        <v>0.33</v>
      </c>
      <c r="Y337" s="508" t="str">
        <f t="shared" si="96"/>
        <v>No Satisfactorio</v>
      </c>
      <c r="Z337" s="228">
        <v>44442</v>
      </c>
      <c r="AA337" s="514" t="s">
        <v>2553</v>
      </c>
      <c r="AB337" s="527" t="s">
        <v>931</v>
      </c>
      <c r="AC337" s="234">
        <v>44425</v>
      </c>
      <c r="AD337" s="94" t="s">
        <v>2453</v>
      </c>
      <c r="AE337" s="95">
        <v>0.5</v>
      </c>
      <c r="AF337" s="508" t="str">
        <f t="shared" si="97"/>
        <v>No Satisfactorio</v>
      </c>
      <c r="AG337" s="228">
        <v>44442</v>
      </c>
      <c r="AH337" s="514" t="s">
        <v>2454</v>
      </c>
      <c r="AI337" s="527" t="s">
        <v>931</v>
      </c>
      <c r="AJ337" s="624">
        <v>44494</v>
      </c>
      <c r="AK337" s="94" t="s">
        <v>2455</v>
      </c>
      <c r="AL337" s="95">
        <v>0.8</v>
      </c>
      <c r="AM337" s="508" t="str">
        <f t="shared" si="98"/>
        <v>Satisfactorio</v>
      </c>
      <c r="AN337" s="624">
        <v>44522</v>
      </c>
      <c r="AO337" s="94" t="s">
        <v>2554</v>
      </c>
      <c r="AP337" s="508" t="s">
        <v>934</v>
      </c>
      <c r="AQ337" s="234">
        <v>44526</v>
      </c>
      <c r="AR337" s="94" t="s">
        <v>2457</v>
      </c>
      <c r="AS337" s="95">
        <v>0.9</v>
      </c>
      <c r="AT337" s="508" t="str">
        <f t="shared" si="99"/>
        <v>Satisfactorio</v>
      </c>
      <c r="AU337" s="228">
        <v>44546</v>
      </c>
      <c r="AV337" s="94" t="s">
        <v>2458</v>
      </c>
      <c r="AW337" s="508" t="s">
        <v>934</v>
      </c>
      <c r="AX337" s="624">
        <v>44545</v>
      </c>
      <c r="AY337" s="94" t="s">
        <v>2459</v>
      </c>
      <c r="AZ337" s="95">
        <v>1</v>
      </c>
      <c r="BA337" s="94" t="str">
        <f t="shared" si="100"/>
        <v>Destacado</v>
      </c>
      <c r="BB337" s="228">
        <v>44546</v>
      </c>
      <c r="BC337" s="94" t="s">
        <v>2460</v>
      </c>
      <c r="BD337" s="508" t="s">
        <v>934</v>
      </c>
      <c r="BE337" s="385"/>
      <c r="BF337" s="512"/>
      <c r="BG337" s="493"/>
      <c r="BH337" s="508" t="str">
        <f t="shared" si="101"/>
        <v>Sin Avance</v>
      </c>
      <c r="BI337" s="236"/>
      <c r="BJ337" s="96"/>
      <c r="BK337" s="232"/>
      <c r="BL337" s="547">
        <f t="shared" si="102"/>
        <v>1</v>
      </c>
      <c r="BM337" s="326"/>
      <c r="BN337" s="602"/>
      <c r="BO337" s="94"/>
      <c r="BP337" s="94"/>
      <c r="BQ337" s="236"/>
      <c r="BR337" s="96"/>
      <c r="BS337" s="516" t="str">
        <f t="shared" si="94"/>
        <v/>
      </c>
      <c r="BT337" s="96"/>
      <c r="BU337" s="255"/>
      <c r="BV337" s="713"/>
      <c r="BW337" s="277"/>
    </row>
    <row r="338" spans="1:75" s="245" customFormat="1" ht="41.1" customHeight="1">
      <c r="A338" s="98" t="s">
        <v>189</v>
      </c>
      <c r="B338" s="99">
        <v>44182</v>
      </c>
      <c r="C338" s="93" t="s">
        <v>2617</v>
      </c>
      <c r="D338" s="97" t="s">
        <v>2427</v>
      </c>
      <c r="E338" s="647" t="s">
        <v>2618</v>
      </c>
      <c r="F338" s="98" t="s">
        <v>145</v>
      </c>
      <c r="G338" s="90" t="s">
        <v>1453</v>
      </c>
      <c r="H338" s="647" t="s">
        <v>2429</v>
      </c>
      <c r="I338" s="93">
        <v>4</v>
      </c>
      <c r="J338" s="647" t="s">
        <v>2461</v>
      </c>
      <c r="K338" s="98" t="s">
        <v>168</v>
      </c>
      <c r="L338" s="98"/>
      <c r="M338" s="90" t="s">
        <v>2462</v>
      </c>
      <c r="N338" s="93">
        <v>1</v>
      </c>
      <c r="O338" s="90" t="s">
        <v>2463</v>
      </c>
      <c r="P338" s="705" t="s">
        <v>1453</v>
      </c>
      <c r="Q338" s="706" t="s">
        <v>1453</v>
      </c>
      <c r="R338" s="287">
        <v>43842</v>
      </c>
      <c r="S338" s="543">
        <v>44546</v>
      </c>
      <c r="T338" s="92">
        <v>0</v>
      </c>
      <c r="U338" s="537">
        <f t="shared" si="104"/>
        <v>44546</v>
      </c>
      <c r="V338" s="228">
        <v>44344</v>
      </c>
      <c r="W338" s="94" t="s">
        <v>2555</v>
      </c>
      <c r="X338" s="95">
        <v>0.25</v>
      </c>
      <c r="Y338" s="508" t="str">
        <f t="shared" si="96"/>
        <v>No Satisfactorio</v>
      </c>
      <c r="Z338" s="228">
        <v>44442</v>
      </c>
      <c r="AA338" s="514" t="s">
        <v>2465</v>
      </c>
      <c r="AB338" s="527" t="s">
        <v>931</v>
      </c>
      <c r="AC338" s="234">
        <v>44425</v>
      </c>
      <c r="AD338" s="94" t="s">
        <v>2466</v>
      </c>
      <c r="AE338" s="95">
        <v>0.5</v>
      </c>
      <c r="AF338" s="508" t="str">
        <f t="shared" si="97"/>
        <v>No Satisfactorio</v>
      </c>
      <c r="AG338" s="228">
        <v>44442</v>
      </c>
      <c r="AH338" s="94" t="s">
        <v>2467</v>
      </c>
      <c r="AI338" s="527" t="s">
        <v>931</v>
      </c>
      <c r="AJ338" s="624">
        <v>44494</v>
      </c>
      <c r="AK338" s="94" t="s">
        <v>2556</v>
      </c>
      <c r="AL338" s="95">
        <v>0.8</v>
      </c>
      <c r="AM338" s="508" t="str">
        <f t="shared" si="98"/>
        <v>Satisfactorio</v>
      </c>
      <c r="AN338" s="624">
        <v>44522</v>
      </c>
      <c r="AO338" s="94" t="s">
        <v>2557</v>
      </c>
      <c r="AP338" s="508" t="s">
        <v>934</v>
      </c>
      <c r="AQ338" s="234">
        <v>44526</v>
      </c>
      <c r="AR338" s="94" t="s">
        <v>2470</v>
      </c>
      <c r="AS338" s="95">
        <v>1</v>
      </c>
      <c r="AT338" s="508" t="str">
        <f t="shared" si="99"/>
        <v>Destacado</v>
      </c>
      <c r="AU338" s="228">
        <v>44546</v>
      </c>
      <c r="AV338" s="94" t="s">
        <v>2471</v>
      </c>
      <c r="AW338" s="508" t="s">
        <v>934</v>
      </c>
      <c r="AX338" s="231"/>
      <c r="AY338" s="232"/>
      <c r="AZ338" s="95"/>
      <c r="BA338" s="508" t="str">
        <f t="shared" si="100"/>
        <v>Sin Avance</v>
      </c>
      <c r="BB338" s="325"/>
      <c r="BC338" s="94"/>
      <c r="BD338" s="508"/>
      <c r="BE338" s="385"/>
      <c r="BF338" s="512"/>
      <c r="BG338" s="493"/>
      <c r="BH338" s="508" t="str">
        <f t="shared" si="101"/>
        <v>Sin Avance</v>
      </c>
      <c r="BI338" s="236"/>
      <c r="BJ338" s="96"/>
      <c r="BK338" s="232"/>
      <c r="BL338" s="547">
        <f t="shared" si="102"/>
        <v>1</v>
      </c>
      <c r="BM338" s="326"/>
      <c r="BN338" s="602"/>
      <c r="BO338" s="94"/>
      <c r="BP338" s="94"/>
      <c r="BQ338" s="236"/>
      <c r="BR338" s="96"/>
      <c r="BS338" s="516" t="str">
        <f t="shared" si="94"/>
        <v/>
      </c>
      <c r="BT338" s="96"/>
      <c r="BU338" s="255"/>
      <c r="BV338" s="713"/>
      <c r="BW338" s="277"/>
    </row>
    <row r="339" spans="1:75" s="11" customFormat="1" ht="41.1" customHeight="1">
      <c r="A339" s="69" t="s">
        <v>189</v>
      </c>
      <c r="B339" s="130">
        <v>44182</v>
      </c>
      <c r="C339" s="65" t="s">
        <v>2619</v>
      </c>
      <c r="D339" s="62" t="s">
        <v>2427</v>
      </c>
      <c r="E339" s="154" t="s">
        <v>2620</v>
      </c>
      <c r="F339" s="69"/>
      <c r="G339" s="101" t="s">
        <v>1453</v>
      </c>
      <c r="H339" s="154" t="s">
        <v>2429</v>
      </c>
      <c r="I339" s="65">
        <v>1</v>
      </c>
      <c r="J339" s="154" t="s">
        <v>2430</v>
      </c>
      <c r="K339" s="69" t="s">
        <v>168</v>
      </c>
      <c r="L339" s="101" t="s">
        <v>2431</v>
      </c>
      <c r="M339" s="101" t="s">
        <v>2432</v>
      </c>
      <c r="N339" s="65">
        <v>1</v>
      </c>
      <c r="O339" s="101" t="s">
        <v>2432</v>
      </c>
      <c r="P339" s="165" t="s">
        <v>1453</v>
      </c>
      <c r="Q339" s="166" t="s">
        <v>1453</v>
      </c>
      <c r="R339" s="162">
        <v>43842</v>
      </c>
      <c r="S339" s="163">
        <v>44546</v>
      </c>
      <c r="T339" s="103">
        <v>0</v>
      </c>
      <c r="U339" s="141">
        <f t="shared" si="104"/>
        <v>44546</v>
      </c>
      <c r="V339" s="133">
        <v>44344</v>
      </c>
      <c r="W339" s="105" t="s">
        <v>2433</v>
      </c>
      <c r="X339" s="106">
        <v>1</v>
      </c>
      <c r="Y339" s="126" t="str">
        <f t="shared" si="96"/>
        <v>Destacado</v>
      </c>
      <c r="Z339" s="133">
        <v>44442</v>
      </c>
      <c r="AA339" s="107" t="s">
        <v>2434</v>
      </c>
      <c r="AB339" s="168" t="s">
        <v>931</v>
      </c>
      <c r="AC339" s="118"/>
      <c r="AD339" s="105"/>
      <c r="AE339" s="106"/>
      <c r="AF339" s="126" t="str">
        <f t="shared" si="97"/>
        <v>Sin Avance</v>
      </c>
      <c r="AG339" s="118"/>
      <c r="AH339" s="105"/>
      <c r="AI339" s="126"/>
      <c r="AJ339" s="118"/>
      <c r="AK339" s="273"/>
      <c r="AL339" s="106"/>
      <c r="AM339" s="126" t="str">
        <f t="shared" si="98"/>
        <v>Sin Avance</v>
      </c>
      <c r="AN339" s="279"/>
      <c r="AO339" s="273"/>
      <c r="AP339" s="274"/>
      <c r="AQ339" s="275"/>
      <c r="AR339" s="235"/>
      <c r="AS339" s="233"/>
      <c r="AT339" s="126" t="str">
        <f t="shared" si="99"/>
        <v>Sin Avance</v>
      </c>
      <c r="AU339" s="228"/>
      <c r="AV339" s="273"/>
      <c r="AW339" s="274"/>
      <c r="AX339" s="231"/>
      <c r="AY339" s="232"/>
      <c r="AZ339" s="233"/>
      <c r="BA339" s="126" t="str">
        <f t="shared" si="100"/>
        <v>Sin Avance</v>
      </c>
      <c r="BB339" s="325"/>
      <c r="BC339" s="229"/>
      <c r="BD339" s="229"/>
      <c r="BE339" s="492"/>
      <c r="BF339" s="235"/>
      <c r="BG339" s="493"/>
      <c r="BH339" s="126" t="str">
        <f t="shared" si="101"/>
        <v>Sin Avance</v>
      </c>
      <c r="BI339" s="236"/>
      <c r="BJ339" s="96"/>
      <c r="BK339" s="232"/>
      <c r="BL339" s="143">
        <f t="shared" si="102"/>
        <v>1</v>
      </c>
      <c r="BM339" s="116"/>
      <c r="BN339" s="136"/>
      <c r="BO339" s="105"/>
      <c r="BP339" s="105"/>
      <c r="BQ339" s="137"/>
      <c r="BR339" s="108"/>
      <c r="BS339" s="240" t="str">
        <f t="shared" si="94"/>
        <v/>
      </c>
      <c r="BT339" s="108"/>
      <c r="BU339" s="255"/>
      <c r="BV339" s="713"/>
      <c r="BW339" s="277"/>
    </row>
    <row r="340" spans="1:75" s="245" customFormat="1" ht="41.1" customHeight="1">
      <c r="A340" s="98" t="s">
        <v>189</v>
      </c>
      <c r="B340" s="99">
        <v>44182</v>
      </c>
      <c r="C340" s="93" t="s">
        <v>2619</v>
      </c>
      <c r="D340" s="97" t="s">
        <v>2427</v>
      </c>
      <c r="E340" s="647" t="s">
        <v>2620</v>
      </c>
      <c r="F340" s="98" t="s">
        <v>145</v>
      </c>
      <c r="G340" s="90" t="s">
        <v>1453</v>
      </c>
      <c r="H340" s="647" t="s">
        <v>2429</v>
      </c>
      <c r="I340" s="93">
        <v>2</v>
      </c>
      <c r="J340" s="647" t="s">
        <v>2435</v>
      </c>
      <c r="K340" s="98" t="s">
        <v>168</v>
      </c>
      <c r="L340" s="98"/>
      <c r="M340" s="90" t="s">
        <v>2436</v>
      </c>
      <c r="N340" s="93">
        <v>1</v>
      </c>
      <c r="O340" s="90" t="s">
        <v>2437</v>
      </c>
      <c r="P340" s="705" t="s">
        <v>1453</v>
      </c>
      <c r="Q340" s="716" t="s">
        <v>1453</v>
      </c>
      <c r="R340" s="383">
        <v>43842</v>
      </c>
      <c r="S340" s="543">
        <v>44546</v>
      </c>
      <c r="T340" s="92">
        <v>0</v>
      </c>
      <c r="U340" s="521">
        <f t="shared" si="104"/>
        <v>44546</v>
      </c>
      <c r="V340" s="228">
        <v>44344</v>
      </c>
      <c r="W340" s="94" t="s">
        <v>2551</v>
      </c>
      <c r="X340" s="95">
        <v>0.33</v>
      </c>
      <c r="Y340" s="508" t="str">
        <f t="shared" si="96"/>
        <v>No Satisfactorio</v>
      </c>
      <c r="Z340" s="228">
        <v>44442</v>
      </c>
      <c r="AA340" s="514" t="s">
        <v>2439</v>
      </c>
      <c r="AB340" s="527" t="s">
        <v>931</v>
      </c>
      <c r="AC340" s="234">
        <v>44425</v>
      </c>
      <c r="AD340" s="94" t="s">
        <v>2440</v>
      </c>
      <c r="AE340" s="95">
        <v>0.5</v>
      </c>
      <c r="AF340" s="508" t="str">
        <f t="shared" si="97"/>
        <v>No Satisfactorio</v>
      </c>
      <c r="AG340" s="228">
        <v>44442</v>
      </c>
      <c r="AH340" s="94" t="s">
        <v>2441</v>
      </c>
      <c r="AI340" s="527" t="s">
        <v>931</v>
      </c>
      <c r="AJ340" s="624">
        <v>44494</v>
      </c>
      <c r="AK340" s="94" t="s">
        <v>2442</v>
      </c>
      <c r="AL340" s="95">
        <v>0.8</v>
      </c>
      <c r="AM340" s="508" t="str">
        <f t="shared" si="98"/>
        <v>Satisfactorio</v>
      </c>
      <c r="AN340" s="624">
        <v>44522</v>
      </c>
      <c r="AO340" s="94" t="s">
        <v>2443</v>
      </c>
      <c r="AP340" s="508" t="s">
        <v>934</v>
      </c>
      <c r="AQ340" s="234">
        <v>44526</v>
      </c>
      <c r="AR340" s="94" t="s">
        <v>2444</v>
      </c>
      <c r="AS340" s="95">
        <v>0.9</v>
      </c>
      <c r="AT340" s="508" t="str">
        <f t="shared" si="99"/>
        <v>Satisfactorio</v>
      </c>
      <c r="AU340" s="228">
        <v>44546</v>
      </c>
      <c r="AV340" s="94" t="s">
        <v>2445</v>
      </c>
      <c r="AW340" s="508" t="s">
        <v>934</v>
      </c>
      <c r="AX340" s="624">
        <v>44545</v>
      </c>
      <c r="AY340" s="94" t="s">
        <v>2446</v>
      </c>
      <c r="AZ340" s="95">
        <v>1</v>
      </c>
      <c r="BA340" s="94" t="str">
        <f t="shared" si="100"/>
        <v>Destacado</v>
      </c>
      <c r="BB340" s="228">
        <v>44546</v>
      </c>
      <c r="BC340" s="94" t="s">
        <v>2447</v>
      </c>
      <c r="BD340" s="508" t="s">
        <v>934</v>
      </c>
      <c r="BE340" s="385"/>
      <c r="BF340" s="512"/>
      <c r="BG340" s="493"/>
      <c r="BH340" s="508" t="str">
        <f t="shared" si="101"/>
        <v>Sin Avance</v>
      </c>
      <c r="BI340" s="236"/>
      <c r="BJ340" s="96"/>
      <c r="BK340" s="232"/>
      <c r="BL340" s="547">
        <f t="shared" si="102"/>
        <v>1</v>
      </c>
      <c r="BM340" s="326"/>
      <c r="BN340" s="602"/>
      <c r="BO340" s="94"/>
      <c r="BP340" s="94"/>
      <c r="BQ340" s="236"/>
      <c r="BR340" s="96"/>
      <c r="BS340" s="516" t="str">
        <f t="shared" si="94"/>
        <v/>
      </c>
      <c r="BT340" s="96"/>
      <c r="BU340" s="255"/>
      <c r="BV340" s="713"/>
      <c r="BW340" s="277"/>
    </row>
    <row r="341" spans="1:75" s="245" customFormat="1" ht="41.1" customHeight="1">
      <c r="A341" s="98" t="s">
        <v>189</v>
      </c>
      <c r="B341" s="99">
        <v>44182</v>
      </c>
      <c r="C341" s="93" t="s">
        <v>2619</v>
      </c>
      <c r="D341" s="97" t="s">
        <v>2427</v>
      </c>
      <c r="E341" s="647" t="s">
        <v>2620</v>
      </c>
      <c r="F341" s="98" t="s">
        <v>145</v>
      </c>
      <c r="G341" s="90" t="s">
        <v>1453</v>
      </c>
      <c r="H341" s="647" t="s">
        <v>2429</v>
      </c>
      <c r="I341" s="93">
        <v>3</v>
      </c>
      <c r="J341" s="647" t="s">
        <v>2448</v>
      </c>
      <c r="K341" s="98" t="s">
        <v>168</v>
      </c>
      <c r="L341" s="98"/>
      <c r="M341" s="90" t="s">
        <v>2449</v>
      </c>
      <c r="N341" s="93">
        <v>12</v>
      </c>
      <c r="O341" s="90" t="s">
        <v>2450</v>
      </c>
      <c r="P341" s="705" t="s">
        <v>1453</v>
      </c>
      <c r="Q341" s="716" t="s">
        <v>1453</v>
      </c>
      <c r="R341" s="383">
        <v>43842</v>
      </c>
      <c r="S341" s="543">
        <v>44546</v>
      </c>
      <c r="T341" s="92">
        <v>0</v>
      </c>
      <c r="U341" s="521">
        <f t="shared" si="104"/>
        <v>44546</v>
      </c>
      <c r="V341" s="228">
        <v>44344</v>
      </c>
      <c r="W341" s="94" t="s">
        <v>2552</v>
      </c>
      <c r="X341" s="95">
        <v>0.33</v>
      </c>
      <c r="Y341" s="508" t="str">
        <f t="shared" si="96"/>
        <v>No Satisfactorio</v>
      </c>
      <c r="Z341" s="228">
        <v>44442</v>
      </c>
      <c r="AA341" s="514" t="s">
        <v>2553</v>
      </c>
      <c r="AB341" s="527" t="s">
        <v>931</v>
      </c>
      <c r="AC341" s="234">
        <v>44425</v>
      </c>
      <c r="AD341" s="94" t="s">
        <v>2453</v>
      </c>
      <c r="AE341" s="95">
        <v>0.5</v>
      </c>
      <c r="AF341" s="508" t="str">
        <f t="shared" si="97"/>
        <v>No Satisfactorio</v>
      </c>
      <c r="AG341" s="228">
        <v>44442</v>
      </c>
      <c r="AH341" s="514" t="s">
        <v>2454</v>
      </c>
      <c r="AI341" s="527" t="s">
        <v>931</v>
      </c>
      <c r="AJ341" s="624">
        <v>44494</v>
      </c>
      <c r="AK341" s="94" t="s">
        <v>2455</v>
      </c>
      <c r="AL341" s="95">
        <v>0.8</v>
      </c>
      <c r="AM341" s="508" t="str">
        <f t="shared" si="98"/>
        <v>Satisfactorio</v>
      </c>
      <c r="AN341" s="624">
        <v>44522</v>
      </c>
      <c r="AO341" s="94" t="s">
        <v>2554</v>
      </c>
      <c r="AP341" s="508" t="s">
        <v>934</v>
      </c>
      <c r="AQ341" s="234">
        <v>44526</v>
      </c>
      <c r="AR341" s="94" t="s">
        <v>2457</v>
      </c>
      <c r="AS341" s="95">
        <v>0.9</v>
      </c>
      <c r="AT341" s="508" t="str">
        <f t="shared" si="99"/>
        <v>Satisfactorio</v>
      </c>
      <c r="AU341" s="228">
        <v>44546</v>
      </c>
      <c r="AV341" s="94" t="s">
        <v>2458</v>
      </c>
      <c r="AW341" s="508" t="s">
        <v>934</v>
      </c>
      <c r="AX341" s="624">
        <v>44545</v>
      </c>
      <c r="AY341" s="94" t="s">
        <v>2459</v>
      </c>
      <c r="AZ341" s="95">
        <v>1</v>
      </c>
      <c r="BA341" s="94" t="str">
        <f t="shared" si="100"/>
        <v>Destacado</v>
      </c>
      <c r="BB341" s="228">
        <v>44546</v>
      </c>
      <c r="BC341" s="94" t="s">
        <v>2460</v>
      </c>
      <c r="BD341" s="508" t="s">
        <v>934</v>
      </c>
      <c r="BE341" s="385"/>
      <c r="BF341" s="512"/>
      <c r="BG341" s="493"/>
      <c r="BH341" s="508" t="str">
        <f t="shared" si="101"/>
        <v>Sin Avance</v>
      </c>
      <c r="BI341" s="236"/>
      <c r="BJ341" s="96"/>
      <c r="BK341" s="232"/>
      <c r="BL341" s="547">
        <f t="shared" si="102"/>
        <v>1</v>
      </c>
      <c r="BM341" s="326"/>
      <c r="BN341" s="602"/>
      <c r="BO341" s="94"/>
      <c r="BP341" s="94"/>
      <c r="BQ341" s="236"/>
      <c r="BR341" s="96"/>
      <c r="BS341" s="516" t="str">
        <f t="shared" si="94"/>
        <v/>
      </c>
      <c r="BT341" s="96"/>
      <c r="BU341" s="255"/>
      <c r="BV341" s="713"/>
      <c r="BW341" s="277"/>
    </row>
    <row r="342" spans="1:75" s="245" customFormat="1" ht="41.1" customHeight="1">
      <c r="A342" s="98" t="s">
        <v>189</v>
      </c>
      <c r="B342" s="99">
        <v>44182</v>
      </c>
      <c r="C342" s="93" t="s">
        <v>2619</v>
      </c>
      <c r="D342" s="97" t="s">
        <v>2427</v>
      </c>
      <c r="E342" s="647" t="s">
        <v>2620</v>
      </c>
      <c r="F342" s="98" t="s">
        <v>145</v>
      </c>
      <c r="G342" s="90" t="s">
        <v>1453</v>
      </c>
      <c r="H342" s="647" t="s">
        <v>2429</v>
      </c>
      <c r="I342" s="93">
        <v>4</v>
      </c>
      <c r="J342" s="647" t="s">
        <v>2461</v>
      </c>
      <c r="K342" s="98" t="s">
        <v>168</v>
      </c>
      <c r="L342" s="98"/>
      <c r="M342" s="90" t="s">
        <v>2462</v>
      </c>
      <c r="N342" s="93">
        <v>1</v>
      </c>
      <c r="O342" s="90" t="s">
        <v>2463</v>
      </c>
      <c r="P342" s="705" t="s">
        <v>1453</v>
      </c>
      <c r="Q342" s="716" t="s">
        <v>1453</v>
      </c>
      <c r="R342" s="383">
        <v>43842</v>
      </c>
      <c r="S342" s="543">
        <v>44546</v>
      </c>
      <c r="T342" s="92">
        <v>0</v>
      </c>
      <c r="U342" s="521">
        <f t="shared" si="104"/>
        <v>44546</v>
      </c>
      <c r="V342" s="228">
        <v>44344</v>
      </c>
      <c r="W342" s="94" t="s">
        <v>2555</v>
      </c>
      <c r="X342" s="95">
        <v>0.25</v>
      </c>
      <c r="Y342" s="508" t="str">
        <f t="shared" si="96"/>
        <v>No Satisfactorio</v>
      </c>
      <c r="Z342" s="228">
        <v>44442</v>
      </c>
      <c r="AA342" s="514" t="s">
        <v>2465</v>
      </c>
      <c r="AB342" s="527" t="s">
        <v>931</v>
      </c>
      <c r="AC342" s="234">
        <v>44425</v>
      </c>
      <c r="AD342" s="94" t="s">
        <v>2466</v>
      </c>
      <c r="AE342" s="95">
        <v>0.5</v>
      </c>
      <c r="AF342" s="508" t="str">
        <f t="shared" si="97"/>
        <v>No Satisfactorio</v>
      </c>
      <c r="AG342" s="228">
        <v>44442</v>
      </c>
      <c r="AH342" s="94" t="s">
        <v>2467</v>
      </c>
      <c r="AI342" s="527" t="s">
        <v>931</v>
      </c>
      <c r="AJ342" s="624">
        <v>44494</v>
      </c>
      <c r="AK342" s="94" t="s">
        <v>2556</v>
      </c>
      <c r="AL342" s="95">
        <v>0.8</v>
      </c>
      <c r="AM342" s="508" t="str">
        <f t="shared" si="98"/>
        <v>Satisfactorio</v>
      </c>
      <c r="AN342" s="624">
        <v>44522</v>
      </c>
      <c r="AO342" s="94" t="s">
        <v>2557</v>
      </c>
      <c r="AP342" s="508" t="s">
        <v>934</v>
      </c>
      <c r="AQ342" s="234">
        <v>44526</v>
      </c>
      <c r="AR342" s="94" t="s">
        <v>2470</v>
      </c>
      <c r="AS342" s="95">
        <v>1</v>
      </c>
      <c r="AT342" s="508" t="str">
        <f t="shared" si="99"/>
        <v>Destacado</v>
      </c>
      <c r="AU342" s="228">
        <v>44546</v>
      </c>
      <c r="AV342" s="94" t="s">
        <v>2471</v>
      </c>
      <c r="AW342" s="508" t="s">
        <v>934</v>
      </c>
      <c r="AX342" s="231"/>
      <c r="AY342" s="232"/>
      <c r="AZ342" s="95"/>
      <c r="BA342" s="508" t="str">
        <f t="shared" si="100"/>
        <v>Sin Avance</v>
      </c>
      <c r="BB342" s="325"/>
      <c r="BC342" s="94"/>
      <c r="BD342" s="508"/>
      <c r="BE342" s="385"/>
      <c r="BF342" s="512"/>
      <c r="BG342" s="493"/>
      <c r="BH342" s="508" t="str">
        <f t="shared" si="101"/>
        <v>Sin Avance</v>
      </c>
      <c r="BI342" s="236"/>
      <c r="BJ342" s="96"/>
      <c r="BK342" s="232"/>
      <c r="BL342" s="547">
        <f t="shared" si="102"/>
        <v>1</v>
      </c>
      <c r="BM342" s="326"/>
      <c r="BN342" s="602"/>
      <c r="BO342" s="94"/>
      <c r="BP342" s="94"/>
      <c r="BQ342" s="236"/>
      <c r="BR342" s="96"/>
      <c r="BS342" s="516" t="str">
        <f t="shared" si="94"/>
        <v/>
      </c>
      <c r="BT342" s="96"/>
      <c r="BU342" s="255"/>
      <c r="BV342" s="713"/>
      <c r="BW342" s="277"/>
    </row>
    <row r="343" spans="1:75" s="11" customFormat="1" ht="41.1" customHeight="1">
      <c r="A343" s="69" t="s">
        <v>189</v>
      </c>
      <c r="B343" s="130">
        <v>44182</v>
      </c>
      <c r="C343" s="65" t="s">
        <v>2621</v>
      </c>
      <c r="D343" s="62" t="s">
        <v>2427</v>
      </c>
      <c r="E343" s="154" t="s">
        <v>2622</v>
      </c>
      <c r="F343" s="69"/>
      <c r="G343" s="101" t="s">
        <v>1453</v>
      </c>
      <c r="H343" s="154" t="s">
        <v>2429</v>
      </c>
      <c r="I343" s="65">
        <v>1</v>
      </c>
      <c r="J343" s="154" t="s">
        <v>2430</v>
      </c>
      <c r="K343" s="69" t="s">
        <v>168</v>
      </c>
      <c r="L343" s="101" t="s">
        <v>2431</v>
      </c>
      <c r="M343" s="101" t="s">
        <v>2432</v>
      </c>
      <c r="N343" s="65">
        <v>1</v>
      </c>
      <c r="O343" s="101" t="s">
        <v>2432</v>
      </c>
      <c r="P343" s="165" t="s">
        <v>1453</v>
      </c>
      <c r="Q343" s="169" t="s">
        <v>1453</v>
      </c>
      <c r="R343" s="167">
        <v>43842</v>
      </c>
      <c r="S343" s="163">
        <v>44546</v>
      </c>
      <c r="T343" s="103">
        <v>0</v>
      </c>
      <c r="U343" s="152">
        <f t="shared" si="104"/>
        <v>44546</v>
      </c>
      <c r="V343" s="133">
        <v>44344</v>
      </c>
      <c r="W343" s="105" t="s">
        <v>2433</v>
      </c>
      <c r="X343" s="106">
        <v>1</v>
      </c>
      <c r="Y343" s="126" t="str">
        <f t="shared" si="96"/>
        <v>Destacado</v>
      </c>
      <c r="Z343" s="133">
        <v>44442</v>
      </c>
      <c r="AA343" s="107" t="s">
        <v>2434</v>
      </c>
      <c r="AB343" s="168" t="s">
        <v>931</v>
      </c>
      <c r="AC343" s="118"/>
      <c r="AD343" s="105"/>
      <c r="AE343" s="106"/>
      <c r="AF343" s="126" t="str">
        <f t="shared" si="97"/>
        <v>Sin Avance</v>
      </c>
      <c r="AG343" s="118"/>
      <c r="AH343" s="105"/>
      <c r="AI343" s="126"/>
      <c r="AJ343" s="118"/>
      <c r="AK343" s="273"/>
      <c r="AL343" s="106"/>
      <c r="AM343" s="126" t="str">
        <f t="shared" si="98"/>
        <v>Sin Avance</v>
      </c>
      <c r="AN343" s="279"/>
      <c r="AO343" s="273"/>
      <c r="AP343" s="274"/>
      <c r="AQ343" s="275"/>
      <c r="AR343" s="235"/>
      <c r="AS343" s="233"/>
      <c r="AT343" s="126" t="str">
        <f t="shared" si="99"/>
        <v>Sin Avance</v>
      </c>
      <c r="AU343" s="228"/>
      <c r="AV343" s="273"/>
      <c r="AW343" s="274"/>
      <c r="AX343" s="231"/>
      <c r="AY343" s="232"/>
      <c r="AZ343" s="233"/>
      <c r="BA343" s="126" t="str">
        <f t="shared" si="100"/>
        <v>Sin Avance</v>
      </c>
      <c r="BB343" s="325"/>
      <c r="BC343" s="229"/>
      <c r="BD343" s="229"/>
      <c r="BE343" s="492"/>
      <c r="BF343" s="235"/>
      <c r="BG343" s="493"/>
      <c r="BH343" s="126" t="str">
        <f t="shared" si="101"/>
        <v>Sin Avance</v>
      </c>
      <c r="BI343" s="236"/>
      <c r="BJ343" s="96"/>
      <c r="BK343" s="232"/>
      <c r="BL343" s="143">
        <f t="shared" si="102"/>
        <v>1</v>
      </c>
      <c r="BM343" s="116"/>
      <c r="BN343" s="136"/>
      <c r="BO343" s="105"/>
      <c r="BP343" s="105"/>
      <c r="BQ343" s="137"/>
      <c r="BR343" s="108"/>
      <c r="BS343" s="240" t="str">
        <f t="shared" si="94"/>
        <v/>
      </c>
      <c r="BT343" s="108"/>
      <c r="BU343" s="255"/>
      <c r="BV343" s="713"/>
      <c r="BW343" s="277"/>
    </row>
    <row r="344" spans="1:75" s="245" customFormat="1" ht="41.1" customHeight="1">
      <c r="A344" s="98" t="s">
        <v>189</v>
      </c>
      <c r="B344" s="99">
        <v>44182</v>
      </c>
      <c r="C344" s="93" t="s">
        <v>2621</v>
      </c>
      <c r="D344" s="97" t="s">
        <v>2427</v>
      </c>
      <c r="E344" s="647" t="s">
        <v>2622</v>
      </c>
      <c r="F344" s="98" t="s">
        <v>145</v>
      </c>
      <c r="G344" s="90" t="s">
        <v>1453</v>
      </c>
      <c r="H344" s="647" t="s">
        <v>2429</v>
      </c>
      <c r="I344" s="93">
        <v>2</v>
      </c>
      <c r="J344" s="647" t="s">
        <v>2435</v>
      </c>
      <c r="K344" s="98" t="s">
        <v>168</v>
      </c>
      <c r="L344" s="98"/>
      <c r="M344" s="90" t="s">
        <v>2436</v>
      </c>
      <c r="N344" s="93">
        <v>1</v>
      </c>
      <c r="O344" s="90" t="s">
        <v>2437</v>
      </c>
      <c r="P344" s="705" t="s">
        <v>1453</v>
      </c>
      <c r="Q344" s="716" t="s">
        <v>1453</v>
      </c>
      <c r="R344" s="383">
        <v>43842</v>
      </c>
      <c r="S344" s="543">
        <v>44546</v>
      </c>
      <c r="T344" s="92">
        <v>0</v>
      </c>
      <c r="U344" s="521">
        <f t="shared" si="104"/>
        <v>44546</v>
      </c>
      <c r="V344" s="228">
        <v>44344</v>
      </c>
      <c r="W344" s="94" t="s">
        <v>2551</v>
      </c>
      <c r="X344" s="95">
        <v>0.33</v>
      </c>
      <c r="Y344" s="508" t="str">
        <f t="shared" si="96"/>
        <v>No Satisfactorio</v>
      </c>
      <c r="Z344" s="228">
        <v>44442</v>
      </c>
      <c r="AA344" s="514" t="s">
        <v>2439</v>
      </c>
      <c r="AB344" s="527" t="s">
        <v>931</v>
      </c>
      <c r="AC344" s="234">
        <v>44425</v>
      </c>
      <c r="AD344" s="94" t="s">
        <v>2440</v>
      </c>
      <c r="AE344" s="95">
        <v>0.5</v>
      </c>
      <c r="AF344" s="508" t="str">
        <f t="shared" si="97"/>
        <v>No Satisfactorio</v>
      </c>
      <c r="AG344" s="228">
        <v>44442</v>
      </c>
      <c r="AH344" s="94" t="s">
        <v>2441</v>
      </c>
      <c r="AI344" s="527" t="s">
        <v>931</v>
      </c>
      <c r="AJ344" s="624">
        <v>44494</v>
      </c>
      <c r="AK344" s="94" t="s">
        <v>2442</v>
      </c>
      <c r="AL344" s="95">
        <v>0.8</v>
      </c>
      <c r="AM344" s="508" t="str">
        <f t="shared" si="98"/>
        <v>Satisfactorio</v>
      </c>
      <c r="AN344" s="624">
        <v>44522</v>
      </c>
      <c r="AO344" s="94" t="s">
        <v>2443</v>
      </c>
      <c r="AP344" s="508" t="s">
        <v>934</v>
      </c>
      <c r="AQ344" s="234">
        <v>44526</v>
      </c>
      <c r="AR344" s="94" t="s">
        <v>2444</v>
      </c>
      <c r="AS344" s="95">
        <v>0.9</v>
      </c>
      <c r="AT344" s="508" t="str">
        <f t="shared" si="99"/>
        <v>Satisfactorio</v>
      </c>
      <c r="AU344" s="228">
        <v>44546</v>
      </c>
      <c r="AV344" s="94" t="s">
        <v>2445</v>
      </c>
      <c r="AW344" s="508" t="s">
        <v>934</v>
      </c>
      <c r="AX344" s="624">
        <v>44545</v>
      </c>
      <c r="AY344" s="94" t="s">
        <v>2446</v>
      </c>
      <c r="AZ344" s="95">
        <v>1</v>
      </c>
      <c r="BA344" s="94" t="str">
        <f t="shared" si="100"/>
        <v>Destacado</v>
      </c>
      <c r="BB344" s="228">
        <v>44546</v>
      </c>
      <c r="BC344" s="94" t="s">
        <v>2447</v>
      </c>
      <c r="BD344" s="508" t="s">
        <v>934</v>
      </c>
      <c r="BE344" s="385"/>
      <c r="BF344" s="512"/>
      <c r="BG344" s="493"/>
      <c r="BH344" s="508" t="str">
        <f t="shared" si="101"/>
        <v>Sin Avance</v>
      </c>
      <c r="BI344" s="236"/>
      <c r="BJ344" s="96"/>
      <c r="BK344" s="232"/>
      <c r="BL344" s="547">
        <f t="shared" si="102"/>
        <v>1</v>
      </c>
      <c r="BM344" s="326"/>
      <c r="BN344" s="602"/>
      <c r="BO344" s="94"/>
      <c r="BP344" s="94"/>
      <c r="BQ344" s="236"/>
      <c r="BR344" s="96"/>
      <c r="BS344" s="516" t="str">
        <f t="shared" si="94"/>
        <v/>
      </c>
      <c r="BT344" s="96"/>
      <c r="BU344" s="255"/>
      <c r="BV344" s="713"/>
      <c r="BW344" s="277"/>
    </row>
    <row r="345" spans="1:75" s="245" customFormat="1" ht="41.1" customHeight="1">
      <c r="A345" s="98" t="s">
        <v>189</v>
      </c>
      <c r="B345" s="99">
        <v>44182</v>
      </c>
      <c r="C345" s="93" t="s">
        <v>2621</v>
      </c>
      <c r="D345" s="97" t="s">
        <v>2427</v>
      </c>
      <c r="E345" s="647" t="s">
        <v>2622</v>
      </c>
      <c r="F345" s="98" t="s">
        <v>145</v>
      </c>
      <c r="G345" s="90" t="s">
        <v>1453</v>
      </c>
      <c r="H345" s="647" t="s">
        <v>2429</v>
      </c>
      <c r="I345" s="93">
        <v>3</v>
      </c>
      <c r="J345" s="647" t="s">
        <v>2448</v>
      </c>
      <c r="K345" s="98" t="s">
        <v>168</v>
      </c>
      <c r="L345" s="98"/>
      <c r="M345" s="90" t="s">
        <v>2449</v>
      </c>
      <c r="N345" s="93">
        <v>12</v>
      </c>
      <c r="O345" s="90" t="s">
        <v>2450</v>
      </c>
      <c r="P345" s="705" t="s">
        <v>1453</v>
      </c>
      <c r="Q345" s="716" t="s">
        <v>1453</v>
      </c>
      <c r="R345" s="383">
        <v>43842</v>
      </c>
      <c r="S345" s="543">
        <v>44546</v>
      </c>
      <c r="T345" s="92">
        <v>0</v>
      </c>
      <c r="U345" s="521">
        <f t="shared" si="104"/>
        <v>44546</v>
      </c>
      <c r="V345" s="228">
        <v>44344</v>
      </c>
      <c r="W345" s="94" t="s">
        <v>2552</v>
      </c>
      <c r="X345" s="95">
        <v>0.33</v>
      </c>
      <c r="Y345" s="508" t="str">
        <f t="shared" si="96"/>
        <v>No Satisfactorio</v>
      </c>
      <c r="Z345" s="228">
        <v>44442</v>
      </c>
      <c r="AA345" s="514" t="s">
        <v>2553</v>
      </c>
      <c r="AB345" s="527" t="s">
        <v>931</v>
      </c>
      <c r="AC345" s="234">
        <v>44425</v>
      </c>
      <c r="AD345" s="94" t="s">
        <v>2453</v>
      </c>
      <c r="AE345" s="95">
        <v>0.5</v>
      </c>
      <c r="AF345" s="508" t="str">
        <f t="shared" si="97"/>
        <v>No Satisfactorio</v>
      </c>
      <c r="AG345" s="228">
        <v>44442</v>
      </c>
      <c r="AH345" s="514" t="s">
        <v>2454</v>
      </c>
      <c r="AI345" s="527" t="s">
        <v>931</v>
      </c>
      <c r="AJ345" s="624">
        <v>44494</v>
      </c>
      <c r="AK345" s="94" t="s">
        <v>2455</v>
      </c>
      <c r="AL345" s="95">
        <v>0.8</v>
      </c>
      <c r="AM345" s="508" t="str">
        <f t="shared" si="98"/>
        <v>Satisfactorio</v>
      </c>
      <c r="AN345" s="624">
        <v>44522</v>
      </c>
      <c r="AO345" s="94" t="s">
        <v>2554</v>
      </c>
      <c r="AP345" s="508" t="s">
        <v>934</v>
      </c>
      <c r="AQ345" s="234">
        <v>44526</v>
      </c>
      <c r="AR345" s="94" t="s">
        <v>2457</v>
      </c>
      <c r="AS345" s="95">
        <v>0.9</v>
      </c>
      <c r="AT345" s="508" t="str">
        <f t="shared" si="99"/>
        <v>Satisfactorio</v>
      </c>
      <c r="AU345" s="228">
        <v>44546</v>
      </c>
      <c r="AV345" s="94" t="s">
        <v>2458</v>
      </c>
      <c r="AW345" s="508" t="s">
        <v>934</v>
      </c>
      <c r="AX345" s="624">
        <v>44545</v>
      </c>
      <c r="AY345" s="94" t="s">
        <v>2459</v>
      </c>
      <c r="AZ345" s="95">
        <v>1</v>
      </c>
      <c r="BA345" s="94" t="str">
        <f t="shared" si="100"/>
        <v>Destacado</v>
      </c>
      <c r="BB345" s="228">
        <v>44546</v>
      </c>
      <c r="BC345" s="94" t="s">
        <v>2460</v>
      </c>
      <c r="BD345" s="508" t="s">
        <v>934</v>
      </c>
      <c r="BE345" s="385"/>
      <c r="BF345" s="512"/>
      <c r="BG345" s="493"/>
      <c r="BH345" s="508" t="str">
        <f t="shared" si="101"/>
        <v>Sin Avance</v>
      </c>
      <c r="BI345" s="236"/>
      <c r="BJ345" s="96"/>
      <c r="BK345" s="232"/>
      <c r="BL345" s="547">
        <f t="shared" si="102"/>
        <v>1</v>
      </c>
      <c r="BM345" s="326"/>
      <c r="BN345" s="602"/>
      <c r="BO345" s="94"/>
      <c r="BP345" s="94"/>
      <c r="BQ345" s="236"/>
      <c r="BR345" s="96"/>
      <c r="BS345" s="516" t="str">
        <f t="shared" si="94"/>
        <v/>
      </c>
      <c r="BT345" s="96"/>
      <c r="BU345" s="255"/>
      <c r="BV345" s="713"/>
      <c r="BW345" s="277"/>
    </row>
    <row r="346" spans="1:75" s="245" customFormat="1" ht="41.1" customHeight="1">
      <c r="A346" s="98" t="s">
        <v>189</v>
      </c>
      <c r="B346" s="99">
        <v>44182</v>
      </c>
      <c r="C346" s="93" t="s">
        <v>2621</v>
      </c>
      <c r="D346" s="97" t="s">
        <v>2427</v>
      </c>
      <c r="E346" s="647" t="s">
        <v>2622</v>
      </c>
      <c r="F346" s="98" t="s">
        <v>145</v>
      </c>
      <c r="G346" s="90" t="s">
        <v>1453</v>
      </c>
      <c r="H346" s="647" t="s">
        <v>2429</v>
      </c>
      <c r="I346" s="93">
        <v>4</v>
      </c>
      <c r="J346" s="647" t="s">
        <v>2461</v>
      </c>
      <c r="K346" s="98" t="s">
        <v>168</v>
      </c>
      <c r="L346" s="98"/>
      <c r="M346" s="90" t="s">
        <v>2462</v>
      </c>
      <c r="N346" s="93">
        <v>1</v>
      </c>
      <c r="O346" s="90" t="s">
        <v>2463</v>
      </c>
      <c r="P346" s="705" t="s">
        <v>1453</v>
      </c>
      <c r="Q346" s="716" t="s">
        <v>1453</v>
      </c>
      <c r="R346" s="383">
        <v>43842</v>
      </c>
      <c r="S346" s="543">
        <v>44546</v>
      </c>
      <c r="T346" s="92">
        <v>0</v>
      </c>
      <c r="U346" s="521">
        <f t="shared" si="104"/>
        <v>44546</v>
      </c>
      <c r="V346" s="228">
        <v>44344</v>
      </c>
      <c r="W346" s="94" t="s">
        <v>2555</v>
      </c>
      <c r="X346" s="95">
        <v>0.25</v>
      </c>
      <c r="Y346" s="508" t="str">
        <f t="shared" si="96"/>
        <v>No Satisfactorio</v>
      </c>
      <c r="Z346" s="228">
        <v>44442</v>
      </c>
      <c r="AA346" s="514" t="s">
        <v>2465</v>
      </c>
      <c r="AB346" s="527" t="s">
        <v>931</v>
      </c>
      <c r="AC346" s="234">
        <v>44425</v>
      </c>
      <c r="AD346" s="94" t="s">
        <v>2466</v>
      </c>
      <c r="AE346" s="95">
        <v>0.5</v>
      </c>
      <c r="AF346" s="508" t="str">
        <f t="shared" si="97"/>
        <v>No Satisfactorio</v>
      </c>
      <c r="AG346" s="228">
        <v>44442</v>
      </c>
      <c r="AH346" s="94" t="s">
        <v>2467</v>
      </c>
      <c r="AI346" s="527" t="s">
        <v>931</v>
      </c>
      <c r="AJ346" s="624">
        <v>44494</v>
      </c>
      <c r="AK346" s="94" t="s">
        <v>2556</v>
      </c>
      <c r="AL346" s="95">
        <v>0.8</v>
      </c>
      <c r="AM346" s="508" t="str">
        <f t="shared" si="98"/>
        <v>Satisfactorio</v>
      </c>
      <c r="AN346" s="624">
        <v>44522</v>
      </c>
      <c r="AO346" s="94" t="s">
        <v>2557</v>
      </c>
      <c r="AP346" s="508" t="s">
        <v>934</v>
      </c>
      <c r="AQ346" s="234">
        <v>44526</v>
      </c>
      <c r="AR346" s="94" t="s">
        <v>2470</v>
      </c>
      <c r="AS346" s="95">
        <v>1</v>
      </c>
      <c r="AT346" s="508" t="str">
        <f t="shared" si="99"/>
        <v>Destacado</v>
      </c>
      <c r="AU346" s="228">
        <v>44546</v>
      </c>
      <c r="AV346" s="94" t="s">
        <v>2471</v>
      </c>
      <c r="AW346" s="508" t="s">
        <v>934</v>
      </c>
      <c r="AX346" s="231"/>
      <c r="AY346" s="232"/>
      <c r="AZ346" s="95"/>
      <c r="BA346" s="508" t="str">
        <f t="shared" si="100"/>
        <v>Sin Avance</v>
      </c>
      <c r="BB346" s="325"/>
      <c r="BC346" s="94"/>
      <c r="BD346" s="508"/>
      <c r="BE346" s="385"/>
      <c r="BF346" s="512"/>
      <c r="BG346" s="493"/>
      <c r="BH346" s="508" t="str">
        <f t="shared" si="101"/>
        <v>Sin Avance</v>
      </c>
      <c r="BI346" s="236"/>
      <c r="BJ346" s="96"/>
      <c r="BK346" s="232"/>
      <c r="BL346" s="547">
        <f t="shared" si="102"/>
        <v>1</v>
      </c>
      <c r="BM346" s="326"/>
      <c r="BN346" s="602"/>
      <c r="BO346" s="94"/>
      <c r="BP346" s="94"/>
      <c r="BQ346" s="236"/>
      <c r="BR346" s="96"/>
      <c r="BS346" s="516" t="str">
        <f t="shared" si="94"/>
        <v/>
      </c>
      <c r="BT346" s="96"/>
      <c r="BU346" s="255"/>
      <c r="BV346" s="713"/>
      <c r="BW346" s="277"/>
    </row>
    <row r="347" spans="1:75" s="11" customFormat="1" ht="41.1" customHeight="1">
      <c r="A347" s="69" t="s">
        <v>189</v>
      </c>
      <c r="B347" s="130">
        <v>44182</v>
      </c>
      <c r="C347" s="65" t="s">
        <v>2623</v>
      </c>
      <c r="D347" s="62" t="s">
        <v>2427</v>
      </c>
      <c r="E347" s="160" t="s">
        <v>2624</v>
      </c>
      <c r="F347" s="69"/>
      <c r="G347" s="101" t="s">
        <v>1453</v>
      </c>
      <c r="H347" s="154" t="s">
        <v>2429</v>
      </c>
      <c r="I347" s="65">
        <v>1</v>
      </c>
      <c r="J347" s="154" t="s">
        <v>2430</v>
      </c>
      <c r="K347" s="69" t="s">
        <v>168</v>
      </c>
      <c r="L347" s="101" t="s">
        <v>2431</v>
      </c>
      <c r="M347" s="101" t="s">
        <v>2625</v>
      </c>
      <c r="N347" s="65">
        <v>1</v>
      </c>
      <c r="O347" s="101" t="s">
        <v>2625</v>
      </c>
      <c r="P347" s="165" t="s">
        <v>1453</v>
      </c>
      <c r="Q347" s="169" t="s">
        <v>1453</v>
      </c>
      <c r="R347" s="167">
        <v>43842</v>
      </c>
      <c r="S347" s="157">
        <v>44546</v>
      </c>
      <c r="T347" s="103">
        <v>0</v>
      </c>
      <c r="U347" s="152">
        <f t="shared" si="104"/>
        <v>44546</v>
      </c>
      <c r="V347" s="133">
        <v>44344</v>
      </c>
      <c r="W347" s="105" t="s">
        <v>2433</v>
      </c>
      <c r="X347" s="106">
        <v>1</v>
      </c>
      <c r="Y347" s="126" t="str">
        <f t="shared" si="96"/>
        <v>Destacado</v>
      </c>
      <c r="Z347" s="133">
        <v>44442</v>
      </c>
      <c r="AA347" s="107" t="s">
        <v>2434</v>
      </c>
      <c r="AB347" s="168" t="s">
        <v>931</v>
      </c>
      <c r="AC347" s="118"/>
      <c r="AD347" s="105"/>
      <c r="AE347" s="106"/>
      <c r="AF347" s="126" t="str">
        <f t="shared" si="97"/>
        <v>Sin Avance</v>
      </c>
      <c r="AG347" s="118"/>
      <c r="AH347" s="105"/>
      <c r="AI347" s="126"/>
      <c r="AJ347" s="118"/>
      <c r="AK347" s="273"/>
      <c r="AL347" s="106"/>
      <c r="AM347" s="126" t="str">
        <f t="shared" si="98"/>
        <v>Sin Avance</v>
      </c>
      <c r="AN347" s="279"/>
      <c r="AO347" s="273"/>
      <c r="AP347" s="274"/>
      <c r="AQ347" s="275"/>
      <c r="AR347" s="235"/>
      <c r="AS347" s="233"/>
      <c r="AT347" s="126" t="str">
        <f t="shared" si="99"/>
        <v>Sin Avance</v>
      </c>
      <c r="AU347" s="228"/>
      <c r="AV347" s="273"/>
      <c r="AW347" s="274"/>
      <c r="AX347" s="231"/>
      <c r="AY347" s="232"/>
      <c r="AZ347" s="233"/>
      <c r="BA347" s="126" t="str">
        <f t="shared" si="100"/>
        <v>Sin Avance</v>
      </c>
      <c r="BB347" s="325"/>
      <c r="BC347" s="229"/>
      <c r="BD347" s="229"/>
      <c r="BE347" s="492"/>
      <c r="BF347" s="235"/>
      <c r="BG347" s="493"/>
      <c r="BH347" s="126" t="str">
        <f t="shared" si="101"/>
        <v>Sin Avance</v>
      </c>
      <c r="BI347" s="236"/>
      <c r="BJ347" s="96"/>
      <c r="BK347" s="232"/>
      <c r="BL347" s="143">
        <f t="shared" si="102"/>
        <v>1</v>
      </c>
      <c r="BM347" s="116"/>
      <c r="BN347" s="136"/>
      <c r="BO347" s="105"/>
      <c r="BP347" s="105"/>
      <c r="BQ347" s="137"/>
      <c r="BR347" s="108"/>
      <c r="BS347" s="240" t="str">
        <f t="shared" si="94"/>
        <v/>
      </c>
      <c r="BT347" s="108"/>
      <c r="BU347" s="255"/>
      <c r="BV347" s="713"/>
      <c r="BW347" s="277"/>
    </row>
    <row r="348" spans="1:75" s="245" customFormat="1" ht="41.1" customHeight="1">
      <c r="A348" s="98" t="s">
        <v>189</v>
      </c>
      <c r="B348" s="99">
        <v>44182</v>
      </c>
      <c r="C348" s="93" t="s">
        <v>2623</v>
      </c>
      <c r="D348" s="97" t="s">
        <v>2427</v>
      </c>
      <c r="E348" s="614" t="s">
        <v>2624</v>
      </c>
      <c r="F348" s="98" t="s">
        <v>145</v>
      </c>
      <c r="G348" s="90" t="s">
        <v>1453</v>
      </c>
      <c r="H348" s="647" t="s">
        <v>2429</v>
      </c>
      <c r="I348" s="93">
        <v>2</v>
      </c>
      <c r="J348" s="647" t="s">
        <v>2435</v>
      </c>
      <c r="K348" s="98" t="s">
        <v>168</v>
      </c>
      <c r="L348" s="98"/>
      <c r="M348" s="90" t="s">
        <v>2436</v>
      </c>
      <c r="N348" s="93">
        <v>1</v>
      </c>
      <c r="O348" s="90" t="s">
        <v>2437</v>
      </c>
      <c r="P348" s="705" t="s">
        <v>1453</v>
      </c>
      <c r="Q348" s="716" t="s">
        <v>1453</v>
      </c>
      <c r="R348" s="383">
        <v>43842</v>
      </c>
      <c r="S348" s="543">
        <v>44546</v>
      </c>
      <c r="T348" s="92">
        <v>0</v>
      </c>
      <c r="U348" s="521">
        <f t="shared" si="104"/>
        <v>44546</v>
      </c>
      <c r="V348" s="228">
        <v>44344</v>
      </c>
      <c r="W348" s="94" t="s">
        <v>2551</v>
      </c>
      <c r="X348" s="95">
        <v>0.33</v>
      </c>
      <c r="Y348" s="508" t="str">
        <f t="shared" si="96"/>
        <v>No Satisfactorio</v>
      </c>
      <c r="Z348" s="228">
        <v>44442</v>
      </c>
      <c r="AA348" s="514" t="s">
        <v>2439</v>
      </c>
      <c r="AB348" s="527" t="s">
        <v>931</v>
      </c>
      <c r="AC348" s="234">
        <v>44425</v>
      </c>
      <c r="AD348" s="94" t="s">
        <v>2440</v>
      </c>
      <c r="AE348" s="95">
        <v>0.5</v>
      </c>
      <c r="AF348" s="508" t="str">
        <f t="shared" si="97"/>
        <v>No Satisfactorio</v>
      </c>
      <c r="AG348" s="228">
        <v>44442</v>
      </c>
      <c r="AH348" s="94" t="s">
        <v>2441</v>
      </c>
      <c r="AI348" s="527" t="s">
        <v>931</v>
      </c>
      <c r="AJ348" s="624">
        <v>44494</v>
      </c>
      <c r="AK348" s="94" t="s">
        <v>2442</v>
      </c>
      <c r="AL348" s="95">
        <v>0.8</v>
      </c>
      <c r="AM348" s="508" t="str">
        <f t="shared" si="98"/>
        <v>Satisfactorio</v>
      </c>
      <c r="AN348" s="624">
        <v>44522</v>
      </c>
      <c r="AO348" s="94" t="s">
        <v>2443</v>
      </c>
      <c r="AP348" s="508" t="s">
        <v>934</v>
      </c>
      <c r="AQ348" s="234">
        <v>44526</v>
      </c>
      <c r="AR348" s="94" t="s">
        <v>2444</v>
      </c>
      <c r="AS348" s="95">
        <v>0.9</v>
      </c>
      <c r="AT348" s="94" t="str">
        <f t="shared" si="99"/>
        <v>Satisfactorio</v>
      </c>
      <c r="AU348" s="228">
        <v>44546</v>
      </c>
      <c r="AV348" s="94" t="s">
        <v>2445</v>
      </c>
      <c r="AW348" s="508" t="s">
        <v>934</v>
      </c>
      <c r="AX348" s="624">
        <v>44545</v>
      </c>
      <c r="AY348" s="94" t="s">
        <v>2446</v>
      </c>
      <c r="AZ348" s="95">
        <v>1</v>
      </c>
      <c r="BA348" s="94" t="str">
        <f t="shared" si="100"/>
        <v>Destacado</v>
      </c>
      <c r="BB348" s="228">
        <v>44546</v>
      </c>
      <c r="BC348" s="94" t="s">
        <v>2447</v>
      </c>
      <c r="BD348" s="508" t="s">
        <v>934</v>
      </c>
      <c r="BE348" s="385"/>
      <c r="BF348" s="512"/>
      <c r="BG348" s="493"/>
      <c r="BH348" s="508" t="str">
        <f t="shared" si="101"/>
        <v>Sin Avance</v>
      </c>
      <c r="BI348" s="236"/>
      <c r="BJ348" s="96"/>
      <c r="BK348" s="232"/>
      <c r="BL348" s="547">
        <f t="shared" si="102"/>
        <v>1</v>
      </c>
      <c r="BM348" s="326"/>
      <c r="BN348" s="602"/>
      <c r="BO348" s="94"/>
      <c r="BP348" s="94"/>
      <c r="BQ348" s="236"/>
      <c r="BR348" s="96"/>
      <c r="BS348" s="516" t="str">
        <f t="shared" si="94"/>
        <v/>
      </c>
      <c r="BT348" s="96"/>
      <c r="BU348" s="255"/>
      <c r="BV348" s="713"/>
      <c r="BW348" s="277"/>
    </row>
    <row r="349" spans="1:75" s="245" customFormat="1" ht="41.1" customHeight="1">
      <c r="A349" s="98" t="s">
        <v>189</v>
      </c>
      <c r="B349" s="99">
        <v>44182</v>
      </c>
      <c r="C349" s="93" t="s">
        <v>2623</v>
      </c>
      <c r="D349" s="97" t="s">
        <v>2427</v>
      </c>
      <c r="E349" s="614" t="s">
        <v>2624</v>
      </c>
      <c r="F349" s="98" t="s">
        <v>145</v>
      </c>
      <c r="G349" s="90" t="s">
        <v>1453</v>
      </c>
      <c r="H349" s="647" t="s">
        <v>2429</v>
      </c>
      <c r="I349" s="93">
        <v>3</v>
      </c>
      <c r="J349" s="647" t="s">
        <v>2448</v>
      </c>
      <c r="K349" s="98" t="s">
        <v>168</v>
      </c>
      <c r="L349" s="98"/>
      <c r="M349" s="90" t="s">
        <v>2449</v>
      </c>
      <c r="N349" s="93">
        <v>12</v>
      </c>
      <c r="O349" s="90" t="s">
        <v>2450</v>
      </c>
      <c r="P349" s="705" t="s">
        <v>1453</v>
      </c>
      <c r="Q349" s="716" t="s">
        <v>1453</v>
      </c>
      <c r="R349" s="383">
        <v>43842</v>
      </c>
      <c r="S349" s="543">
        <v>44546</v>
      </c>
      <c r="T349" s="92">
        <v>0</v>
      </c>
      <c r="U349" s="521">
        <f t="shared" si="104"/>
        <v>44546</v>
      </c>
      <c r="V349" s="228">
        <v>44344</v>
      </c>
      <c r="W349" s="94" t="s">
        <v>2552</v>
      </c>
      <c r="X349" s="95">
        <v>0.33</v>
      </c>
      <c r="Y349" s="508" t="str">
        <f t="shared" si="96"/>
        <v>No Satisfactorio</v>
      </c>
      <c r="Z349" s="228">
        <v>44442</v>
      </c>
      <c r="AA349" s="514" t="s">
        <v>2553</v>
      </c>
      <c r="AB349" s="527" t="s">
        <v>931</v>
      </c>
      <c r="AC349" s="234">
        <v>44425</v>
      </c>
      <c r="AD349" s="94" t="s">
        <v>2453</v>
      </c>
      <c r="AE349" s="95">
        <v>0.5</v>
      </c>
      <c r="AF349" s="508" t="str">
        <f t="shared" si="97"/>
        <v>No Satisfactorio</v>
      </c>
      <c r="AG349" s="228">
        <v>44442</v>
      </c>
      <c r="AH349" s="514" t="s">
        <v>2454</v>
      </c>
      <c r="AI349" s="527" t="s">
        <v>931</v>
      </c>
      <c r="AJ349" s="624">
        <v>44494</v>
      </c>
      <c r="AK349" s="94" t="s">
        <v>2455</v>
      </c>
      <c r="AL349" s="95">
        <v>0.8</v>
      </c>
      <c r="AM349" s="508" t="str">
        <f t="shared" si="98"/>
        <v>Satisfactorio</v>
      </c>
      <c r="AN349" s="624">
        <v>44522</v>
      </c>
      <c r="AO349" s="94" t="s">
        <v>2554</v>
      </c>
      <c r="AP349" s="508" t="s">
        <v>934</v>
      </c>
      <c r="AQ349" s="234">
        <v>44526</v>
      </c>
      <c r="AR349" s="94" t="s">
        <v>2457</v>
      </c>
      <c r="AS349" s="95">
        <v>0.9</v>
      </c>
      <c r="AT349" s="94" t="str">
        <f t="shared" si="99"/>
        <v>Satisfactorio</v>
      </c>
      <c r="AU349" s="228">
        <v>44546</v>
      </c>
      <c r="AV349" s="94" t="s">
        <v>2458</v>
      </c>
      <c r="AW349" s="508" t="s">
        <v>934</v>
      </c>
      <c r="AX349" s="624">
        <v>44545</v>
      </c>
      <c r="AY349" s="94" t="s">
        <v>2459</v>
      </c>
      <c r="AZ349" s="95">
        <v>1</v>
      </c>
      <c r="BA349" s="94" t="str">
        <f t="shared" si="100"/>
        <v>Destacado</v>
      </c>
      <c r="BB349" s="228">
        <v>44546</v>
      </c>
      <c r="BC349" s="94" t="s">
        <v>2460</v>
      </c>
      <c r="BD349" s="508" t="s">
        <v>934</v>
      </c>
      <c r="BE349" s="385"/>
      <c r="BF349" s="512"/>
      <c r="BG349" s="493"/>
      <c r="BH349" s="508" t="str">
        <f t="shared" si="101"/>
        <v>Sin Avance</v>
      </c>
      <c r="BI349" s="236"/>
      <c r="BJ349" s="96"/>
      <c r="BK349" s="232"/>
      <c r="BL349" s="547">
        <f t="shared" si="102"/>
        <v>1</v>
      </c>
      <c r="BM349" s="326"/>
      <c r="BN349" s="602"/>
      <c r="BO349" s="94"/>
      <c r="BP349" s="94"/>
      <c r="BQ349" s="236"/>
      <c r="BR349" s="96"/>
      <c r="BS349" s="516" t="str">
        <f t="shared" si="94"/>
        <v/>
      </c>
      <c r="BT349" s="96"/>
      <c r="BU349" s="255"/>
      <c r="BV349" s="713"/>
      <c r="BW349" s="277"/>
    </row>
    <row r="350" spans="1:75" s="245" customFormat="1" ht="41.1" customHeight="1">
      <c r="A350" s="98" t="s">
        <v>189</v>
      </c>
      <c r="B350" s="99">
        <v>44182</v>
      </c>
      <c r="C350" s="93" t="s">
        <v>2623</v>
      </c>
      <c r="D350" s="97" t="s">
        <v>2427</v>
      </c>
      <c r="E350" s="614" t="s">
        <v>2624</v>
      </c>
      <c r="F350" s="98" t="s">
        <v>145</v>
      </c>
      <c r="G350" s="90" t="s">
        <v>1453</v>
      </c>
      <c r="H350" s="647" t="s">
        <v>2429</v>
      </c>
      <c r="I350" s="93">
        <v>4</v>
      </c>
      <c r="J350" s="647" t="s">
        <v>2461</v>
      </c>
      <c r="K350" s="98" t="s">
        <v>168</v>
      </c>
      <c r="L350" s="98"/>
      <c r="M350" s="90" t="s">
        <v>2462</v>
      </c>
      <c r="N350" s="93">
        <v>1</v>
      </c>
      <c r="O350" s="90" t="s">
        <v>2463</v>
      </c>
      <c r="P350" s="705" t="s">
        <v>1453</v>
      </c>
      <c r="Q350" s="716" t="s">
        <v>1453</v>
      </c>
      <c r="R350" s="383">
        <v>43842</v>
      </c>
      <c r="S350" s="543">
        <v>44546</v>
      </c>
      <c r="T350" s="92">
        <v>0</v>
      </c>
      <c r="U350" s="521">
        <f t="shared" si="104"/>
        <v>44546</v>
      </c>
      <c r="V350" s="228">
        <v>44344</v>
      </c>
      <c r="W350" s="94" t="s">
        <v>2555</v>
      </c>
      <c r="X350" s="95">
        <v>0.25</v>
      </c>
      <c r="Y350" s="508" t="str">
        <f t="shared" si="96"/>
        <v>No Satisfactorio</v>
      </c>
      <c r="Z350" s="228">
        <v>44442</v>
      </c>
      <c r="AA350" s="514" t="s">
        <v>2465</v>
      </c>
      <c r="AB350" s="527" t="s">
        <v>931</v>
      </c>
      <c r="AC350" s="234">
        <v>44425</v>
      </c>
      <c r="AD350" s="94" t="s">
        <v>2466</v>
      </c>
      <c r="AE350" s="95">
        <v>0.5</v>
      </c>
      <c r="AF350" s="508" t="str">
        <f t="shared" si="97"/>
        <v>No Satisfactorio</v>
      </c>
      <c r="AG350" s="228">
        <v>44442</v>
      </c>
      <c r="AH350" s="94" t="s">
        <v>2467</v>
      </c>
      <c r="AI350" s="527" t="s">
        <v>931</v>
      </c>
      <c r="AJ350" s="624">
        <v>44494</v>
      </c>
      <c r="AK350" s="94" t="s">
        <v>2556</v>
      </c>
      <c r="AL350" s="95">
        <v>0.8</v>
      </c>
      <c r="AM350" s="508" t="str">
        <f t="shared" si="98"/>
        <v>Satisfactorio</v>
      </c>
      <c r="AN350" s="624">
        <v>44522</v>
      </c>
      <c r="AO350" s="94" t="s">
        <v>2557</v>
      </c>
      <c r="AP350" s="508" t="s">
        <v>934</v>
      </c>
      <c r="AQ350" s="234">
        <v>44526</v>
      </c>
      <c r="AR350" s="94" t="s">
        <v>2470</v>
      </c>
      <c r="AS350" s="95">
        <v>1</v>
      </c>
      <c r="AT350" s="94" t="str">
        <f t="shared" si="99"/>
        <v>Destacado</v>
      </c>
      <c r="AU350" s="228">
        <v>44546</v>
      </c>
      <c r="AV350" s="94" t="s">
        <v>2471</v>
      </c>
      <c r="AW350" s="508" t="s">
        <v>934</v>
      </c>
      <c r="AX350" s="231"/>
      <c r="AY350" s="232"/>
      <c r="AZ350" s="95"/>
      <c r="BA350" s="508" t="str">
        <f t="shared" si="100"/>
        <v>Sin Avance</v>
      </c>
      <c r="BB350" s="325"/>
      <c r="BC350" s="94"/>
      <c r="BD350" s="508"/>
      <c r="BE350" s="385"/>
      <c r="BF350" s="512"/>
      <c r="BG350" s="493"/>
      <c r="BH350" s="508" t="str">
        <f t="shared" si="101"/>
        <v>Sin Avance</v>
      </c>
      <c r="BI350" s="236"/>
      <c r="BJ350" s="96"/>
      <c r="BK350" s="232"/>
      <c r="BL350" s="547">
        <f t="shared" si="102"/>
        <v>1</v>
      </c>
      <c r="BM350" s="326"/>
      <c r="BN350" s="602"/>
      <c r="BO350" s="94"/>
      <c r="BP350" s="94"/>
      <c r="BQ350" s="236"/>
      <c r="BR350" s="96"/>
      <c r="BS350" s="516" t="str">
        <f t="shared" si="94"/>
        <v/>
      </c>
      <c r="BT350" s="96"/>
      <c r="BU350" s="255"/>
      <c r="BV350" s="713"/>
      <c r="BW350" s="277"/>
    </row>
    <row r="351" spans="1:75" s="11" customFormat="1" ht="41.1" customHeight="1">
      <c r="A351" s="69" t="s">
        <v>189</v>
      </c>
      <c r="B351" s="130">
        <v>44182</v>
      </c>
      <c r="C351" s="65" t="s">
        <v>2626</v>
      </c>
      <c r="D351" s="62" t="s">
        <v>2427</v>
      </c>
      <c r="E351" s="154" t="s">
        <v>2627</v>
      </c>
      <c r="F351" s="69"/>
      <c r="G351" s="101" t="s">
        <v>1453</v>
      </c>
      <c r="H351" s="154" t="s">
        <v>2429</v>
      </c>
      <c r="I351" s="65">
        <v>1</v>
      </c>
      <c r="J351" s="154" t="s">
        <v>2430</v>
      </c>
      <c r="K351" s="69" t="s">
        <v>168</v>
      </c>
      <c r="L351" s="101" t="s">
        <v>2431</v>
      </c>
      <c r="M351" s="101" t="s">
        <v>2432</v>
      </c>
      <c r="N351" s="65">
        <v>1</v>
      </c>
      <c r="O351" s="101" t="s">
        <v>2432</v>
      </c>
      <c r="P351" s="165" t="s">
        <v>1453</v>
      </c>
      <c r="Q351" s="169" t="s">
        <v>1453</v>
      </c>
      <c r="R351" s="167">
        <v>43842</v>
      </c>
      <c r="S351" s="163">
        <v>44546</v>
      </c>
      <c r="T351" s="103">
        <v>0</v>
      </c>
      <c r="U351" s="152">
        <f t="shared" si="104"/>
        <v>44546</v>
      </c>
      <c r="V351" s="133">
        <v>44344</v>
      </c>
      <c r="W351" s="105" t="s">
        <v>2433</v>
      </c>
      <c r="X351" s="106">
        <v>1</v>
      </c>
      <c r="Y351" s="126" t="str">
        <f t="shared" si="96"/>
        <v>Destacado</v>
      </c>
      <c r="Z351" s="133">
        <v>44442</v>
      </c>
      <c r="AA351" s="107" t="s">
        <v>2434</v>
      </c>
      <c r="AB351" s="168" t="s">
        <v>931</v>
      </c>
      <c r="AC351" s="118"/>
      <c r="AD351" s="105"/>
      <c r="AE351" s="106"/>
      <c r="AF351" s="126" t="str">
        <f t="shared" si="97"/>
        <v>Sin Avance</v>
      </c>
      <c r="AG351" s="118"/>
      <c r="AH351" s="105"/>
      <c r="AI351" s="126"/>
      <c r="AJ351" s="118"/>
      <c r="AK351" s="273"/>
      <c r="AL351" s="106"/>
      <c r="AM351" s="126" t="str">
        <f t="shared" si="98"/>
        <v>Sin Avance</v>
      </c>
      <c r="AN351" s="279"/>
      <c r="AO351" s="273"/>
      <c r="AP351" s="274"/>
      <c r="AQ351" s="275"/>
      <c r="AR351" s="235"/>
      <c r="AS351" s="233"/>
      <c r="AT351" s="126" t="str">
        <f t="shared" si="99"/>
        <v>Sin Avance</v>
      </c>
      <c r="AU351" s="228"/>
      <c r="AV351" s="273"/>
      <c r="AW351" s="274"/>
      <c r="AX351" s="231"/>
      <c r="AY351" s="232"/>
      <c r="AZ351" s="233"/>
      <c r="BA351" s="126" t="str">
        <f t="shared" si="100"/>
        <v>Sin Avance</v>
      </c>
      <c r="BB351" s="325"/>
      <c r="BC351" s="229"/>
      <c r="BD351" s="229"/>
      <c r="BE351" s="492"/>
      <c r="BF351" s="235"/>
      <c r="BG351" s="493"/>
      <c r="BH351" s="126" t="str">
        <f t="shared" si="101"/>
        <v>Sin Avance</v>
      </c>
      <c r="BI351" s="236"/>
      <c r="BJ351" s="96"/>
      <c r="BK351" s="232"/>
      <c r="BL351" s="143">
        <f t="shared" si="102"/>
        <v>1</v>
      </c>
      <c r="BM351" s="116"/>
      <c r="BN351" s="136"/>
      <c r="BO351" s="105"/>
      <c r="BP351" s="105"/>
      <c r="BQ351" s="137"/>
      <c r="BR351" s="108"/>
      <c r="BS351" s="240" t="str">
        <f t="shared" si="94"/>
        <v/>
      </c>
      <c r="BT351" s="108"/>
      <c r="BU351" s="255"/>
      <c r="BV351" s="713"/>
      <c r="BW351" s="277"/>
    </row>
    <row r="352" spans="1:75" s="245" customFormat="1" ht="41.1" customHeight="1">
      <c r="A352" s="98" t="s">
        <v>189</v>
      </c>
      <c r="B352" s="99">
        <v>44182</v>
      </c>
      <c r="C352" s="93" t="s">
        <v>2626</v>
      </c>
      <c r="D352" s="97" t="s">
        <v>2427</v>
      </c>
      <c r="E352" s="647" t="s">
        <v>2627</v>
      </c>
      <c r="F352" s="98" t="s">
        <v>145</v>
      </c>
      <c r="G352" s="90" t="s">
        <v>1453</v>
      </c>
      <c r="H352" s="647" t="s">
        <v>2429</v>
      </c>
      <c r="I352" s="93">
        <v>2</v>
      </c>
      <c r="J352" s="647" t="s">
        <v>2435</v>
      </c>
      <c r="K352" s="98" t="s">
        <v>168</v>
      </c>
      <c r="L352" s="98"/>
      <c r="M352" s="90" t="s">
        <v>2436</v>
      </c>
      <c r="N352" s="93">
        <v>1</v>
      </c>
      <c r="O352" s="90" t="s">
        <v>2437</v>
      </c>
      <c r="P352" s="705" t="s">
        <v>1453</v>
      </c>
      <c r="Q352" s="716" t="s">
        <v>1453</v>
      </c>
      <c r="R352" s="383">
        <v>43842</v>
      </c>
      <c r="S352" s="543">
        <v>44546</v>
      </c>
      <c r="T352" s="92">
        <v>0</v>
      </c>
      <c r="U352" s="521">
        <f t="shared" si="104"/>
        <v>44546</v>
      </c>
      <c r="V352" s="228">
        <v>44344</v>
      </c>
      <c r="W352" s="94" t="s">
        <v>2551</v>
      </c>
      <c r="X352" s="95">
        <v>0.33</v>
      </c>
      <c r="Y352" s="508" t="str">
        <f t="shared" si="96"/>
        <v>No Satisfactorio</v>
      </c>
      <c r="Z352" s="228">
        <v>44442</v>
      </c>
      <c r="AA352" s="514" t="s">
        <v>2439</v>
      </c>
      <c r="AB352" s="527" t="s">
        <v>931</v>
      </c>
      <c r="AC352" s="234">
        <v>44425</v>
      </c>
      <c r="AD352" s="94" t="s">
        <v>2440</v>
      </c>
      <c r="AE352" s="95">
        <v>0.5</v>
      </c>
      <c r="AF352" s="508" t="str">
        <f t="shared" si="97"/>
        <v>No Satisfactorio</v>
      </c>
      <c r="AG352" s="228">
        <v>44442</v>
      </c>
      <c r="AH352" s="94" t="s">
        <v>2441</v>
      </c>
      <c r="AI352" s="527" t="s">
        <v>931</v>
      </c>
      <c r="AJ352" s="624">
        <v>44494</v>
      </c>
      <c r="AK352" s="94" t="s">
        <v>2442</v>
      </c>
      <c r="AL352" s="95">
        <v>0.8</v>
      </c>
      <c r="AM352" s="508" t="str">
        <f t="shared" si="98"/>
        <v>Satisfactorio</v>
      </c>
      <c r="AN352" s="624">
        <v>44522</v>
      </c>
      <c r="AO352" s="94" t="s">
        <v>2443</v>
      </c>
      <c r="AP352" s="508" t="s">
        <v>934</v>
      </c>
      <c r="AQ352" s="234">
        <v>44526</v>
      </c>
      <c r="AR352" s="94" t="s">
        <v>2444</v>
      </c>
      <c r="AS352" s="95">
        <v>0.9</v>
      </c>
      <c r="AT352" s="508" t="str">
        <f t="shared" si="99"/>
        <v>Satisfactorio</v>
      </c>
      <c r="AU352" s="228">
        <v>44546</v>
      </c>
      <c r="AV352" s="94" t="s">
        <v>2445</v>
      </c>
      <c r="AW352" s="508" t="s">
        <v>934</v>
      </c>
      <c r="AX352" s="624">
        <v>44545</v>
      </c>
      <c r="AY352" s="94" t="s">
        <v>2446</v>
      </c>
      <c r="AZ352" s="95">
        <v>1</v>
      </c>
      <c r="BA352" s="94" t="str">
        <f t="shared" si="100"/>
        <v>Destacado</v>
      </c>
      <c r="BB352" s="228">
        <v>44546</v>
      </c>
      <c r="BC352" s="94" t="s">
        <v>2447</v>
      </c>
      <c r="BD352" s="508" t="s">
        <v>934</v>
      </c>
      <c r="BE352" s="385"/>
      <c r="BF352" s="512"/>
      <c r="BG352" s="493"/>
      <c r="BH352" s="508" t="str">
        <f t="shared" si="101"/>
        <v>Sin Avance</v>
      </c>
      <c r="BI352" s="236"/>
      <c r="BJ352" s="96"/>
      <c r="BK352" s="232"/>
      <c r="BL352" s="547">
        <f t="shared" si="102"/>
        <v>1</v>
      </c>
      <c r="BM352" s="326"/>
      <c r="BN352" s="602"/>
      <c r="BO352" s="94"/>
      <c r="BP352" s="94"/>
      <c r="BQ352" s="236"/>
      <c r="BR352" s="96"/>
      <c r="BS352" s="516" t="str">
        <f t="shared" si="94"/>
        <v/>
      </c>
      <c r="BT352" s="96"/>
      <c r="BU352" s="255"/>
      <c r="BV352" s="713"/>
      <c r="BW352" s="277"/>
    </row>
    <row r="353" spans="1:75" s="245" customFormat="1" ht="41.1" customHeight="1">
      <c r="A353" s="98" t="s">
        <v>189</v>
      </c>
      <c r="B353" s="99">
        <v>44182</v>
      </c>
      <c r="C353" s="93" t="s">
        <v>2626</v>
      </c>
      <c r="D353" s="97" t="s">
        <v>2427</v>
      </c>
      <c r="E353" s="647" t="s">
        <v>2627</v>
      </c>
      <c r="F353" s="98" t="s">
        <v>145</v>
      </c>
      <c r="G353" s="90" t="s">
        <v>1453</v>
      </c>
      <c r="H353" s="647" t="s">
        <v>2429</v>
      </c>
      <c r="I353" s="93">
        <v>3</v>
      </c>
      <c r="J353" s="647" t="s">
        <v>2448</v>
      </c>
      <c r="K353" s="98" t="s">
        <v>168</v>
      </c>
      <c r="L353" s="98"/>
      <c r="M353" s="90" t="s">
        <v>2449</v>
      </c>
      <c r="N353" s="93">
        <v>12</v>
      </c>
      <c r="O353" s="90" t="s">
        <v>2450</v>
      </c>
      <c r="P353" s="705" t="s">
        <v>1453</v>
      </c>
      <c r="Q353" s="716" t="s">
        <v>1453</v>
      </c>
      <c r="R353" s="383">
        <v>43842</v>
      </c>
      <c r="S353" s="543">
        <v>44546</v>
      </c>
      <c r="T353" s="92">
        <v>0</v>
      </c>
      <c r="U353" s="521">
        <f t="shared" si="104"/>
        <v>44546</v>
      </c>
      <c r="V353" s="228">
        <v>44344</v>
      </c>
      <c r="W353" s="94" t="s">
        <v>2552</v>
      </c>
      <c r="X353" s="95">
        <v>0.33</v>
      </c>
      <c r="Y353" s="508" t="str">
        <f t="shared" si="96"/>
        <v>No Satisfactorio</v>
      </c>
      <c r="Z353" s="228">
        <v>44442</v>
      </c>
      <c r="AA353" s="514" t="s">
        <v>2553</v>
      </c>
      <c r="AB353" s="527" t="s">
        <v>931</v>
      </c>
      <c r="AC353" s="234">
        <v>44425</v>
      </c>
      <c r="AD353" s="94" t="s">
        <v>2453</v>
      </c>
      <c r="AE353" s="95">
        <v>0.5</v>
      </c>
      <c r="AF353" s="508" t="str">
        <f t="shared" si="97"/>
        <v>No Satisfactorio</v>
      </c>
      <c r="AG353" s="228">
        <v>44442</v>
      </c>
      <c r="AH353" s="514" t="s">
        <v>2454</v>
      </c>
      <c r="AI353" s="527" t="s">
        <v>931</v>
      </c>
      <c r="AJ353" s="624">
        <v>44494</v>
      </c>
      <c r="AK353" s="94" t="s">
        <v>2455</v>
      </c>
      <c r="AL353" s="95">
        <v>0.8</v>
      </c>
      <c r="AM353" s="508" t="str">
        <f t="shared" si="98"/>
        <v>Satisfactorio</v>
      </c>
      <c r="AN353" s="624">
        <v>44522</v>
      </c>
      <c r="AO353" s="94" t="s">
        <v>2554</v>
      </c>
      <c r="AP353" s="508" t="s">
        <v>934</v>
      </c>
      <c r="AQ353" s="234">
        <v>44526</v>
      </c>
      <c r="AR353" s="94" t="s">
        <v>2457</v>
      </c>
      <c r="AS353" s="95">
        <v>0.9</v>
      </c>
      <c r="AT353" s="508" t="str">
        <f t="shared" si="99"/>
        <v>Satisfactorio</v>
      </c>
      <c r="AU353" s="228">
        <v>44546</v>
      </c>
      <c r="AV353" s="94" t="s">
        <v>2458</v>
      </c>
      <c r="AW353" s="508" t="s">
        <v>934</v>
      </c>
      <c r="AX353" s="624">
        <v>44545</v>
      </c>
      <c r="AY353" s="94" t="s">
        <v>2459</v>
      </c>
      <c r="AZ353" s="95">
        <v>1</v>
      </c>
      <c r="BA353" s="94" t="str">
        <f t="shared" si="100"/>
        <v>Destacado</v>
      </c>
      <c r="BB353" s="228">
        <v>44546</v>
      </c>
      <c r="BC353" s="94" t="s">
        <v>2460</v>
      </c>
      <c r="BD353" s="508" t="s">
        <v>934</v>
      </c>
      <c r="BE353" s="385"/>
      <c r="BF353" s="512"/>
      <c r="BG353" s="493"/>
      <c r="BH353" s="508" t="str">
        <f t="shared" si="101"/>
        <v>Sin Avance</v>
      </c>
      <c r="BI353" s="236"/>
      <c r="BJ353" s="96"/>
      <c r="BK353" s="232"/>
      <c r="BL353" s="547">
        <f t="shared" si="102"/>
        <v>1</v>
      </c>
      <c r="BM353" s="326"/>
      <c r="BN353" s="602"/>
      <c r="BO353" s="94"/>
      <c r="BP353" s="94"/>
      <c r="BQ353" s="236"/>
      <c r="BR353" s="96"/>
      <c r="BS353" s="516" t="str">
        <f t="shared" si="94"/>
        <v/>
      </c>
      <c r="BT353" s="96"/>
      <c r="BU353" s="255"/>
      <c r="BV353" s="713"/>
      <c r="BW353" s="277"/>
    </row>
    <row r="354" spans="1:75" s="245" customFormat="1" ht="41.1" customHeight="1">
      <c r="A354" s="98" t="s">
        <v>189</v>
      </c>
      <c r="B354" s="99">
        <v>44182</v>
      </c>
      <c r="C354" s="93" t="s">
        <v>2626</v>
      </c>
      <c r="D354" s="97" t="s">
        <v>2427</v>
      </c>
      <c r="E354" s="647" t="s">
        <v>2627</v>
      </c>
      <c r="F354" s="98" t="s">
        <v>145</v>
      </c>
      <c r="G354" s="90" t="s">
        <v>1453</v>
      </c>
      <c r="H354" s="647" t="s">
        <v>2429</v>
      </c>
      <c r="I354" s="93">
        <v>4</v>
      </c>
      <c r="J354" s="647" t="s">
        <v>2461</v>
      </c>
      <c r="K354" s="98" t="s">
        <v>168</v>
      </c>
      <c r="L354" s="98"/>
      <c r="M354" s="90" t="s">
        <v>2462</v>
      </c>
      <c r="N354" s="93">
        <v>1</v>
      </c>
      <c r="O354" s="90" t="s">
        <v>2463</v>
      </c>
      <c r="P354" s="706" t="s">
        <v>1453</v>
      </c>
      <c r="Q354" s="716" t="s">
        <v>1453</v>
      </c>
      <c r="R354" s="383">
        <v>43842</v>
      </c>
      <c r="S354" s="543">
        <v>44546</v>
      </c>
      <c r="T354" s="92">
        <v>0</v>
      </c>
      <c r="U354" s="521">
        <f t="shared" si="104"/>
        <v>44546</v>
      </c>
      <c r="V354" s="228">
        <v>44344</v>
      </c>
      <c r="W354" s="94" t="s">
        <v>2555</v>
      </c>
      <c r="X354" s="95">
        <v>0.25</v>
      </c>
      <c r="Y354" s="508" t="str">
        <f t="shared" si="96"/>
        <v>No Satisfactorio</v>
      </c>
      <c r="Z354" s="228">
        <v>44442</v>
      </c>
      <c r="AA354" s="514" t="s">
        <v>2465</v>
      </c>
      <c r="AB354" s="527" t="s">
        <v>931</v>
      </c>
      <c r="AC354" s="234">
        <v>44425</v>
      </c>
      <c r="AD354" s="94" t="s">
        <v>2466</v>
      </c>
      <c r="AE354" s="95">
        <v>0.5</v>
      </c>
      <c r="AF354" s="508" t="str">
        <f t="shared" si="97"/>
        <v>No Satisfactorio</v>
      </c>
      <c r="AG354" s="228">
        <v>44442</v>
      </c>
      <c r="AH354" s="94" t="s">
        <v>2467</v>
      </c>
      <c r="AI354" s="527" t="s">
        <v>931</v>
      </c>
      <c r="AJ354" s="624">
        <v>44494</v>
      </c>
      <c r="AK354" s="94" t="s">
        <v>2556</v>
      </c>
      <c r="AL354" s="95">
        <v>0.8</v>
      </c>
      <c r="AM354" s="508" t="str">
        <f t="shared" si="98"/>
        <v>Satisfactorio</v>
      </c>
      <c r="AN354" s="624">
        <v>44522</v>
      </c>
      <c r="AO354" s="94" t="s">
        <v>2557</v>
      </c>
      <c r="AP354" s="508" t="s">
        <v>934</v>
      </c>
      <c r="AQ354" s="234">
        <v>44526</v>
      </c>
      <c r="AR354" s="94" t="s">
        <v>2470</v>
      </c>
      <c r="AS354" s="95">
        <v>1</v>
      </c>
      <c r="AT354" s="508" t="str">
        <f t="shared" si="99"/>
        <v>Destacado</v>
      </c>
      <c r="AU354" s="228">
        <v>44546</v>
      </c>
      <c r="AV354" s="94" t="s">
        <v>2471</v>
      </c>
      <c r="AW354" s="508" t="s">
        <v>934</v>
      </c>
      <c r="AX354" s="231"/>
      <c r="AY354" s="232"/>
      <c r="AZ354" s="95"/>
      <c r="BA354" s="508" t="str">
        <f t="shared" si="100"/>
        <v>Sin Avance</v>
      </c>
      <c r="BB354" s="325"/>
      <c r="BC354" s="94"/>
      <c r="BD354" s="508"/>
      <c r="BE354" s="385"/>
      <c r="BF354" s="512"/>
      <c r="BG354" s="493"/>
      <c r="BH354" s="508" t="str">
        <f t="shared" si="101"/>
        <v>Sin Avance</v>
      </c>
      <c r="BI354" s="236"/>
      <c r="BJ354" s="96"/>
      <c r="BK354" s="232"/>
      <c r="BL354" s="547">
        <f t="shared" si="102"/>
        <v>1</v>
      </c>
      <c r="BM354" s="326"/>
      <c r="BN354" s="602"/>
      <c r="BO354" s="94"/>
      <c r="BP354" s="94"/>
      <c r="BQ354" s="236"/>
      <c r="BR354" s="96"/>
      <c r="BS354" s="516" t="str">
        <f t="shared" si="94"/>
        <v/>
      </c>
      <c r="BT354" s="96"/>
      <c r="BU354" s="255"/>
      <c r="BV354" s="713"/>
      <c r="BW354" s="277"/>
    </row>
    <row r="355" spans="1:75" s="11" customFormat="1" ht="41.1" customHeight="1">
      <c r="A355" s="69" t="s">
        <v>189</v>
      </c>
      <c r="B355" s="130">
        <v>44182</v>
      </c>
      <c r="C355" s="65" t="s">
        <v>2628</v>
      </c>
      <c r="D355" s="62" t="s">
        <v>2427</v>
      </c>
      <c r="E355" s="154" t="s">
        <v>2629</v>
      </c>
      <c r="F355" s="69"/>
      <c r="G355" s="101" t="s">
        <v>1453</v>
      </c>
      <c r="H355" s="154" t="s">
        <v>2429</v>
      </c>
      <c r="I355" s="65">
        <v>1</v>
      </c>
      <c r="J355" s="154" t="s">
        <v>2430</v>
      </c>
      <c r="K355" s="69" t="s">
        <v>168</v>
      </c>
      <c r="L355" s="101" t="s">
        <v>2431</v>
      </c>
      <c r="M355" s="101" t="s">
        <v>2432</v>
      </c>
      <c r="N355" s="65">
        <v>1</v>
      </c>
      <c r="O355" s="101" t="s">
        <v>2432</v>
      </c>
      <c r="P355" s="165" t="s">
        <v>1453</v>
      </c>
      <c r="Q355" s="170" t="s">
        <v>1453</v>
      </c>
      <c r="R355" s="167">
        <v>43842</v>
      </c>
      <c r="S355" s="163">
        <v>44546</v>
      </c>
      <c r="T355" s="103">
        <v>0</v>
      </c>
      <c r="U355" s="152">
        <f t="shared" si="104"/>
        <v>44546</v>
      </c>
      <c r="V355" s="133">
        <v>44344</v>
      </c>
      <c r="W355" s="105" t="s">
        <v>2630</v>
      </c>
      <c r="X355" s="106">
        <v>1</v>
      </c>
      <c r="Y355" s="126" t="str">
        <f t="shared" si="96"/>
        <v>Destacado</v>
      </c>
      <c r="Z355" s="133">
        <v>44442</v>
      </c>
      <c r="AA355" s="107" t="s">
        <v>2434</v>
      </c>
      <c r="AB355" s="168" t="s">
        <v>931</v>
      </c>
      <c r="AC355" s="118"/>
      <c r="AD355" s="105"/>
      <c r="AE355" s="106"/>
      <c r="AF355" s="126" t="str">
        <f t="shared" si="97"/>
        <v>Sin Avance</v>
      </c>
      <c r="AG355" s="118"/>
      <c r="AH355" s="105"/>
      <c r="AI355" s="126"/>
      <c r="AJ355" s="118"/>
      <c r="AK355" s="273"/>
      <c r="AL355" s="106"/>
      <c r="AM355" s="126" t="str">
        <f t="shared" si="98"/>
        <v>Sin Avance</v>
      </c>
      <c r="AN355" s="279"/>
      <c r="AO355" s="273"/>
      <c r="AP355" s="274"/>
      <c r="AQ355" s="275"/>
      <c r="AR355" s="235"/>
      <c r="AS355" s="233"/>
      <c r="AT355" s="126" t="str">
        <f t="shared" si="99"/>
        <v>Sin Avance</v>
      </c>
      <c r="AU355" s="228"/>
      <c r="AV355" s="273"/>
      <c r="AW355" s="274"/>
      <c r="AX355" s="231"/>
      <c r="AY355" s="232"/>
      <c r="AZ355" s="233"/>
      <c r="BA355" s="126" t="str">
        <f t="shared" si="100"/>
        <v>Sin Avance</v>
      </c>
      <c r="BB355" s="325"/>
      <c r="BC355" s="229"/>
      <c r="BD355" s="229"/>
      <c r="BE355" s="492"/>
      <c r="BF355" s="235"/>
      <c r="BG355" s="493"/>
      <c r="BH355" s="126" t="str">
        <f t="shared" si="101"/>
        <v>Sin Avance</v>
      </c>
      <c r="BI355" s="236"/>
      <c r="BJ355" s="96"/>
      <c r="BK355" s="232"/>
      <c r="BL355" s="143">
        <f t="shared" si="102"/>
        <v>1</v>
      </c>
      <c r="BM355" s="116"/>
      <c r="BN355" s="136"/>
      <c r="BO355" s="105"/>
      <c r="BP355" s="105"/>
      <c r="BQ355" s="137"/>
      <c r="BR355" s="108"/>
      <c r="BS355" s="240" t="str">
        <f t="shared" si="94"/>
        <v/>
      </c>
      <c r="BT355" s="108"/>
      <c r="BU355" s="255"/>
      <c r="BV355" s="713"/>
      <c r="BW355" s="277"/>
    </row>
    <row r="356" spans="1:75" s="245" customFormat="1" ht="41.1" customHeight="1">
      <c r="A356" s="98" t="s">
        <v>189</v>
      </c>
      <c r="B356" s="99">
        <v>44182</v>
      </c>
      <c r="C356" s="93" t="s">
        <v>2628</v>
      </c>
      <c r="D356" s="97" t="s">
        <v>2427</v>
      </c>
      <c r="E356" s="647" t="s">
        <v>2629</v>
      </c>
      <c r="F356" s="98" t="s">
        <v>145</v>
      </c>
      <c r="G356" s="90" t="s">
        <v>1453</v>
      </c>
      <c r="H356" s="647" t="s">
        <v>2429</v>
      </c>
      <c r="I356" s="93">
        <v>2</v>
      </c>
      <c r="J356" s="647" t="s">
        <v>2435</v>
      </c>
      <c r="K356" s="98" t="s">
        <v>168</v>
      </c>
      <c r="L356" s="98"/>
      <c r="M356" s="90" t="s">
        <v>2436</v>
      </c>
      <c r="N356" s="93">
        <v>1</v>
      </c>
      <c r="O356" s="90" t="s">
        <v>2437</v>
      </c>
      <c r="P356" s="706" t="s">
        <v>1453</v>
      </c>
      <c r="Q356" s="716" t="s">
        <v>1453</v>
      </c>
      <c r="R356" s="383">
        <v>43842</v>
      </c>
      <c r="S356" s="543">
        <v>44546</v>
      </c>
      <c r="T356" s="92">
        <v>0</v>
      </c>
      <c r="U356" s="521">
        <f t="shared" si="104"/>
        <v>44546</v>
      </c>
      <c r="V356" s="228">
        <v>44344</v>
      </c>
      <c r="W356" s="94" t="s">
        <v>2551</v>
      </c>
      <c r="X356" s="95">
        <v>0.33</v>
      </c>
      <c r="Y356" s="508" t="str">
        <f t="shared" si="96"/>
        <v>No Satisfactorio</v>
      </c>
      <c r="Z356" s="228">
        <v>44442</v>
      </c>
      <c r="AA356" s="514" t="s">
        <v>2439</v>
      </c>
      <c r="AB356" s="527" t="s">
        <v>931</v>
      </c>
      <c r="AC356" s="234">
        <v>44425</v>
      </c>
      <c r="AD356" s="94" t="s">
        <v>2440</v>
      </c>
      <c r="AE356" s="95">
        <v>0.5</v>
      </c>
      <c r="AF356" s="508" t="str">
        <f t="shared" si="97"/>
        <v>No Satisfactorio</v>
      </c>
      <c r="AG356" s="228">
        <v>44442</v>
      </c>
      <c r="AH356" s="94" t="s">
        <v>2441</v>
      </c>
      <c r="AI356" s="527" t="s">
        <v>931</v>
      </c>
      <c r="AJ356" s="624">
        <v>44494</v>
      </c>
      <c r="AK356" s="94" t="s">
        <v>2442</v>
      </c>
      <c r="AL356" s="95">
        <v>0.8</v>
      </c>
      <c r="AM356" s="508" t="str">
        <f t="shared" si="98"/>
        <v>Satisfactorio</v>
      </c>
      <c r="AN356" s="624">
        <v>44522</v>
      </c>
      <c r="AO356" s="94" t="s">
        <v>2443</v>
      </c>
      <c r="AP356" s="508" t="s">
        <v>934</v>
      </c>
      <c r="AQ356" s="234">
        <v>44526</v>
      </c>
      <c r="AR356" s="94" t="s">
        <v>2444</v>
      </c>
      <c r="AS356" s="95">
        <v>0.9</v>
      </c>
      <c r="AT356" s="508" t="str">
        <f t="shared" si="99"/>
        <v>Satisfactorio</v>
      </c>
      <c r="AU356" s="228">
        <v>44546</v>
      </c>
      <c r="AV356" s="94" t="s">
        <v>2445</v>
      </c>
      <c r="AW356" s="508" t="s">
        <v>934</v>
      </c>
      <c r="AX356" s="624">
        <v>44545</v>
      </c>
      <c r="AY356" s="94" t="s">
        <v>2446</v>
      </c>
      <c r="AZ356" s="95">
        <v>1</v>
      </c>
      <c r="BA356" s="94" t="str">
        <f t="shared" si="100"/>
        <v>Destacado</v>
      </c>
      <c r="BB356" s="228">
        <v>44546</v>
      </c>
      <c r="BC356" s="94" t="s">
        <v>2447</v>
      </c>
      <c r="BD356" s="508" t="s">
        <v>934</v>
      </c>
      <c r="BE356" s="385"/>
      <c r="BF356" s="512"/>
      <c r="BG356" s="493"/>
      <c r="BH356" s="508" t="str">
        <f t="shared" si="101"/>
        <v>Sin Avance</v>
      </c>
      <c r="BI356" s="236"/>
      <c r="BJ356" s="96"/>
      <c r="BK356" s="232"/>
      <c r="BL356" s="547">
        <f t="shared" si="102"/>
        <v>1</v>
      </c>
      <c r="BM356" s="326"/>
      <c r="BN356" s="602"/>
      <c r="BO356" s="94"/>
      <c r="BP356" s="94"/>
      <c r="BQ356" s="236"/>
      <c r="BR356" s="96"/>
      <c r="BS356" s="516" t="str">
        <f t="shared" si="94"/>
        <v/>
      </c>
      <c r="BT356" s="96"/>
      <c r="BU356" s="255"/>
      <c r="BV356" s="713"/>
      <c r="BW356" s="277"/>
    </row>
    <row r="357" spans="1:75" s="245" customFormat="1" ht="41.1" customHeight="1">
      <c r="A357" s="98" t="s">
        <v>189</v>
      </c>
      <c r="B357" s="99">
        <v>44182</v>
      </c>
      <c r="C357" s="93" t="s">
        <v>2628</v>
      </c>
      <c r="D357" s="97" t="s">
        <v>2427</v>
      </c>
      <c r="E357" s="647" t="s">
        <v>2629</v>
      </c>
      <c r="F357" s="98" t="s">
        <v>145</v>
      </c>
      <c r="G357" s="90" t="s">
        <v>1453</v>
      </c>
      <c r="H357" s="647" t="s">
        <v>2429</v>
      </c>
      <c r="I357" s="93">
        <v>3</v>
      </c>
      <c r="J357" s="647" t="s">
        <v>2448</v>
      </c>
      <c r="K357" s="98" t="s">
        <v>168</v>
      </c>
      <c r="L357" s="98"/>
      <c r="M357" s="90" t="s">
        <v>2449</v>
      </c>
      <c r="N357" s="93">
        <v>12</v>
      </c>
      <c r="O357" s="90" t="s">
        <v>2450</v>
      </c>
      <c r="P357" s="706" t="s">
        <v>1453</v>
      </c>
      <c r="Q357" s="716" t="s">
        <v>1453</v>
      </c>
      <c r="R357" s="383">
        <v>43842</v>
      </c>
      <c r="S357" s="543">
        <v>44546</v>
      </c>
      <c r="T357" s="92">
        <v>0</v>
      </c>
      <c r="U357" s="521">
        <f t="shared" si="104"/>
        <v>44546</v>
      </c>
      <c r="V357" s="228">
        <v>44344</v>
      </c>
      <c r="W357" s="94" t="s">
        <v>2552</v>
      </c>
      <c r="X357" s="95">
        <v>0.33</v>
      </c>
      <c r="Y357" s="508" t="str">
        <f t="shared" si="96"/>
        <v>No Satisfactorio</v>
      </c>
      <c r="Z357" s="228">
        <v>44442</v>
      </c>
      <c r="AA357" s="514" t="s">
        <v>2553</v>
      </c>
      <c r="AB357" s="527" t="s">
        <v>931</v>
      </c>
      <c r="AC357" s="234">
        <v>44425</v>
      </c>
      <c r="AD357" s="94" t="s">
        <v>2453</v>
      </c>
      <c r="AE357" s="95">
        <v>0.5</v>
      </c>
      <c r="AF357" s="508" t="str">
        <f t="shared" si="97"/>
        <v>No Satisfactorio</v>
      </c>
      <c r="AG357" s="228">
        <v>44442</v>
      </c>
      <c r="AH357" s="514" t="s">
        <v>2454</v>
      </c>
      <c r="AI357" s="527" t="s">
        <v>931</v>
      </c>
      <c r="AJ357" s="624">
        <v>44494</v>
      </c>
      <c r="AK357" s="94" t="s">
        <v>2455</v>
      </c>
      <c r="AL357" s="95">
        <v>0.8</v>
      </c>
      <c r="AM357" s="508" t="str">
        <f t="shared" si="98"/>
        <v>Satisfactorio</v>
      </c>
      <c r="AN357" s="624">
        <v>44522</v>
      </c>
      <c r="AO357" s="94" t="s">
        <v>2554</v>
      </c>
      <c r="AP357" s="508" t="s">
        <v>934</v>
      </c>
      <c r="AQ357" s="234">
        <v>44526</v>
      </c>
      <c r="AR357" s="94" t="s">
        <v>2457</v>
      </c>
      <c r="AS357" s="95">
        <v>0.9</v>
      </c>
      <c r="AT357" s="508" t="str">
        <f t="shared" si="99"/>
        <v>Satisfactorio</v>
      </c>
      <c r="AU357" s="228">
        <v>44546</v>
      </c>
      <c r="AV357" s="94" t="s">
        <v>2458</v>
      </c>
      <c r="AW357" s="508" t="s">
        <v>934</v>
      </c>
      <c r="AX357" s="624">
        <v>44545</v>
      </c>
      <c r="AY357" s="94" t="s">
        <v>2459</v>
      </c>
      <c r="AZ357" s="95">
        <v>1</v>
      </c>
      <c r="BA357" s="94" t="str">
        <f t="shared" si="100"/>
        <v>Destacado</v>
      </c>
      <c r="BB357" s="228">
        <v>44546</v>
      </c>
      <c r="BC357" s="94" t="s">
        <v>2460</v>
      </c>
      <c r="BD357" s="508" t="s">
        <v>934</v>
      </c>
      <c r="BE357" s="385"/>
      <c r="BF357" s="512"/>
      <c r="BG357" s="493"/>
      <c r="BH357" s="508" t="str">
        <f t="shared" si="101"/>
        <v>Sin Avance</v>
      </c>
      <c r="BI357" s="236"/>
      <c r="BJ357" s="96"/>
      <c r="BK357" s="232"/>
      <c r="BL357" s="547">
        <f t="shared" si="102"/>
        <v>1</v>
      </c>
      <c r="BM357" s="326"/>
      <c r="BN357" s="602"/>
      <c r="BO357" s="94"/>
      <c r="BP357" s="94"/>
      <c r="BQ357" s="236"/>
      <c r="BR357" s="96"/>
      <c r="BS357" s="516" t="str">
        <f t="shared" si="94"/>
        <v/>
      </c>
      <c r="BT357" s="96"/>
      <c r="BU357" s="255"/>
      <c r="BV357" s="713"/>
      <c r="BW357" s="277"/>
    </row>
    <row r="358" spans="1:75" s="245" customFormat="1" ht="41.1" customHeight="1">
      <c r="A358" s="98" t="s">
        <v>189</v>
      </c>
      <c r="B358" s="99">
        <v>44182</v>
      </c>
      <c r="C358" s="93" t="s">
        <v>2628</v>
      </c>
      <c r="D358" s="97" t="s">
        <v>2427</v>
      </c>
      <c r="E358" s="647" t="s">
        <v>2629</v>
      </c>
      <c r="F358" s="98" t="s">
        <v>145</v>
      </c>
      <c r="G358" s="90" t="s">
        <v>1453</v>
      </c>
      <c r="H358" s="647" t="s">
        <v>2429</v>
      </c>
      <c r="I358" s="93">
        <v>4</v>
      </c>
      <c r="J358" s="647" t="s">
        <v>2461</v>
      </c>
      <c r="K358" s="98" t="s">
        <v>168</v>
      </c>
      <c r="L358" s="98"/>
      <c r="M358" s="90" t="s">
        <v>2462</v>
      </c>
      <c r="N358" s="93">
        <v>1</v>
      </c>
      <c r="O358" s="90" t="s">
        <v>2463</v>
      </c>
      <c r="P358" s="706" t="s">
        <v>1453</v>
      </c>
      <c r="Q358" s="716" t="s">
        <v>1453</v>
      </c>
      <c r="R358" s="383">
        <v>43842</v>
      </c>
      <c r="S358" s="543">
        <v>44546</v>
      </c>
      <c r="T358" s="92">
        <v>0</v>
      </c>
      <c r="U358" s="521">
        <f t="shared" si="104"/>
        <v>44546</v>
      </c>
      <c r="V358" s="228">
        <v>44344</v>
      </c>
      <c r="W358" s="94" t="s">
        <v>2555</v>
      </c>
      <c r="X358" s="95">
        <v>0.25</v>
      </c>
      <c r="Y358" s="508" t="str">
        <f t="shared" si="96"/>
        <v>No Satisfactorio</v>
      </c>
      <c r="Z358" s="228">
        <v>44442</v>
      </c>
      <c r="AA358" s="514" t="s">
        <v>2465</v>
      </c>
      <c r="AB358" s="527" t="s">
        <v>931</v>
      </c>
      <c r="AC358" s="234">
        <v>44425</v>
      </c>
      <c r="AD358" s="94" t="s">
        <v>2466</v>
      </c>
      <c r="AE358" s="95">
        <v>0.5</v>
      </c>
      <c r="AF358" s="508" t="str">
        <f t="shared" si="97"/>
        <v>No Satisfactorio</v>
      </c>
      <c r="AG358" s="228">
        <v>44442</v>
      </c>
      <c r="AH358" s="94" t="s">
        <v>2467</v>
      </c>
      <c r="AI358" s="527" t="s">
        <v>931</v>
      </c>
      <c r="AJ358" s="624">
        <v>44494</v>
      </c>
      <c r="AK358" s="94" t="s">
        <v>2556</v>
      </c>
      <c r="AL358" s="95">
        <v>0.8</v>
      </c>
      <c r="AM358" s="508" t="str">
        <f t="shared" si="98"/>
        <v>Satisfactorio</v>
      </c>
      <c r="AN358" s="624">
        <v>44522</v>
      </c>
      <c r="AO358" s="94" t="s">
        <v>2557</v>
      </c>
      <c r="AP358" s="508" t="s">
        <v>934</v>
      </c>
      <c r="AQ358" s="234">
        <v>44526</v>
      </c>
      <c r="AR358" s="94" t="s">
        <v>2470</v>
      </c>
      <c r="AS358" s="95">
        <v>1</v>
      </c>
      <c r="AT358" s="508" t="str">
        <f t="shared" si="99"/>
        <v>Destacado</v>
      </c>
      <c r="AU358" s="228">
        <v>44546</v>
      </c>
      <c r="AV358" s="94" t="s">
        <v>2471</v>
      </c>
      <c r="AW358" s="508" t="s">
        <v>934</v>
      </c>
      <c r="AX358" s="231"/>
      <c r="AY358" s="232"/>
      <c r="AZ358" s="95"/>
      <c r="BA358" s="508" t="str">
        <f t="shared" si="100"/>
        <v>Sin Avance</v>
      </c>
      <c r="BB358" s="325"/>
      <c r="BC358" s="94"/>
      <c r="BD358" s="508"/>
      <c r="BE358" s="385"/>
      <c r="BF358" s="512"/>
      <c r="BG358" s="493"/>
      <c r="BH358" s="508" t="str">
        <f t="shared" si="101"/>
        <v>Sin Avance</v>
      </c>
      <c r="BI358" s="236"/>
      <c r="BJ358" s="96"/>
      <c r="BK358" s="232"/>
      <c r="BL358" s="547">
        <f t="shared" si="102"/>
        <v>1</v>
      </c>
      <c r="BM358" s="326"/>
      <c r="BN358" s="602"/>
      <c r="BO358" s="94"/>
      <c r="BP358" s="94"/>
      <c r="BQ358" s="236"/>
      <c r="BR358" s="96"/>
      <c r="BS358" s="516" t="str">
        <f t="shared" si="94"/>
        <v/>
      </c>
      <c r="BT358" s="96"/>
      <c r="BU358" s="255"/>
      <c r="BV358" s="713"/>
      <c r="BW358" s="277"/>
    </row>
    <row r="359" spans="1:75" s="245" customFormat="1" ht="41.1" customHeight="1">
      <c r="A359" s="98" t="s">
        <v>189</v>
      </c>
      <c r="B359" s="99">
        <v>44182</v>
      </c>
      <c r="C359" s="93" t="s">
        <v>2631</v>
      </c>
      <c r="D359" s="97" t="s">
        <v>2427</v>
      </c>
      <c r="E359" s="647" t="s">
        <v>2632</v>
      </c>
      <c r="F359" s="98" t="s">
        <v>145</v>
      </c>
      <c r="G359" s="98" t="s">
        <v>902</v>
      </c>
      <c r="H359" s="647" t="s">
        <v>2633</v>
      </c>
      <c r="I359" s="93">
        <v>1</v>
      </c>
      <c r="J359" s="647" t="s">
        <v>2634</v>
      </c>
      <c r="K359" s="98" t="s">
        <v>168</v>
      </c>
      <c r="L359" s="90" t="s">
        <v>2635</v>
      </c>
      <c r="M359" s="90" t="s">
        <v>2636</v>
      </c>
      <c r="N359" s="93">
        <v>2</v>
      </c>
      <c r="O359" s="90" t="s">
        <v>2636</v>
      </c>
      <c r="P359" s="248" t="s">
        <v>172</v>
      </c>
      <c r="Q359" s="248" t="s">
        <v>172</v>
      </c>
      <c r="R359" s="383">
        <v>44182</v>
      </c>
      <c r="S359" s="543">
        <v>44546</v>
      </c>
      <c r="T359" s="92">
        <v>0</v>
      </c>
      <c r="U359" s="521">
        <f t="shared" si="104"/>
        <v>44546</v>
      </c>
      <c r="V359" s="234">
        <v>44531</v>
      </c>
      <c r="W359" s="96" t="s">
        <v>2637</v>
      </c>
      <c r="X359" s="95">
        <v>1</v>
      </c>
      <c r="Y359" s="508" t="str">
        <f t="shared" si="96"/>
        <v>Destacado</v>
      </c>
      <c r="Z359" s="272">
        <v>44553</v>
      </c>
      <c r="AA359" s="514" t="s">
        <v>2638</v>
      </c>
      <c r="AB359" s="518" t="s">
        <v>689</v>
      </c>
      <c r="AC359" s="234"/>
      <c r="AD359" s="94"/>
      <c r="AE359" s="95"/>
      <c r="AF359" s="508" t="str">
        <f t="shared" si="97"/>
        <v>Sin Avance</v>
      </c>
      <c r="AG359" s="234"/>
      <c r="AH359" s="94"/>
      <c r="AI359" s="508"/>
      <c r="AJ359" s="234"/>
      <c r="AK359" s="273"/>
      <c r="AL359" s="95"/>
      <c r="AM359" s="508" t="str">
        <f t="shared" si="98"/>
        <v>Sin Avance</v>
      </c>
      <c r="AN359" s="279"/>
      <c r="AO359" s="273"/>
      <c r="AP359" s="274"/>
      <c r="AQ359" s="275"/>
      <c r="AR359" s="235"/>
      <c r="AS359" s="233"/>
      <c r="AT359" s="508" t="str">
        <f t="shared" si="99"/>
        <v>Sin Avance</v>
      </c>
      <c r="AU359" s="228"/>
      <c r="AV359" s="273"/>
      <c r="AW359" s="274"/>
      <c r="AX359" s="231"/>
      <c r="AY359" s="232"/>
      <c r="AZ359" s="233"/>
      <c r="BA359" s="508" t="str">
        <f t="shared" si="100"/>
        <v>Sin Avance</v>
      </c>
      <c r="BB359" s="325"/>
      <c r="BC359" s="229"/>
      <c r="BD359" s="229"/>
      <c r="BE359" s="492"/>
      <c r="BF359" s="235"/>
      <c r="BG359" s="493"/>
      <c r="BH359" s="508" t="str">
        <f t="shared" si="101"/>
        <v>Sin Avance</v>
      </c>
      <c r="BI359" s="236"/>
      <c r="BJ359" s="96"/>
      <c r="BK359" s="232"/>
      <c r="BL359" s="547">
        <f t="shared" si="102"/>
        <v>1</v>
      </c>
      <c r="BM359" s="275"/>
      <c r="BN359" s="15"/>
      <c r="BO359" s="94"/>
      <c r="BP359" s="514"/>
      <c r="BQ359" s="236"/>
      <c r="BR359" s="96"/>
      <c r="BS359" s="516" t="str">
        <f t="shared" si="94"/>
        <v/>
      </c>
      <c r="BT359" s="94"/>
      <c r="BU359" s="324"/>
      <c r="BV359" s="713"/>
      <c r="BW359" s="277"/>
    </row>
    <row r="360" spans="1:75" s="245" customFormat="1" ht="41.1" customHeight="1">
      <c r="A360" s="98" t="s">
        <v>189</v>
      </c>
      <c r="B360" s="99">
        <v>44183</v>
      </c>
      <c r="C360" s="93" t="s">
        <v>430</v>
      </c>
      <c r="D360" s="97" t="s">
        <v>2639</v>
      </c>
      <c r="E360" s="646" t="s">
        <v>2640</v>
      </c>
      <c r="F360" s="98" t="s">
        <v>145</v>
      </c>
      <c r="G360" s="90" t="s">
        <v>2641</v>
      </c>
      <c r="H360" s="647" t="s">
        <v>2642</v>
      </c>
      <c r="I360" s="93">
        <v>1</v>
      </c>
      <c r="J360" s="647" t="s">
        <v>2643</v>
      </c>
      <c r="K360" s="98" t="s">
        <v>168</v>
      </c>
      <c r="L360" s="90" t="s">
        <v>2644</v>
      </c>
      <c r="M360" s="90" t="s">
        <v>2645</v>
      </c>
      <c r="N360" s="93">
        <v>1</v>
      </c>
      <c r="O360" s="90" t="s">
        <v>2645</v>
      </c>
      <c r="P360" s="98" t="s">
        <v>1598</v>
      </c>
      <c r="Q360" s="717" t="s">
        <v>1598</v>
      </c>
      <c r="R360" s="383">
        <v>44197</v>
      </c>
      <c r="S360" s="543">
        <v>44531</v>
      </c>
      <c r="T360" s="92">
        <v>0</v>
      </c>
      <c r="U360" s="521">
        <f t="shared" si="104"/>
        <v>44531</v>
      </c>
      <c r="V360" s="228">
        <v>44469</v>
      </c>
      <c r="W360" s="94" t="s">
        <v>2646</v>
      </c>
      <c r="X360" s="95">
        <v>1</v>
      </c>
      <c r="Y360" s="508" t="str">
        <f t="shared" si="96"/>
        <v>Destacado</v>
      </c>
      <c r="Z360" s="272">
        <v>44546</v>
      </c>
      <c r="AA360" s="514" t="s">
        <v>2647</v>
      </c>
      <c r="AB360" s="518" t="s">
        <v>689</v>
      </c>
      <c r="AC360" s="234"/>
      <c r="AD360" s="94"/>
      <c r="AE360" s="95"/>
      <c r="AF360" s="508" t="str">
        <f t="shared" si="97"/>
        <v>Sin Avance</v>
      </c>
      <c r="AG360" s="234"/>
      <c r="AH360" s="94"/>
      <c r="AI360" s="508"/>
      <c r="AJ360" s="234"/>
      <c r="AK360" s="273"/>
      <c r="AL360" s="95"/>
      <c r="AM360" s="508" t="str">
        <f t="shared" si="98"/>
        <v>Sin Avance</v>
      </c>
      <c r="AN360" s="279"/>
      <c r="AO360" s="273"/>
      <c r="AP360" s="274"/>
      <c r="AQ360" s="275"/>
      <c r="AR360" s="235"/>
      <c r="AS360" s="233"/>
      <c r="AT360" s="508" t="str">
        <f t="shared" si="99"/>
        <v>Sin Avance</v>
      </c>
      <c r="AU360" s="228"/>
      <c r="AV360" s="273"/>
      <c r="AW360" s="274"/>
      <c r="AX360" s="231"/>
      <c r="AY360" s="232"/>
      <c r="AZ360" s="233"/>
      <c r="BA360" s="508" t="str">
        <f t="shared" si="100"/>
        <v>Sin Avance</v>
      </c>
      <c r="BB360" s="325"/>
      <c r="BC360" s="229"/>
      <c r="BD360" s="229"/>
      <c r="BE360" s="492"/>
      <c r="BF360" s="235"/>
      <c r="BG360" s="493"/>
      <c r="BH360" s="508" t="str">
        <f t="shared" si="101"/>
        <v>Sin Avance</v>
      </c>
      <c r="BI360" s="236"/>
      <c r="BJ360" s="96"/>
      <c r="BK360" s="232"/>
      <c r="BL360" s="547">
        <f t="shared" si="102"/>
        <v>1</v>
      </c>
      <c r="BM360" s="275"/>
      <c r="BN360" s="15"/>
      <c r="BO360" s="94"/>
      <c r="BP360" s="514"/>
      <c r="BQ360" s="236"/>
      <c r="BR360" s="96"/>
      <c r="BS360" s="516" t="str">
        <f t="shared" si="94"/>
        <v/>
      </c>
      <c r="BT360" s="94"/>
      <c r="BU360" s="324"/>
      <c r="BV360" s="713"/>
      <c r="BW360" s="277"/>
    </row>
    <row r="361" spans="1:75" s="11" customFormat="1" ht="41.1" customHeight="1">
      <c r="A361" s="98" t="s">
        <v>189</v>
      </c>
      <c r="B361" s="99">
        <v>44183</v>
      </c>
      <c r="C361" s="93" t="s">
        <v>1870</v>
      </c>
      <c r="D361" s="97" t="s">
        <v>2639</v>
      </c>
      <c r="E361" s="647" t="s">
        <v>2648</v>
      </c>
      <c r="F361" s="247"/>
      <c r="G361" s="98" t="s">
        <v>964</v>
      </c>
      <c r="H361" s="647" t="s">
        <v>2649</v>
      </c>
      <c r="I361" s="93">
        <v>1</v>
      </c>
      <c r="J361" s="647" t="s">
        <v>2650</v>
      </c>
      <c r="K361" s="98" t="s">
        <v>168</v>
      </c>
      <c r="L361" s="90" t="s">
        <v>2651</v>
      </c>
      <c r="M361" s="90" t="s">
        <v>2652</v>
      </c>
      <c r="N361" s="93">
        <v>1</v>
      </c>
      <c r="O361" s="90" t="s">
        <v>2652</v>
      </c>
      <c r="P361" s="98" t="s">
        <v>969</v>
      </c>
      <c r="Q361" s="270" t="s">
        <v>969</v>
      </c>
      <c r="R361" s="383">
        <v>44184</v>
      </c>
      <c r="S361" s="543">
        <v>44547</v>
      </c>
      <c r="T361" s="92">
        <v>0</v>
      </c>
      <c r="U361" s="521">
        <f t="shared" si="104"/>
        <v>44547</v>
      </c>
      <c r="V361" s="228"/>
      <c r="W361" s="94"/>
      <c r="X361" s="95"/>
      <c r="Y361" s="508" t="str">
        <f t="shared" ref="Y361:Y406" si="105">IF(X361="","Sin Avance",IF(X361&gt;95%,"Destacado",IF(X361&gt;=80%,"Satisfactorio","No Satisfactorio")))</f>
        <v>Sin Avance</v>
      </c>
      <c r="Z361" s="272"/>
      <c r="AA361" s="273"/>
      <c r="AB361" s="274"/>
      <c r="AC361" s="234"/>
      <c r="AD361" s="94"/>
      <c r="AE361" s="95"/>
      <c r="AF361" s="508" t="str">
        <f t="shared" ref="AF361:AF404" si="106">IF(AE361="","Sin Avance",IF(AE361&gt;95%,"Destacado",IF(AE361&gt;=80%,"Satisfactorio","No Satisfactorio")))</f>
        <v>Sin Avance</v>
      </c>
      <c r="AG361" s="234"/>
      <c r="AH361" s="94"/>
      <c r="AI361" s="230"/>
      <c r="AJ361" s="234"/>
      <c r="AK361" s="273"/>
      <c r="AL361" s="95"/>
      <c r="AM361" s="508" t="str">
        <f t="shared" ref="AM361:AM404" si="107">IF(AL361="","Sin Avance",IF(AL361&gt;95%,"Destacado",IF(AL361&gt;=80%,"Satisfactorio","No Satisfactorio")))</f>
        <v>Sin Avance</v>
      </c>
      <c r="AN361" s="279"/>
      <c r="AO361" s="273"/>
      <c r="AP361" s="274"/>
      <c r="AQ361" s="275"/>
      <c r="AR361" s="235"/>
      <c r="AS361" s="233"/>
      <c r="AT361" s="508" t="str">
        <f t="shared" ref="AT361:AT404" si="108">IF(AS361="","Sin Avance",IF(AS361&gt;95%,"Destacado",IF(AS361&gt;=80%,"Satisfactorio","No Satisfactorio")))</f>
        <v>Sin Avance</v>
      </c>
      <c r="AU361" s="228"/>
      <c r="AV361" s="273"/>
      <c r="AW361" s="274"/>
      <c r="AX361" s="231"/>
      <c r="AY361" s="232"/>
      <c r="AZ361" s="233"/>
      <c r="BA361" s="508" t="str">
        <f t="shared" ref="BA361:BA404" si="109">IF(AZ361="","Sin Avance",IF(AZ361&gt;95%,"Destacado",IF(AZ361&gt;=80%,"Satisfactorio","No Satisfactorio")))</f>
        <v>Sin Avance</v>
      </c>
      <c r="BB361" s="325"/>
      <c r="BC361" s="229"/>
      <c r="BD361" s="229"/>
      <c r="BE361" s="492"/>
      <c r="BF361" s="235"/>
      <c r="BG361" s="493"/>
      <c r="BH361" s="508" t="str">
        <f t="shared" ref="BH361:BH404" si="110">IF(BG361="","Sin Avance",IF(BG361&gt;95%,"Destacado",IF(BG361&gt;=80%,"Satisfactorio","No Satisfactorio")))</f>
        <v>Sin Avance</v>
      </c>
      <c r="BI361" s="236"/>
      <c r="BJ361" s="96"/>
      <c r="BK361" s="232"/>
      <c r="BL361" s="237" t="str">
        <f t="shared" si="102"/>
        <v>Sin Avance</v>
      </c>
      <c r="BM361" s="275"/>
      <c r="BN361" s="15"/>
      <c r="BO361" s="94"/>
      <c r="BP361" s="514"/>
      <c r="BQ361" s="236"/>
      <c r="BR361" s="96"/>
      <c r="BS361" s="240" t="str">
        <f t="shared" si="94"/>
        <v>En Ejecución</v>
      </c>
      <c r="BT361" s="94"/>
      <c r="BU361" s="712"/>
      <c r="BV361" s="713"/>
      <c r="BW361" s="277"/>
    </row>
    <row r="362" spans="1:75" s="11" customFormat="1" ht="41.1" customHeight="1">
      <c r="A362" s="98" t="s">
        <v>189</v>
      </c>
      <c r="B362" s="99">
        <v>44183</v>
      </c>
      <c r="C362" s="93" t="s">
        <v>1870</v>
      </c>
      <c r="D362" s="97" t="s">
        <v>2639</v>
      </c>
      <c r="E362" s="647" t="s">
        <v>2648</v>
      </c>
      <c r="F362" s="247"/>
      <c r="G362" s="98" t="s">
        <v>964</v>
      </c>
      <c r="H362" s="647" t="s">
        <v>2653</v>
      </c>
      <c r="I362" s="93">
        <v>2</v>
      </c>
      <c r="J362" s="647" t="s">
        <v>2654</v>
      </c>
      <c r="K362" s="98" t="s">
        <v>168</v>
      </c>
      <c r="L362" s="90" t="s">
        <v>2655</v>
      </c>
      <c r="M362" s="90" t="s">
        <v>2656</v>
      </c>
      <c r="N362" s="93">
        <v>1</v>
      </c>
      <c r="O362" s="90" t="s">
        <v>2656</v>
      </c>
      <c r="P362" s="98" t="s">
        <v>969</v>
      </c>
      <c r="Q362" s="270" t="s">
        <v>969</v>
      </c>
      <c r="R362" s="383">
        <v>44184</v>
      </c>
      <c r="S362" s="543">
        <v>44547</v>
      </c>
      <c r="T362" s="92">
        <v>0</v>
      </c>
      <c r="U362" s="521">
        <f t="shared" si="104"/>
        <v>44547</v>
      </c>
      <c r="V362" s="228"/>
      <c r="W362" s="94"/>
      <c r="X362" s="95"/>
      <c r="Y362" s="508" t="str">
        <f t="shared" si="105"/>
        <v>Sin Avance</v>
      </c>
      <c r="Z362" s="272"/>
      <c r="AA362" s="273"/>
      <c r="AB362" s="274"/>
      <c r="AC362" s="234"/>
      <c r="AD362" s="94"/>
      <c r="AE362" s="95"/>
      <c r="AF362" s="508" t="str">
        <f t="shared" si="106"/>
        <v>Sin Avance</v>
      </c>
      <c r="AG362" s="234"/>
      <c r="AH362" s="94"/>
      <c r="AI362" s="230"/>
      <c r="AJ362" s="234"/>
      <c r="AK362" s="273"/>
      <c r="AL362" s="95"/>
      <c r="AM362" s="508" t="str">
        <f t="shared" si="107"/>
        <v>Sin Avance</v>
      </c>
      <c r="AN362" s="279"/>
      <c r="AO362" s="273"/>
      <c r="AP362" s="274"/>
      <c r="AQ362" s="275"/>
      <c r="AR362" s="235"/>
      <c r="AS362" s="233"/>
      <c r="AT362" s="508" t="str">
        <f t="shared" si="108"/>
        <v>Sin Avance</v>
      </c>
      <c r="AU362" s="228"/>
      <c r="AV362" s="273"/>
      <c r="AW362" s="274"/>
      <c r="AX362" s="231"/>
      <c r="AY362" s="232"/>
      <c r="AZ362" s="233"/>
      <c r="BA362" s="508" t="str">
        <f t="shared" si="109"/>
        <v>Sin Avance</v>
      </c>
      <c r="BB362" s="325"/>
      <c r="BC362" s="229"/>
      <c r="BD362" s="229"/>
      <c r="BE362" s="492"/>
      <c r="BF362" s="235"/>
      <c r="BG362" s="493"/>
      <c r="BH362" s="508" t="str">
        <f t="shared" si="110"/>
        <v>Sin Avance</v>
      </c>
      <c r="BI362" s="236"/>
      <c r="BJ362" s="96"/>
      <c r="BK362" s="232"/>
      <c r="BL362" s="237" t="str">
        <f t="shared" si="102"/>
        <v>Sin Avance</v>
      </c>
      <c r="BM362" s="275"/>
      <c r="BN362" s="15"/>
      <c r="BO362" s="94"/>
      <c r="BP362" s="514"/>
      <c r="BQ362" s="236"/>
      <c r="BR362" s="96"/>
      <c r="BS362" s="240" t="str">
        <f t="shared" ref="BS362:BS425" si="111">IF(OR(BL362="Sin Avance",BL362&lt;100%),"En Ejecución",IF(AND(BQ362="SI",BR362="si"),"Cerrada",IF(AND(BQ362="SI",BR362="NO"),"Inefectiva",IF(BQ362="SI","Eficaz",IF(BQ362="NO","Ineficaz","")))))</f>
        <v>En Ejecución</v>
      </c>
      <c r="BT362" s="94"/>
      <c r="BU362" s="712"/>
      <c r="BV362" s="713"/>
      <c r="BW362" s="277"/>
    </row>
    <row r="363" spans="1:75" s="11" customFormat="1" ht="41.1" customHeight="1">
      <c r="A363" s="98" t="s">
        <v>189</v>
      </c>
      <c r="B363" s="99">
        <v>44183</v>
      </c>
      <c r="C363" s="93" t="s">
        <v>2129</v>
      </c>
      <c r="D363" s="97" t="s">
        <v>2639</v>
      </c>
      <c r="E363" s="647" t="s">
        <v>2657</v>
      </c>
      <c r="F363" s="247"/>
      <c r="G363" s="98" t="s">
        <v>964</v>
      </c>
      <c r="H363" s="647" t="s">
        <v>2658</v>
      </c>
      <c r="I363" s="93">
        <v>1</v>
      </c>
      <c r="J363" s="647" t="s">
        <v>966</v>
      </c>
      <c r="K363" s="98" t="s">
        <v>168</v>
      </c>
      <c r="L363" s="90" t="s">
        <v>967</v>
      </c>
      <c r="M363" s="90" t="s">
        <v>2659</v>
      </c>
      <c r="N363" s="93">
        <v>1</v>
      </c>
      <c r="O363" s="90" t="s">
        <v>2659</v>
      </c>
      <c r="P363" s="98" t="s">
        <v>969</v>
      </c>
      <c r="Q363" s="270" t="s">
        <v>969</v>
      </c>
      <c r="R363" s="383">
        <v>44184</v>
      </c>
      <c r="S363" s="543">
        <v>44547</v>
      </c>
      <c r="T363" s="92">
        <v>0</v>
      </c>
      <c r="U363" s="521">
        <f t="shared" si="104"/>
        <v>44547</v>
      </c>
      <c r="V363" s="228"/>
      <c r="W363" s="94"/>
      <c r="X363" s="95"/>
      <c r="Y363" s="508" t="str">
        <f t="shared" si="105"/>
        <v>Sin Avance</v>
      </c>
      <c r="Z363" s="272"/>
      <c r="AA363" s="273"/>
      <c r="AB363" s="274"/>
      <c r="AC363" s="234"/>
      <c r="AD363" s="94"/>
      <c r="AE363" s="95"/>
      <c r="AF363" s="508" t="str">
        <f t="shared" si="106"/>
        <v>Sin Avance</v>
      </c>
      <c r="AG363" s="234"/>
      <c r="AH363" s="94"/>
      <c r="AI363" s="230"/>
      <c r="AJ363" s="234"/>
      <c r="AK363" s="273"/>
      <c r="AL363" s="95"/>
      <c r="AM363" s="508" t="str">
        <f t="shared" si="107"/>
        <v>Sin Avance</v>
      </c>
      <c r="AN363" s="279"/>
      <c r="AO363" s="273"/>
      <c r="AP363" s="274"/>
      <c r="AQ363" s="275"/>
      <c r="AR363" s="235"/>
      <c r="AS363" s="233"/>
      <c r="AT363" s="508" t="str">
        <f t="shared" si="108"/>
        <v>Sin Avance</v>
      </c>
      <c r="AU363" s="228"/>
      <c r="AV363" s="273"/>
      <c r="AW363" s="274"/>
      <c r="AX363" s="231"/>
      <c r="AY363" s="232"/>
      <c r="AZ363" s="233"/>
      <c r="BA363" s="508" t="str">
        <f t="shared" si="109"/>
        <v>Sin Avance</v>
      </c>
      <c r="BB363" s="325"/>
      <c r="BC363" s="229"/>
      <c r="BD363" s="229"/>
      <c r="BE363" s="492"/>
      <c r="BF363" s="235"/>
      <c r="BG363" s="493"/>
      <c r="BH363" s="508" t="str">
        <f t="shared" si="110"/>
        <v>Sin Avance</v>
      </c>
      <c r="BI363" s="236"/>
      <c r="BJ363" s="96"/>
      <c r="BK363" s="232"/>
      <c r="BL363" s="237" t="str">
        <f t="shared" si="102"/>
        <v>Sin Avance</v>
      </c>
      <c r="BM363" s="275"/>
      <c r="BN363" s="15"/>
      <c r="BO363" s="94"/>
      <c r="BP363" s="514"/>
      <c r="BQ363" s="236"/>
      <c r="BR363" s="96"/>
      <c r="BS363" s="240" t="str">
        <f t="shared" si="111"/>
        <v>En Ejecución</v>
      </c>
      <c r="BT363" s="94"/>
      <c r="BU363" s="712"/>
      <c r="BV363" s="713"/>
      <c r="BW363" s="277"/>
    </row>
    <row r="364" spans="1:75" s="11" customFormat="1" ht="41.1" customHeight="1">
      <c r="A364" s="98" t="s">
        <v>189</v>
      </c>
      <c r="B364" s="99">
        <v>44183</v>
      </c>
      <c r="C364" s="93" t="s">
        <v>649</v>
      </c>
      <c r="D364" s="97" t="s">
        <v>2639</v>
      </c>
      <c r="E364" s="647" t="s">
        <v>2660</v>
      </c>
      <c r="F364" s="247"/>
      <c r="G364" s="98" t="s">
        <v>964</v>
      </c>
      <c r="H364" s="647" t="s">
        <v>2661</v>
      </c>
      <c r="I364" s="93">
        <v>1</v>
      </c>
      <c r="J364" s="647" t="s">
        <v>2662</v>
      </c>
      <c r="K364" s="98" t="s">
        <v>168</v>
      </c>
      <c r="L364" s="90" t="s">
        <v>2663</v>
      </c>
      <c r="M364" s="90" t="s">
        <v>2664</v>
      </c>
      <c r="N364" s="93">
        <v>1</v>
      </c>
      <c r="O364" s="90" t="s">
        <v>2664</v>
      </c>
      <c r="P364" s="98" t="s">
        <v>969</v>
      </c>
      <c r="Q364" s="270" t="s">
        <v>969</v>
      </c>
      <c r="R364" s="383">
        <v>44184</v>
      </c>
      <c r="S364" s="543">
        <v>44547</v>
      </c>
      <c r="T364" s="92">
        <v>0</v>
      </c>
      <c r="U364" s="521">
        <f t="shared" si="104"/>
        <v>44547</v>
      </c>
      <c r="V364" s="228"/>
      <c r="W364" s="94"/>
      <c r="X364" s="95"/>
      <c r="Y364" s="508" t="str">
        <f t="shared" si="105"/>
        <v>Sin Avance</v>
      </c>
      <c r="Z364" s="272"/>
      <c r="AA364" s="273"/>
      <c r="AB364" s="274"/>
      <c r="AC364" s="234"/>
      <c r="AD364" s="94"/>
      <c r="AE364" s="95"/>
      <c r="AF364" s="508" t="str">
        <f t="shared" si="106"/>
        <v>Sin Avance</v>
      </c>
      <c r="AG364" s="234"/>
      <c r="AH364" s="94"/>
      <c r="AI364" s="230"/>
      <c r="AJ364" s="234"/>
      <c r="AK364" s="273"/>
      <c r="AL364" s="95"/>
      <c r="AM364" s="508" t="str">
        <f t="shared" si="107"/>
        <v>Sin Avance</v>
      </c>
      <c r="AN364" s="279"/>
      <c r="AO364" s="273"/>
      <c r="AP364" s="274"/>
      <c r="AQ364" s="275"/>
      <c r="AR364" s="235"/>
      <c r="AS364" s="233"/>
      <c r="AT364" s="508" t="str">
        <f t="shared" si="108"/>
        <v>Sin Avance</v>
      </c>
      <c r="AU364" s="228"/>
      <c r="AV364" s="273"/>
      <c r="AW364" s="274"/>
      <c r="AX364" s="231"/>
      <c r="AY364" s="232"/>
      <c r="AZ364" s="233"/>
      <c r="BA364" s="508" t="str">
        <f t="shared" si="109"/>
        <v>Sin Avance</v>
      </c>
      <c r="BB364" s="325"/>
      <c r="BC364" s="229"/>
      <c r="BD364" s="229"/>
      <c r="BE364" s="492"/>
      <c r="BF364" s="235"/>
      <c r="BG364" s="493"/>
      <c r="BH364" s="508" t="str">
        <f t="shared" si="110"/>
        <v>Sin Avance</v>
      </c>
      <c r="BI364" s="236"/>
      <c r="BJ364" s="96"/>
      <c r="BK364" s="232"/>
      <c r="BL364" s="237" t="str">
        <f t="shared" si="102"/>
        <v>Sin Avance</v>
      </c>
      <c r="BM364" s="275"/>
      <c r="BN364" s="15"/>
      <c r="BO364" s="94"/>
      <c r="BP364" s="514"/>
      <c r="BQ364" s="236"/>
      <c r="BR364" s="96"/>
      <c r="BS364" s="240" t="str">
        <f t="shared" si="111"/>
        <v>En Ejecución</v>
      </c>
      <c r="BT364" s="94"/>
      <c r="BU364" s="712"/>
      <c r="BV364" s="713"/>
      <c r="BW364" s="277"/>
    </row>
    <row r="365" spans="1:75" s="11" customFormat="1" ht="45" customHeight="1">
      <c r="A365" s="599" t="s">
        <v>189</v>
      </c>
      <c r="B365" s="99">
        <v>44183</v>
      </c>
      <c r="C365" s="92" t="s">
        <v>1897</v>
      </c>
      <c r="D365" s="97" t="s">
        <v>2639</v>
      </c>
      <c r="E365" s="647" t="s">
        <v>2665</v>
      </c>
      <c r="F365" s="247"/>
      <c r="G365" s="227" t="s">
        <v>2482</v>
      </c>
      <c r="H365" s="91" t="s">
        <v>2666</v>
      </c>
      <c r="I365" s="92">
        <v>1</v>
      </c>
      <c r="J365" s="91" t="s">
        <v>2667</v>
      </c>
      <c r="K365" s="98" t="s">
        <v>168</v>
      </c>
      <c r="L365" s="227" t="s">
        <v>2668</v>
      </c>
      <c r="M365" s="227" t="s">
        <v>2669</v>
      </c>
      <c r="N365" s="92">
        <v>1</v>
      </c>
      <c r="O365" s="227" t="s">
        <v>2669</v>
      </c>
      <c r="P365" s="248" t="s">
        <v>172</v>
      </c>
      <c r="Q365" s="248" t="s">
        <v>172</v>
      </c>
      <c r="R365" s="321">
        <v>44209</v>
      </c>
      <c r="S365" s="556">
        <v>44394</v>
      </c>
      <c r="T365" s="92">
        <v>0</v>
      </c>
      <c r="U365" s="634">
        <f t="shared" si="104"/>
        <v>44394</v>
      </c>
      <c r="V365" s="228">
        <v>44385</v>
      </c>
      <c r="W365" s="96" t="s">
        <v>2670</v>
      </c>
      <c r="X365" s="94">
        <v>1</v>
      </c>
      <c r="Y365" s="508" t="str">
        <f t="shared" si="105"/>
        <v>Destacado</v>
      </c>
      <c r="Z365" s="228">
        <v>44440</v>
      </c>
      <c r="AA365" s="94" t="s">
        <v>2671</v>
      </c>
      <c r="AB365" s="230" t="s">
        <v>689</v>
      </c>
      <c r="AC365" s="325"/>
      <c r="AD365" s="94"/>
      <c r="AE365" s="94"/>
      <c r="AF365" s="508" t="str">
        <f t="shared" si="106"/>
        <v>Sin Avance</v>
      </c>
      <c r="AG365" s="231"/>
      <c r="AH365" s="94"/>
      <c r="AI365" s="230"/>
      <c r="AJ365" s="325"/>
      <c r="AK365" s="273"/>
      <c r="AL365" s="94"/>
      <c r="AM365" s="508" t="str">
        <f t="shared" si="107"/>
        <v>Sin Avance</v>
      </c>
      <c r="AN365" s="279"/>
      <c r="AO365" s="273"/>
      <c r="AP365" s="274"/>
      <c r="AQ365" s="275"/>
      <c r="AR365" s="235"/>
      <c r="AS365" s="233"/>
      <c r="AT365" s="508" t="str">
        <f t="shared" si="108"/>
        <v>Sin Avance</v>
      </c>
      <c r="AU365" s="228"/>
      <c r="AV365" s="273"/>
      <c r="AW365" s="274"/>
      <c r="AX365" s="231"/>
      <c r="AY365" s="232"/>
      <c r="AZ365" s="233"/>
      <c r="BA365" s="508" t="str">
        <f t="shared" si="109"/>
        <v>Sin Avance</v>
      </c>
      <c r="BB365" s="325"/>
      <c r="BC365" s="229"/>
      <c r="BD365" s="229"/>
      <c r="BE365" s="492"/>
      <c r="BF365" s="235"/>
      <c r="BG365" s="493"/>
      <c r="BH365" s="508" t="str">
        <f t="shared" si="110"/>
        <v>Sin Avance</v>
      </c>
      <c r="BI365" s="236"/>
      <c r="BJ365" s="96"/>
      <c r="BK365" s="232"/>
      <c r="BL365" s="237">
        <f t="shared" ref="BL365:BL411" si="112">IF(E365="","",IF(OR(X365=100%,AE365=100%,AL365=100%,AS365=100%,AZ365=100%,BG365=100%),100%,IF(V365="","Sin Avance",MAX(X365,AE365,AL365,AS365,AZ365,BG365))))</f>
        <v>1</v>
      </c>
      <c r="BM365" s="326"/>
      <c r="BN365" s="602"/>
      <c r="BO365" s="94"/>
      <c r="BP365" s="94"/>
      <c r="BQ365" s="236"/>
      <c r="BR365" s="96"/>
      <c r="BS365" s="240" t="str">
        <f t="shared" si="111"/>
        <v/>
      </c>
      <c r="BT365" s="96"/>
      <c r="BU365" s="255"/>
      <c r="BV365" s="713"/>
      <c r="BW365" s="277"/>
    </row>
    <row r="366" spans="1:75" s="11" customFormat="1" ht="45" customHeight="1">
      <c r="A366" s="599" t="s">
        <v>189</v>
      </c>
      <c r="B366" s="99">
        <v>44183</v>
      </c>
      <c r="C366" s="92" t="s">
        <v>1897</v>
      </c>
      <c r="D366" s="97" t="s">
        <v>2639</v>
      </c>
      <c r="E366" s="647" t="s">
        <v>2665</v>
      </c>
      <c r="F366" s="247"/>
      <c r="G366" s="227" t="s">
        <v>2482</v>
      </c>
      <c r="H366" s="91" t="s">
        <v>2672</v>
      </c>
      <c r="I366" s="92">
        <v>2</v>
      </c>
      <c r="J366" s="91" t="s">
        <v>2673</v>
      </c>
      <c r="K366" s="98" t="s">
        <v>168</v>
      </c>
      <c r="L366" s="227" t="s">
        <v>2674</v>
      </c>
      <c r="M366" s="227" t="s">
        <v>2675</v>
      </c>
      <c r="N366" s="92">
        <v>1</v>
      </c>
      <c r="O366" s="227" t="s">
        <v>2675</v>
      </c>
      <c r="P366" s="248" t="s">
        <v>172</v>
      </c>
      <c r="Q366" s="248" t="s">
        <v>172</v>
      </c>
      <c r="R366" s="321">
        <v>44214</v>
      </c>
      <c r="S366" s="556">
        <v>44394</v>
      </c>
      <c r="T366" s="92">
        <v>0</v>
      </c>
      <c r="U366" s="634">
        <f t="shared" si="104"/>
        <v>44394</v>
      </c>
      <c r="V366" s="228">
        <v>44385</v>
      </c>
      <c r="W366" s="96" t="s">
        <v>2676</v>
      </c>
      <c r="X366" s="94">
        <v>1</v>
      </c>
      <c r="Y366" s="508" t="str">
        <f t="shared" si="105"/>
        <v>Destacado</v>
      </c>
      <c r="Z366" s="228">
        <v>44440</v>
      </c>
      <c r="AA366" s="94" t="s">
        <v>2677</v>
      </c>
      <c r="AB366" s="230" t="s">
        <v>689</v>
      </c>
      <c r="AC366" s="325"/>
      <c r="AD366" s="94"/>
      <c r="AE366" s="94"/>
      <c r="AF366" s="508" t="str">
        <f t="shared" si="106"/>
        <v>Sin Avance</v>
      </c>
      <c r="AG366" s="231"/>
      <c r="AH366" s="94"/>
      <c r="AI366" s="230"/>
      <c r="AJ366" s="325"/>
      <c r="AK366" s="273"/>
      <c r="AL366" s="94"/>
      <c r="AM366" s="508" t="str">
        <f t="shared" si="107"/>
        <v>Sin Avance</v>
      </c>
      <c r="AN366" s="279"/>
      <c r="AO366" s="273"/>
      <c r="AP366" s="274"/>
      <c r="AQ366" s="275"/>
      <c r="AR366" s="235"/>
      <c r="AS366" s="233"/>
      <c r="AT366" s="508" t="str">
        <f t="shared" si="108"/>
        <v>Sin Avance</v>
      </c>
      <c r="AU366" s="228"/>
      <c r="AV366" s="273"/>
      <c r="AW366" s="274"/>
      <c r="AX366" s="231"/>
      <c r="AY366" s="232"/>
      <c r="AZ366" s="233"/>
      <c r="BA366" s="508" t="str">
        <f t="shared" si="109"/>
        <v>Sin Avance</v>
      </c>
      <c r="BB366" s="325"/>
      <c r="BC366" s="229"/>
      <c r="BD366" s="229"/>
      <c r="BE366" s="492"/>
      <c r="BF366" s="235"/>
      <c r="BG366" s="493"/>
      <c r="BH366" s="508" t="str">
        <f t="shared" si="110"/>
        <v>Sin Avance</v>
      </c>
      <c r="BI366" s="236"/>
      <c r="BJ366" s="96"/>
      <c r="BK366" s="232"/>
      <c r="BL366" s="237">
        <f t="shared" si="112"/>
        <v>1</v>
      </c>
      <c r="BM366" s="326"/>
      <c r="BN366" s="602"/>
      <c r="BO366" s="94"/>
      <c r="BP366" s="94"/>
      <c r="BQ366" s="236"/>
      <c r="BR366" s="96"/>
      <c r="BS366" s="240" t="str">
        <f t="shared" si="111"/>
        <v/>
      </c>
      <c r="BT366" s="96"/>
      <c r="BU366" s="255"/>
      <c r="BV366" s="713"/>
      <c r="BW366" s="277"/>
    </row>
    <row r="367" spans="1:75" s="245" customFormat="1" ht="41.1" customHeight="1">
      <c r="A367" s="98" t="s">
        <v>189</v>
      </c>
      <c r="B367" s="99">
        <v>44183</v>
      </c>
      <c r="C367" s="93" t="s">
        <v>680</v>
      </c>
      <c r="D367" s="97" t="s">
        <v>2639</v>
      </c>
      <c r="E367" s="646" t="s">
        <v>2678</v>
      </c>
      <c r="F367" s="98" t="s">
        <v>154</v>
      </c>
      <c r="G367" s="90" t="s">
        <v>2679</v>
      </c>
      <c r="H367" s="647" t="s">
        <v>2680</v>
      </c>
      <c r="I367" s="93">
        <v>1</v>
      </c>
      <c r="J367" s="647" t="s">
        <v>2681</v>
      </c>
      <c r="K367" s="98" t="s">
        <v>168</v>
      </c>
      <c r="L367" s="90" t="s">
        <v>2682</v>
      </c>
      <c r="M367" s="90" t="s">
        <v>2683</v>
      </c>
      <c r="N367" s="93">
        <v>1</v>
      </c>
      <c r="O367" s="90" t="s">
        <v>2683</v>
      </c>
      <c r="P367" s="341" t="s">
        <v>2679</v>
      </c>
      <c r="Q367" s="672" t="s">
        <v>2679</v>
      </c>
      <c r="R367" s="383">
        <v>44184</v>
      </c>
      <c r="S367" s="543">
        <v>44475</v>
      </c>
      <c r="T367" s="92">
        <v>0</v>
      </c>
      <c r="U367" s="521">
        <f t="shared" si="104"/>
        <v>44475</v>
      </c>
      <c r="V367" s="228">
        <v>44377</v>
      </c>
      <c r="W367" s="255" t="s">
        <v>2684</v>
      </c>
      <c r="X367" s="95">
        <v>1</v>
      </c>
      <c r="Y367" s="508" t="str">
        <f t="shared" si="105"/>
        <v>Destacado</v>
      </c>
      <c r="Z367" s="272">
        <v>44546</v>
      </c>
      <c r="AA367" s="514" t="s">
        <v>2685</v>
      </c>
      <c r="AB367" s="518" t="s">
        <v>689</v>
      </c>
      <c r="AC367" s="234"/>
      <c r="AD367" s="94"/>
      <c r="AE367" s="95"/>
      <c r="AF367" s="508" t="str">
        <f t="shared" si="106"/>
        <v>Sin Avance</v>
      </c>
      <c r="AG367" s="234"/>
      <c r="AH367" s="94"/>
      <c r="AI367" s="508"/>
      <c r="AJ367" s="234"/>
      <c r="AK367" s="273"/>
      <c r="AL367" s="95"/>
      <c r="AM367" s="508" t="str">
        <f t="shared" si="107"/>
        <v>Sin Avance</v>
      </c>
      <c r="AN367" s="279"/>
      <c r="AO367" s="273"/>
      <c r="AP367" s="274"/>
      <c r="AQ367" s="275"/>
      <c r="AR367" s="235"/>
      <c r="AS367" s="233"/>
      <c r="AT367" s="508" t="str">
        <f t="shared" si="108"/>
        <v>Sin Avance</v>
      </c>
      <c r="AU367" s="228"/>
      <c r="AV367" s="273"/>
      <c r="AW367" s="274"/>
      <c r="AX367" s="231"/>
      <c r="AY367" s="232"/>
      <c r="AZ367" s="233"/>
      <c r="BA367" s="508" t="str">
        <f t="shared" si="109"/>
        <v>Sin Avance</v>
      </c>
      <c r="BB367" s="325"/>
      <c r="BC367" s="229"/>
      <c r="BD367" s="229"/>
      <c r="BE367" s="492"/>
      <c r="BF367" s="235"/>
      <c r="BG367" s="493"/>
      <c r="BH367" s="508" t="str">
        <f t="shared" si="110"/>
        <v>Sin Avance</v>
      </c>
      <c r="BI367" s="236"/>
      <c r="BJ367" s="96"/>
      <c r="BK367" s="232"/>
      <c r="BL367" s="547">
        <f t="shared" si="112"/>
        <v>1</v>
      </c>
      <c r="BM367" s="275"/>
      <c r="BN367" s="15"/>
      <c r="BO367" s="94"/>
      <c r="BP367" s="514"/>
      <c r="BQ367" s="236"/>
      <c r="BR367" s="96"/>
      <c r="BS367" s="516" t="str">
        <f t="shared" si="111"/>
        <v/>
      </c>
      <c r="BT367" s="94"/>
      <c r="BU367" s="324"/>
      <c r="BV367" s="713"/>
      <c r="BW367" s="277"/>
    </row>
    <row r="368" spans="1:75" s="245" customFormat="1" ht="41.1" customHeight="1">
      <c r="A368" s="98" t="s">
        <v>189</v>
      </c>
      <c r="B368" s="99">
        <v>44183</v>
      </c>
      <c r="C368" s="93" t="s">
        <v>704</v>
      </c>
      <c r="D368" s="97" t="s">
        <v>2639</v>
      </c>
      <c r="E368" s="646" t="s">
        <v>2686</v>
      </c>
      <c r="F368" s="98" t="s">
        <v>145</v>
      </c>
      <c r="G368" s="98" t="s">
        <v>964</v>
      </c>
      <c r="H368" s="647" t="s">
        <v>2687</v>
      </c>
      <c r="I368" s="93">
        <v>1</v>
      </c>
      <c r="J368" s="647" t="s">
        <v>2688</v>
      </c>
      <c r="K368" s="98" t="s">
        <v>168</v>
      </c>
      <c r="L368" s="90" t="s">
        <v>2689</v>
      </c>
      <c r="M368" s="90" t="s">
        <v>2690</v>
      </c>
      <c r="N368" s="93">
        <v>1</v>
      </c>
      <c r="O368" s="90" t="s">
        <v>2690</v>
      </c>
      <c r="P368" s="98" t="s">
        <v>969</v>
      </c>
      <c r="Q368" s="270" t="s">
        <v>969</v>
      </c>
      <c r="R368" s="383">
        <v>44184</v>
      </c>
      <c r="S368" s="543">
        <v>44475</v>
      </c>
      <c r="T368" s="92">
        <v>0</v>
      </c>
      <c r="U368" s="521">
        <f t="shared" si="104"/>
        <v>44475</v>
      </c>
      <c r="V368" s="601">
        <v>44466</v>
      </c>
      <c r="W368" s="94" t="s">
        <v>2691</v>
      </c>
      <c r="X368" s="95">
        <v>1</v>
      </c>
      <c r="Y368" s="508" t="str">
        <f t="shared" si="105"/>
        <v>Destacado</v>
      </c>
      <c r="Z368" s="272">
        <v>44544</v>
      </c>
      <c r="AA368" s="514" t="s">
        <v>2692</v>
      </c>
      <c r="AB368" s="518" t="s">
        <v>448</v>
      </c>
      <c r="AC368" s="234"/>
      <c r="AD368" s="94"/>
      <c r="AE368" s="95"/>
      <c r="AF368" s="508" t="str">
        <f t="shared" si="106"/>
        <v>Sin Avance</v>
      </c>
      <c r="AG368" s="234"/>
      <c r="AH368" s="94"/>
      <c r="AI368" s="508"/>
      <c r="AJ368" s="234"/>
      <c r="AK368" s="273"/>
      <c r="AL368" s="95"/>
      <c r="AM368" s="508" t="str">
        <f t="shared" si="107"/>
        <v>Sin Avance</v>
      </c>
      <c r="AN368" s="279"/>
      <c r="AO368" s="273"/>
      <c r="AP368" s="274"/>
      <c r="AQ368" s="275"/>
      <c r="AR368" s="235"/>
      <c r="AS368" s="233"/>
      <c r="AT368" s="508" t="str">
        <f t="shared" si="108"/>
        <v>Sin Avance</v>
      </c>
      <c r="AU368" s="228"/>
      <c r="AV368" s="273"/>
      <c r="AW368" s="274"/>
      <c r="AX368" s="231"/>
      <c r="AY368" s="232"/>
      <c r="AZ368" s="233"/>
      <c r="BA368" s="508" t="str">
        <f t="shared" si="109"/>
        <v>Sin Avance</v>
      </c>
      <c r="BB368" s="325"/>
      <c r="BC368" s="229"/>
      <c r="BD368" s="229"/>
      <c r="BE368" s="492"/>
      <c r="BF368" s="235"/>
      <c r="BG368" s="493"/>
      <c r="BH368" s="508" t="str">
        <f t="shared" si="110"/>
        <v>Sin Avance</v>
      </c>
      <c r="BI368" s="236"/>
      <c r="BJ368" s="96"/>
      <c r="BK368" s="232"/>
      <c r="BL368" s="547">
        <f t="shared" si="112"/>
        <v>1</v>
      </c>
      <c r="BM368" s="275"/>
      <c r="BN368" s="15"/>
      <c r="BO368" s="94"/>
      <c r="BP368" s="514"/>
      <c r="BQ368" s="236"/>
      <c r="BR368" s="96"/>
      <c r="BS368" s="516" t="str">
        <f t="shared" si="111"/>
        <v/>
      </c>
      <c r="BT368" s="94"/>
      <c r="BU368" s="324"/>
      <c r="BV368" s="713"/>
      <c r="BW368" s="277"/>
    </row>
    <row r="369" spans="1:75" s="245" customFormat="1" ht="41.1" customHeight="1">
      <c r="A369" s="98" t="s">
        <v>189</v>
      </c>
      <c r="B369" s="99">
        <v>44183</v>
      </c>
      <c r="C369" s="93" t="s">
        <v>2051</v>
      </c>
      <c r="D369" s="97" t="s">
        <v>2639</v>
      </c>
      <c r="E369" s="646" t="s">
        <v>2693</v>
      </c>
      <c r="F369" s="98" t="s">
        <v>154</v>
      </c>
      <c r="G369" s="90" t="s">
        <v>2694</v>
      </c>
      <c r="H369" s="647" t="s">
        <v>2695</v>
      </c>
      <c r="I369" s="93">
        <v>1</v>
      </c>
      <c r="J369" s="647" t="s">
        <v>2696</v>
      </c>
      <c r="K369" s="98" t="s">
        <v>168</v>
      </c>
      <c r="L369" s="90" t="s">
        <v>2697</v>
      </c>
      <c r="M369" s="90" t="s">
        <v>2698</v>
      </c>
      <c r="N369" s="93">
        <v>1</v>
      </c>
      <c r="O369" s="90" t="s">
        <v>2698</v>
      </c>
      <c r="P369" s="270" t="s">
        <v>277</v>
      </c>
      <c r="Q369" s="552" t="s">
        <v>277</v>
      </c>
      <c r="R369" s="383">
        <v>44184</v>
      </c>
      <c r="S369" s="543">
        <v>44547</v>
      </c>
      <c r="T369" s="92">
        <v>0</v>
      </c>
      <c r="U369" s="521">
        <f t="shared" si="104"/>
        <v>44547</v>
      </c>
      <c r="V369" s="228">
        <v>44546</v>
      </c>
      <c r="W369" s="94" t="s">
        <v>2699</v>
      </c>
      <c r="X369" s="95">
        <v>1</v>
      </c>
      <c r="Y369" s="508" t="str">
        <f t="shared" si="105"/>
        <v>Destacado</v>
      </c>
      <c r="Z369" s="272"/>
      <c r="AA369" s="273"/>
      <c r="AB369" s="274"/>
      <c r="AC369" s="234"/>
      <c r="AD369" s="94"/>
      <c r="AE369" s="95"/>
      <c r="AF369" s="508" t="str">
        <f t="shared" si="106"/>
        <v>Sin Avance</v>
      </c>
      <c r="AG369" s="234"/>
      <c r="AH369" s="94"/>
      <c r="AI369" s="508"/>
      <c r="AJ369" s="234"/>
      <c r="AK369" s="273"/>
      <c r="AL369" s="95"/>
      <c r="AM369" s="508" t="str">
        <f t="shared" si="107"/>
        <v>Sin Avance</v>
      </c>
      <c r="AN369" s="279"/>
      <c r="AO369" s="273"/>
      <c r="AP369" s="274"/>
      <c r="AQ369" s="275"/>
      <c r="AR369" s="235"/>
      <c r="AS369" s="233"/>
      <c r="AT369" s="508" t="str">
        <f t="shared" si="108"/>
        <v>Sin Avance</v>
      </c>
      <c r="AU369" s="228"/>
      <c r="AV369" s="273"/>
      <c r="AW369" s="274"/>
      <c r="AX369" s="231"/>
      <c r="AY369" s="232"/>
      <c r="AZ369" s="233"/>
      <c r="BA369" s="508" t="str">
        <f t="shared" si="109"/>
        <v>Sin Avance</v>
      </c>
      <c r="BB369" s="325"/>
      <c r="BC369" s="229"/>
      <c r="BD369" s="229"/>
      <c r="BE369" s="492"/>
      <c r="BF369" s="235"/>
      <c r="BG369" s="493"/>
      <c r="BH369" s="508" t="str">
        <f t="shared" si="110"/>
        <v>Sin Avance</v>
      </c>
      <c r="BI369" s="236"/>
      <c r="BJ369" s="96"/>
      <c r="BK369" s="232"/>
      <c r="BL369" s="547">
        <f t="shared" si="112"/>
        <v>1</v>
      </c>
      <c r="BM369" s="275"/>
      <c r="BN369" s="15"/>
      <c r="BO369" s="94"/>
      <c r="BP369" s="514"/>
      <c r="BQ369" s="236"/>
      <c r="BR369" s="96"/>
      <c r="BS369" s="516" t="str">
        <f t="shared" si="111"/>
        <v/>
      </c>
      <c r="BT369" s="94"/>
      <c r="BU369" s="324"/>
      <c r="BV369" s="713"/>
      <c r="BW369" s="277"/>
    </row>
    <row r="370" spans="1:75" s="11" customFormat="1" ht="41.1" customHeight="1">
      <c r="A370" s="98" t="s">
        <v>189</v>
      </c>
      <c r="B370" s="99">
        <v>44183</v>
      </c>
      <c r="C370" s="93" t="s">
        <v>659</v>
      </c>
      <c r="D370" s="97" t="s">
        <v>2639</v>
      </c>
      <c r="E370" s="707" t="s">
        <v>2700</v>
      </c>
      <c r="F370" s="247"/>
      <c r="G370" s="98" t="s">
        <v>964</v>
      </c>
      <c r="H370" s="647" t="s">
        <v>2649</v>
      </c>
      <c r="I370" s="93">
        <v>1</v>
      </c>
      <c r="J370" s="647" t="s">
        <v>2701</v>
      </c>
      <c r="K370" s="98" t="s">
        <v>168</v>
      </c>
      <c r="L370" s="90" t="s">
        <v>2651</v>
      </c>
      <c r="M370" s="90" t="s">
        <v>2652</v>
      </c>
      <c r="N370" s="93">
        <v>1</v>
      </c>
      <c r="O370" s="90" t="s">
        <v>2652</v>
      </c>
      <c r="P370" s="98" t="s">
        <v>969</v>
      </c>
      <c r="Q370" s="270" t="s">
        <v>969</v>
      </c>
      <c r="R370" s="383">
        <v>44184</v>
      </c>
      <c r="S370" s="543">
        <v>44547</v>
      </c>
      <c r="T370" s="92">
        <v>0</v>
      </c>
      <c r="U370" s="521">
        <f t="shared" si="104"/>
        <v>44547</v>
      </c>
      <c r="V370" s="228"/>
      <c r="W370" s="94"/>
      <c r="X370" s="95"/>
      <c r="Y370" s="508" t="str">
        <f t="shared" si="105"/>
        <v>Sin Avance</v>
      </c>
      <c r="Z370" s="272"/>
      <c r="AA370" s="273"/>
      <c r="AB370" s="274"/>
      <c r="AC370" s="234"/>
      <c r="AD370" s="94"/>
      <c r="AE370" s="95"/>
      <c r="AF370" s="508" t="str">
        <f t="shared" si="106"/>
        <v>Sin Avance</v>
      </c>
      <c r="AG370" s="234"/>
      <c r="AH370" s="94"/>
      <c r="AI370" s="230"/>
      <c r="AJ370" s="234"/>
      <c r="AK370" s="273"/>
      <c r="AL370" s="95"/>
      <c r="AM370" s="508" t="str">
        <f t="shared" si="107"/>
        <v>Sin Avance</v>
      </c>
      <c r="AN370" s="279"/>
      <c r="AO370" s="273"/>
      <c r="AP370" s="274"/>
      <c r="AQ370" s="275"/>
      <c r="AR370" s="235"/>
      <c r="AS370" s="233"/>
      <c r="AT370" s="508" t="str">
        <f t="shared" si="108"/>
        <v>Sin Avance</v>
      </c>
      <c r="AU370" s="228"/>
      <c r="AV370" s="273"/>
      <c r="AW370" s="274"/>
      <c r="AX370" s="231"/>
      <c r="AY370" s="232"/>
      <c r="AZ370" s="233"/>
      <c r="BA370" s="508" t="str">
        <f t="shared" si="109"/>
        <v>Sin Avance</v>
      </c>
      <c r="BB370" s="325"/>
      <c r="BC370" s="229"/>
      <c r="BD370" s="229"/>
      <c r="BE370" s="492"/>
      <c r="BF370" s="235"/>
      <c r="BG370" s="493"/>
      <c r="BH370" s="508" t="str">
        <f t="shared" si="110"/>
        <v>Sin Avance</v>
      </c>
      <c r="BI370" s="236"/>
      <c r="BJ370" s="96"/>
      <c r="BK370" s="232"/>
      <c r="BL370" s="237" t="str">
        <f t="shared" si="112"/>
        <v>Sin Avance</v>
      </c>
      <c r="BM370" s="275"/>
      <c r="BN370" s="15"/>
      <c r="BO370" s="94"/>
      <c r="BP370" s="514"/>
      <c r="BQ370" s="236"/>
      <c r="BR370" s="96"/>
      <c r="BS370" s="240" t="str">
        <f t="shared" si="111"/>
        <v>En Ejecución</v>
      </c>
      <c r="BT370" s="94"/>
      <c r="BU370" s="712"/>
      <c r="BV370" s="713"/>
      <c r="BW370" s="277"/>
    </row>
    <row r="371" spans="1:75" s="11" customFormat="1" ht="41.1" customHeight="1">
      <c r="A371" s="98" t="s">
        <v>189</v>
      </c>
      <c r="B371" s="99">
        <v>44183</v>
      </c>
      <c r="C371" s="93" t="s">
        <v>659</v>
      </c>
      <c r="D371" s="97" t="s">
        <v>2639</v>
      </c>
      <c r="E371" s="707" t="s">
        <v>2700</v>
      </c>
      <c r="F371" s="247"/>
      <c r="G371" s="98" t="s">
        <v>964</v>
      </c>
      <c r="H371" s="647" t="s">
        <v>2653</v>
      </c>
      <c r="I371" s="93">
        <v>2</v>
      </c>
      <c r="J371" s="647" t="s">
        <v>2654</v>
      </c>
      <c r="K371" s="98" t="s">
        <v>168</v>
      </c>
      <c r="L371" s="90" t="s">
        <v>2655</v>
      </c>
      <c r="M371" s="90" t="s">
        <v>2655</v>
      </c>
      <c r="N371" s="93">
        <v>1</v>
      </c>
      <c r="O371" s="90" t="s">
        <v>2655</v>
      </c>
      <c r="P371" s="98" t="s">
        <v>969</v>
      </c>
      <c r="Q371" s="270" t="s">
        <v>969</v>
      </c>
      <c r="R371" s="383">
        <v>44184</v>
      </c>
      <c r="S371" s="543">
        <v>44547</v>
      </c>
      <c r="T371" s="92">
        <v>0</v>
      </c>
      <c r="U371" s="521">
        <f t="shared" si="104"/>
        <v>44547</v>
      </c>
      <c r="V371" s="228"/>
      <c r="W371" s="94"/>
      <c r="X371" s="95"/>
      <c r="Y371" s="508" t="str">
        <f t="shared" si="105"/>
        <v>Sin Avance</v>
      </c>
      <c r="Z371" s="272"/>
      <c r="AA371" s="273"/>
      <c r="AB371" s="274"/>
      <c r="AC371" s="234"/>
      <c r="AD371" s="94"/>
      <c r="AE371" s="95"/>
      <c r="AF371" s="508" t="str">
        <f t="shared" si="106"/>
        <v>Sin Avance</v>
      </c>
      <c r="AG371" s="234"/>
      <c r="AH371" s="94"/>
      <c r="AI371" s="230"/>
      <c r="AJ371" s="234"/>
      <c r="AK371" s="273"/>
      <c r="AL371" s="95"/>
      <c r="AM371" s="508" t="str">
        <f t="shared" si="107"/>
        <v>Sin Avance</v>
      </c>
      <c r="AN371" s="279"/>
      <c r="AO371" s="273"/>
      <c r="AP371" s="274"/>
      <c r="AQ371" s="275"/>
      <c r="AR371" s="235"/>
      <c r="AS371" s="233"/>
      <c r="AT371" s="508" t="str">
        <f t="shared" si="108"/>
        <v>Sin Avance</v>
      </c>
      <c r="AU371" s="228"/>
      <c r="AV371" s="273"/>
      <c r="AW371" s="274"/>
      <c r="AX371" s="231"/>
      <c r="AY371" s="232"/>
      <c r="AZ371" s="233"/>
      <c r="BA371" s="508" t="str">
        <f t="shared" si="109"/>
        <v>Sin Avance</v>
      </c>
      <c r="BB371" s="325"/>
      <c r="BC371" s="229"/>
      <c r="BD371" s="229"/>
      <c r="BE371" s="492"/>
      <c r="BF371" s="235"/>
      <c r="BG371" s="493"/>
      <c r="BH371" s="508" t="str">
        <f t="shared" si="110"/>
        <v>Sin Avance</v>
      </c>
      <c r="BI371" s="236"/>
      <c r="BJ371" s="96"/>
      <c r="BK371" s="232"/>
      <c r="BL371" s="237" t="str">
        <f t="shared" si="112"/>
        <v>Sin Avance</v>
      </c>
      <c r="BM371" s="275"/>
      <c r="BN371" s="15"/>
      <c r="BO371" s="94"/>
      <c r="BP371" s="514"/>
      <c r="BQ371" s="236"/>
      <c r="BR371" s="96"/>
      <c r="BS371" s="240" t="str">
        <f t="shared" si="111"/>
        <v>En Ejecución</v>
      </c>
      <c r="BT371" s="94"/>
      <c r="BU371" s="712"/>
      <c r="BV371" s="713"/>
      <c r="BW371" s="277"/>
    </row>
    <row r="372" spans="1:75" s="11" customFormat="1" ht="41.1" customHeight="1">
      <c r="A372" s="98" t="s">
        <v>189</v>
      </c>
      <c r="B372" s="99">
        <v>44183</v>
      </c>
      <c r="C372" s="93" t="s">
        <v>2062</v>
      </c>
      <c r="D372" s="97" t="s">
        <v>2639</v>
      </c>
      <c r="E372" s="647" t="s">
        <v>2702</v>
      </c>
      <c r="F372" s="247"/>
      <c r="G372" s="98" t="s">
        <v>964</v>
      </c>
      <c r="H372" s="647" t="s">
        <v>2703</v>
      </c>
      <c r="I372" s="93">
        <v>1</v>
      </c>
      <c r="J372" s="647" t="s">
        <v>2654</v>
      </c>
      <c r="K372" s="98" t="s">
        <v>168</v>
      </c>
      <c r="L372" s="90" t="s">
        <v>2655</v>
      </c>
      <c r="M372" s="90" t="s">
        <v>2656</v>
      </c>
      <c r="N372" s="93">
        <v>1</v>
      </c>
      <c r="O372" s="90" t="s">
        <v>2656</v>
      </c>
      <c r="P372" s="98" t="s">
        <v>969</v>
      </c>
      <c r="Q372" s="270" t="s">
        <v>969</v>
      </c>
      <c r="R372" s="287">
        <v>44184</v>
      </c>
      <c r="S372" s="543">
        <v>44547</v>
      </c>
      <c r="T372" s="92">
        <v>0</v>
      </c>
      <c r="U372" s="521">
        <f t="shared" si="104"/>
        <v>44547</v>
      </c>
      <c r="V372" s="228"/>
      <c r="W372" s="94"/>
      <c r="X372" s="95"/>
      <c r="Y372" s="508" t="str">
        <f t="shared" si="105"/>
        <v>Sin Avance</v>
      </c>
      <c r="Z372" s="272"/>
      <c r="AA372" s="273"/>
      <c r="AB372" s="274"/>
      <c r="AC372" s="234"/>
      <c r="AD372" s="94"/>
      <c r="AE372" s="95"/>
      <c r="AF372" s="508" t="str">
        <f t="shared" si="106"/>
        <v>Sin Avance</v>
      </c>
      <c r="AG372" s="234"/>
      <c r="AH372" s="94"/>
      <c r="AI372" s="230"/>
      <c r="AJ372" s="234"/>
      <c r="AK372" s="273"/>
      <c r="AL372" s="95"/>
      <c r="AM372" s="508" t="str">
        <f t="shared" si="107"/>
        <v>Sin Avance</v>
      </c>
      <c r="AN372" s="279"/>
      <c r="AO372" s="273"/>
      <c r="AP372" s="274"/>
      <c r="AQ372" s="275"/>
      <c r="AR372" s="235"/>
      <c r="AS372" s="233"/>
      <c r="AT372" s="508" t="str">
        <f t="shared" si="108"/>
        <v>Sin Avance</v>
      </c>
      <c r="AU372" s="228"/>
      <c r="AV372" s="273"/>
      <c r="AW372" s="274"/>
      <c r="AX372" s="231"/>
      <c r="AY372" s="232"/>
      <c r="AZ372" s="233"/>
      <c r="BA372" s="508" t="str">
        <f t="shared" si="109"/>
        <v>Sin Avance</v>
      </c>
      <c r="BB372" s="325"/>
      <c r="BC372" s="229"/>
      <c r="BD372" s="229"/>
      <c r="BE372" s="492"/>
      <c r="BF372" s="235"/>
      <c r="BG372" s="493"/>
      <c r="BH372" s="508" t="str">
        <f t="shared" si="110"/>
        <v>Sin Avance</v>
      </c>
      <c r="BI372" s="236"/>
      <c r="BJ372" s="96"/>
      <c r="BK372" s="232"/>
      <c r="BL372" s="237" t="str">
        <f t="shared" si="112"/>
        <v>Sin Avance</v>
      </c>
      <c r="BM372" s="275"/>
      <c r="BN372" s="15"/>
      <c r="BO372" s="94"/>
      <c r="BP372" s="514"/>
      <c r="BQ372" s="236"/>
      <c r="BR372" s="96"/>
      <c r="BS372" s="240" t="str">
        <f t="shared" si="111"/>
        <v>En Ejecución</v>
      </c>
      <c r="BT372" s="94"/>
      <c r="BU372" s="712"/>
      <c r="BV372" s="713"/>
      <c r="BW372" s="277"/>
    </row>
    <row r="373" spans="1:75" s="184" customFormat="1" ht="41.1" customHeight="1">
      <c r="A373" s="249" t="s">
        <v>161</v>
      </c>
      <c r="B373" s="308">
        <v>44319</v>
      </c>
      <c r="C373" s="188" t="s">
        <v>2704</v>
      </c>
      <c r="D373" s="249" t="s">
        <v>2705</v>
      </c>
      <c r="E373" s="644" t="s">
        <v>2706</v>
      </c>
      <c r="F373" s="247"/>
      <c r="G373" s="718" t="s">
        <v>2707</v>
      </c>
      <c r="H373" s="719" t="s">
        <v>2708</v>
      </c>
      <c r="I373" s="249" t="s">
        <v>2709</v>
      </c>
      <c r="J373" s="719" t="s">
        <v>2710</v>
      </c>
      <c r="K373" s="247" t="s">
        <v>569</v>
      </c>
      <c r="L373" s="247"/>
      <c r="M373" s="249" t="s">
        <v>2711</v>
      </c>
      <c r="N373" s="720">
        <v>1</v>
      </c>
      <c r="O373" s="249" t="s">
        <v>2712</v>
      </c>
      <c r="P373" s="247" t="s">
        <v>1598</v>
      </c>
      <c r="Q373" s="270" t="s">
        <v>1601</v>
      </c>
      <c r="R373" s="193">
        <v>44348</v>
      </c>
      <c r="S373" s="192">
        <v>44712</v>
      </c>
      <c r="T373" s="18"/>
      <c r="U373" s="185">
        <f t="shared" ref="U373:U404" si="113">S373+T373</f>
        <v>44712</v>
      </c>
      <c r="V373" s="228"/>
      <c r="W373" s="94"/>
      <c r="X373" s="95"/>
      <c r="Y373" s="230" t="str">
        <f t="shared" si="105"/>
        <v>Sin Avance</v>
      </c>
      <c r="Z373" s="272"/>
      <c r="AA373" s="273"/>
      <c r="AB373" s="274"/>
      <c r="AC373" s="234"/>
      <c r="AD373" s="94"/>
      <c r="AE373" s="95"/>
      <c r="AF373" s="230" t="str">
        <f t="shared" si="106"/>
        <v>Sin Avance</v>
      </c>
      <c r="AG373" s="234"/>
      <c r="AH373" s="94"/>
      <c r="AI373" s="230"/>
      <c r="AJ373" s="234"/>
      <c r="AK373" s="273"/>
      <c r="AL373" s="95"/>
      <c r="AM373" s="230" t="str">
        <f t="shared" si="107"/>
        <v>Sin Avance</v>
      </c>
      <c r="AN373" s="279"/>
      <c r="AO373" s="273"/>
      <c r="AP373" s="274"/>
      <c r="AQ373" s="275"/>
      <c r="AR373" s="235"/>
      <c r="AS373" s="233"/>
      <c r="AT373" s="230" t="str">
        <f t="shared" si="108"/>
        <v>Sin Avance</v>
      </c>
      <c r="AU373" s="228"/>
      <c r="AV373" s="273"/>
      <c r="AW373" s="274"/>
      <c r="AX373" s="231"/>
      <c r="AY373" s="232"/>
      <c r="AZ373" s="233"/>
      <c r="BA373" s="230" t="str">
        <f t="shared" si="109"/>
        <v>Sin Avance</v>
      </c>
      <c r="BB373" s="325"/>
      <c r="BC373" s="229"/>
      <c r="BD373" s="229"/>
      <c r="BE373" s="492"/>
      <c r="BF373" s="235"/>
      <c r="BG373" s="493"/>
      <c r="BH373" s="230" t="str">
        <f t="shared" si="110"/>
        <v>Sin Avance</v>
      </c>
      <c r="BI373" s="236"/>
      <c r="BJ373" s="96"/>
      <c r="BK373" s="232"/>
      <c r="BL373" s="237" t="str">
        <f t="shared" si="112"/>
        <v>Sin Avance</v>
      </c>
      <c r="BM373" s="275"/>
      <c r="BN373" s="15"/>
      <c r="BO373" s="94"/>
      <c r="BP373" s="273"/>
      <c r="BQ373" s="236"/>
      <c r="BR373" s="96"/>
      <c r="BS373" s="240" t="str">
        <f t="shared" si="111"/>
        <v>En Ejecución</v>
      </c>
      <c r="BT373" s="94"/>
      <c r="BU373" s="712"/>
      <c r="BV373" s="713"/>
      <c r="BW373" s="277"/>
    </row>
    <row r="374" spans="1:75" s="184" customFormat="1" ht="41.1" customHeight="1">
      <c r="A374" s="249" t="s">
        <v>161</v>
      </c>
      <c r="B374" s="308">
        <v>44319</v>
      </c>
      <c r="C374" s="188" t="s">
        <v>2713</v>
      </c>
      <c r="D374" s="249" t="s">
        <v>2705</v>
      </c>
      <c r="E374" s="644" t="s">
        <v>2714</v>
      </c>
      <c r="F374" s="247"/>
      <c r="G374" s="718" t="s">
        <v>2707</v>
      </c>
      <c r="H374" s="719" t="s">
        <v>2715</v>
      </c>
      <c r="I374" s="249" t="s">
        <v>2716</v>
      </c>
      <c r="J374" s="719" t="s">
        <v>2717</v>
      </c>
      <c r="K374" s="247" t="s">
        <v>168</v>
      </c>
      <c r="L374" s="247"/>
      <c r="M374" s="249" t="s">
        <v>2718</v>
      </c>
      <c r="N374" s="721">
        <v>1</v>
      </c>
      <c r="O374" s="249" t="s">
        <v>2719</v>
      </c>
      <c r="P374" s="247" t="s">
        <v>1598</v>
      </c>
      <c r="Q374" s="270" t="s">
        <v>1601</v>
      </c>
      <c r="R374" s="193">
        <v>44378</v>
      </c>
      <c r="S374" s="192">
        <v>44742</v>
      </c>
      <c r="T374" s="18"/>
      <c r="U374" s="185">
        <f t="shared" si="113"/>
        <v>44742</v>
      </c>
      <c r="V374" s="228"/>
      <c r="W374" s="94"/>
      <c r="X374" s="95"/>
      <c r="Y374" s="230" t="str">
        <f t="shared" si="105"/>
        <v>Sin Avance</v>
      </c>
      <c r="Z374" s="272"/>
      <c r="AA374" s="273"/>
      <c r="AB374" s="274"/>
      <c r="AC374" s="234"/>
      <c r="AD374" s="94"/>
      <c r="AE374" s="95"/>
      <c r="AF374" s="230" t="str">
        <f t="shared" si="106"/>
        <v>Sin Avance</v>
      </c>
      <c r="AG374" s="234"/>
      <c r="AH374" s="94"/>
      <c r="AI374" s="230"/>
      <c r="AJ374" s="234"/>
      <c r="AK374" s="273"/>
      <c r="AL374" s="95"/>
      <c r="AM374" s="230" t="str">
        <f t="shared" si="107"/>
        <v>Sin Avance</v>
      </c>
      <c r="AN374" s="279"/>
      <c r="AO374" s="273"/>
      <c r="AP374" s="274"/>
      <c r="AQ374" s="275"/>
      <c r="AR374" s="235"/>
      <c r="AS374" s="233"/>
      <c r="AT374" s="230" t="str">
        <f t="shared" si="108"/>
        <v>Sin Avance</v>
      </c>
      <c r="AU374" s="228"/>
      <c r="AV374" s="273"/>
      <c r="AW374" s="274"/>
      <c r="AX374" s="231"/>
      <c r="AY374" s="232"/>
      <c r="AZ374" s="233"/>
      <c r="BA374" s="230" t="str">
        <f t="shared" si="109"/>
        <v>Sin Avance</v>
      </c>
      <c r="BB374" s="325"/>
      <c r="BC374" s="229"/>
      <c r="BD374" s="229"/>
      <c r="BE374" s="492"/>
      <c r="BF374" s="235"/>
      <c r="BG374" s="493"/>
      <c r="BH374" s="230" t="str">
        <f t="shared" si="110"/>
        <v>Sin Avance</v>
      </c>
      <c r="BI374" s="236"/>
      <c r="BJ374" s="96"/>
      <c r="BK374" s="232"/>
      <c r="BL374" s="237" t="str">
        <f t="shared" si="112"/>
        <v>Sin Avance</v>
      </c>
      <c r="BM374" s="275"/>
      <c r="BN374" s="15"/>
      <c r="BO374" s="94"/>
      <c r="BP374" s="273"/>
      <c r="BQ374" s="236"/>
      <c r="BR374" s="96"/>
      <c r="BS374" s="240" t="str">
        <f t="shared" si="111"/>
        <v>En Ejecución</v>
      </c>
      <c r="BT374" s="94"/>
      <c r="BU374" s="712"/>
      <c r="BV374" s="713"/>
      <c r="BW374" s="277"/>
    </row>
    <row r="375" spans="1:75" s="184" customFormat="1" ht="41.1" customHeight="1">
      <c r="A375" s="249" t="s">
        <v>161</v>
      </c>
      <c r="B375" s="308">
        <v>44319</v>
      </c>
      <c r="C375" s="188" t="s">
        <v>2713</v>
      </c>
      <c r="D375" s="249" t="s">
        <v>2705</v>
      </c>
      <c r="E375" s="644" t="s">
        <v>2714</v>
      </c>
      <c r="F375" s="247"/>
      <c r="G375" s="718" t="s">
        <v>2707</v>
      </c>
      <c r="H375" s="719" t="s">
        <v>2720</v>
      </c>
      <c r="I375" s="249" t="s">
        <v>2721</v>
      </c>
      <c r="J375" s="719" t="s">
        <v>2722</v>
      </c>
      <c r="K375" s="247" t="s">
        <v>569</v>
      </c>
      <c r="L375" s="247"/>
      <c r="M375" s="249" t="s">
        <v>2723</v>
      </c>
      <c r="N375" s="721">
        <v>1</v>
      </c>
      <c r="O375" s="249" t="s">
        <v>2724</v>
      </c>
      <c r="P375" s="247" t="s">
        <v>1598</v>
      </c>
      <c r="Q375" s="270" t="s">
        <v>1601</v>
      </c>
      <c r="R375" s="193">
        <v>44378</v>
      </c>
      <c r="S375" s="192">
        <v>44742</v>
      </c>
      <c r="T375" s="18"/>
      <c r="U375" s="185">
        <f t="shared" si="113"/>
        <v>44742</v>
      </c>
      <c r="V375" s="228"/>
      <c r="W375" s="94"/>
      <c r="X375" s="95"/>
      <c r="Y375" s="230" t="str">
        <f t="shared" si="105"/>
        <v>Sin Avance</v>
      </c>
      <c r="Z375" s="272"/>
      <c r="AA375" s="273"/>
      <c r="AB375" s="274"/>
      <c r="AC375" s="234"/>
      <c r="AD375" s="94"/>
      <c r="AE375" s="95"/>
      <c r="AF375" s="230" t="str">
        <f t="shared" si="106"/>
        <v>Sin Avance</v>
      </c>
      <c r="AG375" s="234"/>
      <c r="AH375" s="94"/>
      <c r="AI375" s="230"/>
      <c r="AJ375" s="234"/>
      <c r="AK375" s="273"/>
      <c r="AL375" s="95"/>
      <c r="AM375" s="230" t="str">
        <f t="shared" si="107"/>
        <v>Sin Avance</v>
      </c>
      <c r="AN375" s="279"/>
      <c r="AO375" s="273"/>
      <c r="AP375" s="274"/>
      <c r="AQ375" s="275"/>
      <c r="AR375" s="235"/>
      <c r="AS375" s="233"/>
      <c r="AT375" s="230" t="str">
        <f t="shared" si="108"/>
        <v>Sin Avance</v>
      </c>
      <c r="AU375" s="228"/>
      <c r="AV375" s="273"/>
      <c r="AW375" s="274"/>
      <c r="AX375" s="231"/>
      <c r="AY375" s="232"/>
      <c r="AZ375" s="233"/>
      <c r="BA375" s="230" t="str">
        <f t="shared" si="109"/>
        <v>Sin Avance</v>
      </c>
      <c r="BB375" s="325"/>
      <c r="BC375" s="229"/>
      <c r="BD375" s="229"/>
      <c r="BE375" s="492"/>
      <c r="BF375" s="235"/>
      <c r="BG375" s="493"/>
      <c r="BH375" s="230" t="str">
        <f t="shared" si="110"/>
        <v>Sin Avance</v>
      </c>
      <c r="BI375" s="236"/>
      <c r="BJ375" s="96"/>
      <c r="BK375" s="232"/>
      <c r="BL375" s="237" t="str">
        <f t="shared" si="112"/>
        <v>Sin Avance</v>
      </c>
      <c r="BM375" s="275"/>
      <c r="BN375" s="15"/>
      <c r="BO375" s="94"/>
      <c r="BP375" s="273"/>
      <c r="BQ375" s="236"/>
      <c r="BR375" s="96"/>
      <c r="BS375" s="240" t="str">
        <f t="shared" si="111"/>
        <v>En Ejecución</v>
      </c>
      <c r="BT375" s="94"/>
      <c r="BU375" s="712"/>
      <c r="BV375" s="713"/>
      <c r="BW375" s="277"/>
    </row>
    <row r="376" spans="1:75" s="184" customFormat="1" ht="41.1" customHeight="1">
      <c r="A376" s="249" t="s">
        <v>161</v>
      </c>
      <c r="B376" s="308">
        <v>44319</v>
      </c>
      <c r="C376" s="188" t="s">
        <v>2725</v>
      </c>
      <c r="D376" s="249" t="s">
        <v>2705</v>
      </c>
      <c r="E376" s="644" t="s">
        <v>2726</v>
      </c>
      <c r="F376" s="247"/>
      <c r="G376" s="718" t="s">
        <v>2707</v>
      </c>
      <c r="H376" s="719" t="s">
        <v>2727</v>
      </c>
      <c r="I376" s="249" t="s">
        <v>2728</v>
      </c>
      <c r="J376" s="719" t="s">
        <v>2717</v>
      </c>
      <c r="K376" s="247" t="s">
        <v>168</v>
      </c>
      <c r="L376" s="247"/>
      <c r="M376" s="249" t="s">
        <v>2718</v>
      </c>
      <c r="N376" s="721">
        <v>1</v>
      </c>
      <c r="O376" s="249" t="s">
        <v>2719</v>
      </c>
      <c r="P376" s="247" t="s">
        <v>1598</v>
      </c>
      <c r="Q376" s="270" t="s">
        <v>1601</v>
      </c>
      <c r="R376" s="193">
        <v>44378</v>
      </c>
      <c r="S376" s="192">
        <v>44742</v>
      </c>
      <c r="T376" s="18"/>
      <c r="U376" s="185">
        <f t="shared" si="113"/>
        <v>44742</v>
      </c>
      <c r="V376" s="228"/>
      <c r="W376" s="94"/>
      <c r="X376" s="95"/>
      <c r="Y376" s="230" t="str">
        <f t="shared" si="105"/>
        <v>Sin Avance</v>
      </c>
      <c r="Z376" s="272"/>
      <c r="AA376" s="273"/>
      <c r="AB376" s="274"/>
      <c r="AC376" s="234"/>
      <c r="AD376" s="94"/>
      <c r="AE376" s="95"/>
      <c r="AF376" s="230" t="str">
        <f t="shared" si="106"/>
        <v>Sin Avance</v>
      </c>
      <c r="AG376" s="234"/>
      <c r="AH376" s="94"/>
      <c r="AI376" s="230"/>
      <c r="AJ376" s="234"/>
      <c r="AK376" s="273"/>
      <c r="AL376" s="95"/>
      <c r="AM376" s="230" t="str">
        <f t="shared" si="107"/>
        <v>Sin Avance</v>
      </c>
      <c r="AN376" s="279"/>
      <c r="AO376" s="273"/>
      <c r="AP376" s="274"/>
      <c r="AQ376" s="275"/>
      <c r="AR376" s="235"/>
      <c r="AS376" s="233"/>
      <c r="AT376" s="230" t="str">
        <f t="shared" si="108"/>
        <v>Sin Avance</v>
      </c>
      <c r="AU376" s="228"/>
      <c r="AV376" s="273"/>
      <c r="AW376" s="274"/>
      <c r="AX376" s="231"/>
      <c r="AY376" s="232"/>
      <c r="AZ376" s="233"/>
      <c r="BA376" s="230" t="str">
        <f t="shared" si="109"/>
        <v>Sin Avance</v>
      </c>
      <c r="BB376" s="325"/>
      <c r="BC376" s="229"/>
      <c r="BD376" s="229"/>
      <c r="BE376" s="492"/>
      <c r="BF376" s="235"/>
      <c r="BG376" s="493"/>
      <c r="BH376" s="230" t="str">
        <f t="shared" si="110"/>
        <v>Sin Avance</v>
      </c>
      <c r="BI376" s="236"/>
      <c r="BJ376" s="96"/>
      <c r="BK376" s="232"/>
      <c r="BL376" s="237" t="str">
        <f t="shared" si="112"/>
        <v>Sin Avance</v>
      </c>
      <c r="BM376" s="275"/>
      <c r="BN376" s="15"/>
      <c r="BO376" s="94"/>
      <c r="BP376" s="273"/>
      <c r="BQ376" s="236"/>
      <c r="BR376" s="96"/>
      <c r="BS376" s="240" t="str">
        <f t="shared" si="111"/>
        <v>En Ejecución</v>
      </c>
      <c r="BT376" s="94"/>
      <c r="BU376" s="712"/>
      <c r="BV376" s="713"/>
      <c r="BW376" s="277"/>
    </row>
    <row r="377" spans="1:75" s="184" customFormat="1" ht="41.1" customHeight="1">
      <c r="A377" s="249" t="s">
        <v>161</v>
      </c>
      <c r="B377" s="308">
        <v>44319</v>
      </c>
      <c r="C377" s="188" t="s">
        <v>2725</v>
      </c>
      <c r="D377" s="249" t="s">
        <v>2705</v>
      </c>
      <c r="E377" s="644" t="s">
        <v>2726</v>
      </c>
      <c r="F377" s="247"/>
      <c r="G377" s="718" t="s">
        <v>2707</v>
      </c>
      <c r="H377" s="719" t="s">
        <v>2720</v>
      </c>
      <c r="I377" s="249" t="s">
        <v>2729</v>
      </c>
      <c r="J377" s="719" t="s">
        <v>2730</v>
      </c>
      <c r="K377" s="247" t="s">
        <v>168</v>
      </c>
      <c r="L377" s="247"/>
      <c r="M377" s="249" t="s">
        <v>2723</v>
      </c>
      <c r="N377" s="721">
        <v>1</v>
      </c>
      <c r="O377" s="249" t="s">
        <v>2724</v>
      </c>
      <c r="P377" s="247" t="s">
        <v>1598</v>
      </c>
      <c r="Q377" s="270" t="s">
        <v>1601</v>
      </c>
      <c r="R377" s="193">
        <v>44378</v>
      </c>
      <c r="S377" s="192">
        <v>44742</v>
      </c>
      <c r="T377" s="18"/>
      <c r="U377" s="185">
        <f t="shared" si="113"/>
        <v>44742</v>
      </c>
      <c r="V377" s="228"/>
      <c r="W377" s="94"/>
      <c r="X377" s="95"/>
      <c r="Y377" s="230" t="str">
        <f t="shared" si="105"/>
        <v>Sin Avance</v>
      </c>
      <c r="Z377" s="272"/>
      <c r="AA377" s="273"/>
      <c r="AB377" s="274"/>
      <c r="AC377" s="234"/>
      <c r="AD377" s="94"/>
      <c r="AE377" s="95"/>
      <c r="AF377" s="230" t="str">
        <f t="shared" si="106"/>
        <v>Sin Avance</v>
      </c>
      <c r="AG377" s="234"/>
      <c r="AH377" s="94"/>
      <c r="AI377" s="230"/>
      <c r="AJ377" s="234"/>
      <c r="AK377" s="273"/>
      <c r="AL377" s="95"/>
      <c r="AM377" s="230" t="str">
        <f t="shared" si="107"/>
        <v>Sin Avance</v>
      </c>
      <c r="AN377" s="279"/>
      <c r="AO377" s="273"/>
      <c r="AP377" s="274"/>
      <c r="AQ377" s="275"/>
      <c r="AR377" s="235"/>
      <c r="AS377" s="233"/>
      <c r="AT377" s="230" t="str">
        <f t="shared" si="108"/>
        <v>Sin Avance</v>
      </c>
      <c r="AU377" s="228"/>
      <c r="AV377" s="273"/>
      <c r="AW377" s="274"/>
      <c r="AX377" s="231"/>
      <c r="AY377" s="232"/>
      <c r="AZ377" s="233"/>
      <c r="BA377" s="230" t="str">
        <f t="shared" si="109"/>
        <v>Sin Avance</v>
      </c>
      <c r="BB377" s="325"/>
      <c r="BC377" s="229"/>
      <c r="BD377" s="229"/>
      <c r="BE377" s="492"/>
      <c r="BF377" s="235"/>
      <c r="BG377" s="493"/>
      <c r="BH377" s="230" t="str">
        <f t="shared" si="110"/>
        <v>Sin Avance</v>
      </c>
      <c r="BI377" s="236"/>
      <c r="BJ377" s="96"/>
      <c r="BK377" s="232"/>
      <c r="BL377" s="237" t="str">
        <f t="shared" si="112"/>
        <v>Sin Avance</v>
      </c>
      <c r="BM377" s="275"/>
      <c r="BN377" s="15"/>
      <c r="BO377" s="94"/>
      <c r="BP377" s="273"/>
      <c r="BQ377" s="236"/>
      <c r="BR377" s="96"/>
      <c r="BS377" s="240" t="str">
        <f t="shared" si="111"/>
        <v>En Ejecución</v>
      </c>
      <c r="BT377" s="94"/>
      <c r="BU377" s="712"/>
      <c r="BV377" s="713"/>
      <c r="BW377" s="277"/>
    </row>
    <row r="378" spans="1:75" s="184" customFormat="1" ht="41.1" customHeight="1">
      <c r="A378" s="249" t="s">
        <v>161</v>
      </c>
      <c r="B378" s="308">
        <v>44319</v>
      </c>
      <c r="C378" s="188" t="s">
        <v>2731</v>
      </c>
      <c r="D378" s="249" t="s">
        <v>2705</v>
      </c>
      <c r="E378" s="644" t="s">
        <v>2732</v>
      </c>
      <c r="F378" s="247"/>
      <c r="G378" s="718" t="s">
        <v>2707</v>
      </c>
      <c r="H378" s="719" t="s">
        <v>2733</v>
      </c>
      <c r="I378" s="249" t="s">
        <v>2734</v>
      </c>
      <c r="J378" s="719" t="s">
        <v>2717</v>
      </c>
      <c r="K378" s="247" t="s">
        <v>168</v>
      </c>
      <c r="L378" s="247"/>
      <c r="M378" s="249" t="s">
        <v>2718</v>
      </c>
      <c r="N378" s="721">
        <v>1</v>
      </c>
      <c r="O378" s="249" t="s">
        <v>2719</v>
      </c>
      <c r="P378" s="247" t="s">
        <v>1598</v>
      </c>
      <c r="Q378" s="270" t="s">
        <v>1601</v>
      </c>
      <c r="R378" s="193">
        <v>44378</v>
      </c>
      <c r="S378" s="192">
        <v>44742</v>
      </c>
      <c r="T378" s="18"/>
      <c r="U378" s="185">
        <f t="shared" si="113"/>
        <v>44742</v>
      </c>
      <c r="V378" s="228"/>
      <c r="W378" s="94"/>
      <c r="X378" s="95"/>
      <c r="Y378" s="230" t="str">
        <f t="shared" si="105"/>
        <v>Sin Avance</v>
      </c>
      <c r="Z378" s="272"/>
      <c r="AA378" s="273"/>
      <c r="AB378" s="274"/>
      <c r="AC378" s="234"/>
      <c r="AD378" s="94"/>
      <c r="AE378" s="95"/>
      <c r="AF378" s="230" t="str">
        <f t="shared" si="106"/>
        <v>Sin Avance</v>
      </c>
      <c r="AG378" s="234"/>
      <c r="AH378" s="94"/>
      <c r="AI378" s="230"/>
      <c r="AJ378" s="234"/>
      <c r="AK378" s="273"/>
      <c r="AL378" s="95"/>
      <c r="AM378" s="230" t="str">
        <f t="shared" si="107"/>
        <v>Sin Avance</v>
      </c>
      <c r="AN378" s="279"/>
      <c r="AO378" s="273"/>
      <c r="AP378" s="274"/>
      <c r="AQ378" s="275"/>
      <c r="AR378" s="235"/>
      <c r="AS378" s="233"/>
      <c r="AT378" s="230" t="str">
        <f t="shared" si="108"/>
        <v>Sin Avance</v>
      </c>
      <c r="AU378" s="228"/>
      <c r="AV378" s="273"/>
      <c r="AW378" s="274"/>
      <c r="AX378" s="231"/>
      <c r="AY378" s="232"/>
      <c r="AZ378" s="233"/>
      <c r="BA378" s="230" t="str">
        <f t="shared" si="109"/>
        <v>Sin Avance</v>
      </c>
      <c r="BB378" s="325"/>
      <c r="BC378" s="229"/>
      <c r="BD378" s="229"/>
      <c r="BE378" s="492"/>
      <c r="BF378" s="235"/>
      <c r="BG378" s="493"/>
      <c r="BH378" s="230" t="str">
        <f t="shared" si="110"/>
        <v>Sin Avance</v>
      </c>
      <c r="BI378" s="236"/>
      <c r="BJ378" s="96"/>
      <c r="BK378" s="232"/>
      <c r="BL378" s="237" t="str">
        <f t="shared" si="112"/>
        <v>Sin Avance</v>
      </c>
      <c r="BM378" s="275"/>
      <c r="BN378" s="15"/>
      <c r="BO378" s="94"/>
      <c r="BP378" s="273"/>
      <c r="BQ378" s="236"/>
      <c r="BR378" s="96"/>
      <c r="BS378" s="240" t="str">
        <f t="shared" si="111"/>
        <v>En Ejecución</v>
      </c>
      <c r="BT378" s="94"/>
      <c r="BU378" s="712"/>
      <c r="BV378" s="713"/>
      <c r="BW378" s="277"/>
    </row>
    <row r="379" spans="1:75" s="184" customFormat="1" ht="41.1" customHeight="1">
      <c r="A379" s="249" t="s">
        <v>161</v>
      </c>
      <c r="B379" s="308">
        <v>44319</v>
      </c>
      <c r="C379" s="188" t="s">
        <v>2731</v>
      </c>
      <c r="D379" s="249" t="s">
        <v>2705</v>
      </c>
      <c r="E379" s="644" t="s">
        <v>2732</v>
      </c>
      <c r="F379" s="247"/>
      <c r="G379" s="718" t="s">
        <v>2707</v>
      </c>
      <c r="H379" s="719" t="s">
        <v>2720</v>
      </c>
      <c r="I379" s="249" t="s">
        <v>2735</v>
      </c>
      <c r="J379" s="719" t="s">
        <v>2736</v>
      </c>
      <c r="K379" s="247" t="s">
        <v>168</v>
      </c>
      <c r="L379" s="247"/>
      <c r="M379" s="249" t="s">
        <v>2723</v>
      </c>
      <c r="N379" s="721">
        <v>1</v>
      </c>
      <c r="O379" s="249" t="s">
        <v>2724</v>
      </c>
      <c r="P379" s="247" t="s">
        <v>1598</v>
      </c>
      <c r="Q379" s="270" t="s">
        <v>1601</v>
      </c>
      <c r="R379" s="193">
        <v>44378</v>
      </c>
      <c r="S379" s="192">
        <v>44742</v>
      </c>
      <c r="T379" s="18"/>
      <c r="U379" s="185">
        <f t="shared" si="113"/>
        <v>44742</v>
      </c>
      <c r="V379" s="228"/>
      <c r="W379" s="94"/>
      <c r="X379" s="95"/>
      <c r="Y379" s="230" t="str">
        <f t="shared" si="105"/>
        <v>Sin Avance</v>
      </c>
      <c r="Z379" s="272"/>
      <c r="AA379" s="273"/>
      <c r="AB379" s="274"/>
      <c r="AC379" s="234"/>
      <c r="AD379" s="94"/>
      <c r="AE379" s="95"/>
      <c r="AF379" s="230" t="str">
        <f t="shared" si="106"/>
        <v>Sin Avance</v>
      </c>
      <c r="AG379" s="234"/>
      <c r="AH379" s="94"/>
      <c r="AI379" s="230"/>
      <c r="AJ379" s="234"/>
      <c r="AK379" s="273"/>
      <c r="AL379" s="95"/>
      <c r="AM379" s="230" t="str">
        <f t="shared" si="107"/>
        <v>Sin Avance</v>
      </c>
      <c r="AN379" s="279"/>
      <c r="AO379" s="273"/>
      <c r="AP379" s="274"/>
      <c r="AQ379" s="275"/>
      <c r="AR379" s="235"/>
      <c r="AS379" s="233"/>
      <c r="AT379" s="230" t="str">
        <f t="shared" si="108"/>
        <v>Sin Avance</v>
      </c>
      <c r="AU379" s="228"/>
      <c r="AV379" s="273"/>
      <c r="AW379" s="274"/>
      <c r="AX379" s="231"/>
      <c r="AY379" s="232"/>
      <c r="AZ379" s="233"/>
      <c r="BA379" s="230" t="str">
        <f t="shared" si="109"/>
        <v>Sin Avance</v>
      </c>
      <c r="BB379" s="325"/>
      <c r="BC379" s="229"/>
      <c r="BD379" s="229"/>
      <c r="BE379" s="492"/>
      <c r="BF379" s="235"/>
      <c r="BG379" s="493"/>
      <c r="BH379" s="230" t="str">
        <f t="shared" si="110"/>
        <v>Sin Avance</v>
      </c>
      <c r="BI379" s="236"/>
      <c r="BJ379" s="96"/>
      <c r="BK379" s="232"/>
      <c r="BL379" s="237" t="str">
        <f t="shared" si="112"/>
        <v>Sin Avance</v>
      </c>
      <c r="BM379" s="275"/>
      <c r="BN379" s="15"/>
      <c r="BO379" s="94"/>
      <c r="BP379" s="273"/>
      <c r="BQ379" s="236"/>
      <c r="BR379" s="96"/>
      <c r="BS379" s="240" t="str">
        <f t="shared" si="111"/>
        <v>En Ejecución</v>
      </c>
      <c r="BT379" s="94"/>
      <c r="BU379" s="712"/>
      <c r="BV379" s="713"/>
      <c r="BW379" s="277"/>
    </row>
    <row r="380" spans="1:75" s="184" customFormat="1" ht="41.1" customHeight="1">
      <c r="A380" s="249" t="s">
        <v>161</v>
      </c>
      <c r="B380" s="308">
        <v>44319</v>
      </c>
      <c r="C380" s="188" t="s">
        <v>2737</v>
      </c>
      <c r="D380" s="249" t="s">
        <v>2705</v>
      </c>
      <c r="E380" s="644" t="s">
        <v>2738</v>
      </c>
      <c r="F380" s="247"/>
      <c r="G380" s="718" t="s">
        <v>2707</v>
      </c>
      <c r="H380" s="719" t="s">
        <v>2739</v>
      </c>
      <c r="I380" s="249" t="s">
        <v>2740</v>
      </c>
      <c r="J380" s="719" t="s">
        <v>2717</v>
      </c>
      <c r="K380" s="247" t="s">
        <v>168</v>
      </c>
      <c r="L380" s="247"/>
      <c r="M380" s="249" t="s">
        <v>2718</v>
      </c>
      <c r="N380" s="721">
        <v>1</v>
      </c>
      <c r="O380" s="249" t="s">
        <v>2719</v>
      </c>
      <c r="P380" s="247" t="s">
        <v>1598</v>
      </c>
      <c r="Q380" s="270" t="s">
        <v>1601</v>
      </c>
      <c r="R380" s="193">
        <v>44378</v>
      </c>
      <c r="S380" s="192">
        <v>44742</v>
      </c>
      <c r="T380" s="18"/>
      <c r="U380" s="185">
        <f t="shared" si="113"/>
        <v>44742</v>
      </c>
      <c r="V380" s="228"/>
      <c r="W380" s="94"/>
      <c r="X380" s="95"/>
      <c r="Y380" s="230" t="str">
        <f t="shared" si="105"/>
        <v>Sin Avance</v>
      </c>
      <c r="Z380" s="272"/>
      <c r="AA380" s="273"/>
      <c r="AB380" s="274"/>
      <c r="AC380" s="234"/>
      <c r="AD380" s="94"/>
      <c r="AE380" s="95"/>
      <c r="AF380" s="230" t="str">
        <f t="shared" si="106"/>
        <v>Sin Avance</v>
      </c>
      <c r="AG380" s="234"/>
      <c r="AH380" s="94"/>
      <c r="AI380" s="230"/>
      <c r="AJ380" s="234"/>
      <c r="AK380" s="273"/>
      <c r="AL380" s="95"/>
      <c r="AM380" s="230" t="str">
        <f t="shared" si="107"/>
        <v>Sin Avance</v>
      </c>
      <c r="AN380" s="279"/>
      <c r="AO380" s="273"/>
      <c r="AP380" s="274"/>
      <c r="AQ380" s="275"/>
      <c r="AR380" s="235"/>
      <c r="AS380" s="233"/>
      <c r="AT380" s="230" t="str">
        <f t="shared" si="108"/>
        <v>Sin Avance</v>
      </c>
      <c r="AU380" s="228"/>
      <c r="AV380" s="273"/>
      <c r="AW380" s="274"/>
      <c r="AX380" s="231"/>
      <c r="AY380" s="232"/>
      <c r="AZ380" s="233"/>
      <c r="BA380" s="230" t="str">
        <f t="shared" si="109"/>
        <v>Sin Avance</v>
      </c>
      <c r="BB380" s="325"/>
      <c r="BC380" s="229"/>
      <c r="BD380" s="229"/>
      <c r="BE380" s="492"/>
      <c r="BF380" s="235"/>
      <c r="BG380" s="493"/>
      <c r="BH380" s="230" t="str">
        <f t="shared" si="110"/>
        <v>Sin Avance</v>
      </c>
      <c r="BI380" s="236"/>
      <c r="BJ380" s="96"/>
      <c r="BK380" s="232"/>
      <c r="BL380" s="237" t="str">
        <f t="shared" si="112"/>
        <v>Sin Avance</v>
      </c>
      <c r="BM380" s="275"/>
      <c r="BN380" s="15"/>
      <c r="BO380" s="94"/>
      <c r="BP380" s="273"/>
      <c r="BQ380" s="236"/>
      <c r="BR380" s="96"/>
      <c r="BS380" s="240" t="str">
        <f t="shared" si="111"/>
        <v>En Ejecución</v>
      </c>
      <c r="BT380" s="94"/>
      <c r="BU380" s="712"/>
      <c r="BV380" s="713"/>
      <c r="BW380" s="277"/>
    </row>
    <row r="381" spans="1:75" s="184" customFormat="1" ht="41.1" customHeight="1">
      <c r="A381" s="249" t="s">
        <v>161</v>
      </c>
      <c r="B381" s="308">
        <v>44319</v>
      </c>
      <c r="C381" s="188" t="s">
        <v>2737</v>
      </c>
      <c r="D381" s="249" t="s">
        <v>2705</v>
      </c>
      <c r="E381" s="644" t="s">
        <v>2738</v>
      </c>
      <c r="F381" s="247"/>
      <c r="G381" s="718" t="s">
        <v>2707</v>
      </c>
      <c r="H381" s="719" t="s">
        <v>2741</v>
      </c>
      <c r="I381" s="249" t="s">
        <v>2742</v>
      </c>
      <c r="J381" s="719" t="s">
        <v>2743</v>
      </c>
      <c r="K381" s="247" t="s">
        <v>168</v>
      </c>
      <c r="L381" s="247"/>
      <c r="M381" s="249" t="s">
        <v>2723</v>
      </c>
      <c r="N381" s="721">
        <v>1</v>
      </c>
      <c r="O381" s="249" t="s">
        <v>2724</v>
      </c>
      <c r="P381" s="247" t="s">
        <v>1598</v>
      </c>
      <c r="Q381" s="270" t="s">
        <v>1601</v>
      </c>
      <c r="R381" s="193">
        <v>44378</v>
      </c>
      <c r="S381" s="192">
        <v>44742</v>
      </c>
      <c r="T381" s="18"/>
      <c r="U381" s="185">
        <f t="shared" si="113"/>
        <v>44742</v>
      </c>
      <c r="V381" s="228"/>
      <c r="W381" s="94"/>
      <c r="X381" s="95"/>
      <c r="Y381" s="230" t="str">
        <f t="shared" si="105"/>
        <v>Sin Avance</v>
      </c>
      <c r="Z381" s="272"/>
      <c r="AA381" s="273"/>
      <c r="AB381" s="274"/>
      <c r="AC381" s="234"/>
      <c r="AD381" s="94"/>
      <c r="AE381" s="95"/>
      <c r="AF381" s="230" t="str">
        <f t="shared" si="106"/>
        <v>Sin Avance</v>
      </c>
      <c r="AG381" s="234"/>
      <c r="AH381" s="94"/>
      <c r="AI381" s="230"/>
      <c r="AJ381" s="234"/>
      <c r="AK381" s="273"/>
      <c r="AL381" s="95"/>
      <c r="AM381" s="230" t="str">
        <f t="shared" si="107"/>
        <v>Sin Avance</v>
      </c>
      <c r="AN381" s="279"/>
      <c r="AO381" s="273"/>
      <c r="AP381" s="274"/>
      <c r="AQ381" s="275"/>
      <c r="AR381" s="235"/>
      <c r="AS381" s="233"/>
      <c r="AT381" s="230" t="str">
        <f t="shared" si="108"/>
        <v>Sin Avance</v>
      </c>
      <c r="AU381" s="228"/>
      <c r="AV381" s="273"/>
      <c r="AW381" s="274"/>
      <c r="AX381" s="231"/>
      <c r="AY381" s="232"/>
      <c r="AZ381" s="233"/>
      <c r="BA381" s="230" t="str">
        <f t="shared" si="109"/>
        <v>Sin Avance</v>
      </c>
      <c r="BB381" s="325"/>
      <c r="BC381" s="229"/>
      <c r="BD381" s="229"/>
      <c r="BE381" s="492"/>
      <c r="BF381" s="235"/>
      <c r="BG381" s="493"/>
      <c r="BH381" s="230" t="str">
        <f t="shared" si="110"/>
        <v>Sin Avance</v>
      </c>
      <c r="BI381" s="236"/>
      <c r="BJ381" s="96"/>
      <c r="BK381" s="232"/>
      <c r="BL381" s="237" t="str">
        <f t="shared" si="112"/>
        <v>Sin Avance</v>
      </c>
      <c r="BM381" s="275"/>
      <c r="BN381" s="15"/>
      <c r="BO381" s="94"/>
      <c r="BP381" s="273"/>
      <c r="BQ381" s="236"/>
      <c r="BR381" s="96"/>
      <c r="BS381" s="240" t="str">
        <f t="shared" si="111"/>
        <v>En Ejecución</v>
      </c>
      <c r="BT381" s="94"/>
      <c r="BU381" s="712"/>
      <c r="BV381" s="713"/>
      <c r="BW381" s="277"/>
    </row>
    <row r="382" spans="1:75" s="184" customFormat="1" ht="41.1" customHeight="1">
      <c r="A382" s="249" t="s">
        <v>161</v>
      </c>
      <c r="B382" s="308">
        <v>44319</v>
      </c>
      <c r="C382" s="188" t="s">
        <v>2744</v>
      </c>
      <c r="D382" s="249" t="s">
        <v>2705</v>
      </c>
      <c r="E382" s="644" t="s">
        <v>2745</v>
      </c>
      <c r="F382" s="247"/>
      <c r="G382" s="718" t="s">
        <v>2707</v>
      </c>
      <c r="H382" s="719" t="s">
        <v>2746</v>
      </c>
      <c r="I382" s="249" t="s">
        <v>2747</v>
      </c>
      <c r="J382" s="719" t="s">
        <v>2748</v>
      </c>
      <c r="K382" s="247" t="s">
        <v>168</v>
      </c>
      <c r="L382" s="247"/>
      <c r="M382" s="644" t="s">
        <v>2749</v>
      </c>
      <c r="N382" s="722">
        <v>2</v>
      </c>
      <c r="O382" s="644" t="s">
        <v>2750</v>
      </c>
      <c r="P382" s="247" t="s">
        <v>1598</v>
      </c>
      <c r="Q382" s="387" t="s">
        <v>1598</v>
      </c>
      <c r="R382" s="193">
        <v>44440</v>
      </c>
      <c r="S382" s="192">
        <v>44651</v>
      </c>
      <c r="T382" s="18"/>
      <c r="U382" s="185">
        <f t="shared" si="113"/>
        <v>44651</v>
      </c>
      <c r="V382" s="228"/>
      <c r="W382" s="94"/>
      <c r="X382" s="95"/>
      <c r="Y382" s="230" t="str">
        <f t="shared" si="105"/>
        <v>Sin Avance</v>
      </c>
      <c r="Z382" s="272"/>
      <c r="AA382" s="273"/>
      <c r="AB382" s="274"/>
      <c r="AC382" s="234"/>
      <c r="AD382" s="94"/>
      <c r="AE382" s="95"/>
      <c r="AF382" s="230" t="str">
        <f t="shared" si="106"/>
        <v>Sin Avance</v>
      </c>
      <c r="AG382" s="234"/>
      <c r="AH382" s="94"/>
      <c r="AI382" s="230"/>
      <c r="AJ382" s="234"/>
      <c r="AK382" s="273"/>
      <c r="AL382" s="95"/>
      <c r="AM382" s="230" t="str">
        <f t="shared" si="107"/>
        <v>Sin Avance</v>
      </c>
      <c r="AN382" s="279"/>
      <c r="AO382" s="273"/>
      <c r="AP382" s="274"/>
      <c r="AQ382" s="275"/>
      <c r="AR382" s="235"/>
      <c r="AS382" s="233"/>
      <c r="AT382" s="230" t="str">
        <f t="shared" si="108"/>
        <v>Sin Avance</v>
      </c>
      <c r="AU382" s="228"/>
      <c r="AV382" s="273"/>
      <c r="AW382" s="274"/>
      <c r="AX382" s="231"/>
      <c r="AY382" s="232"/>
      <c r="AZ382" s="233"/>
      <c r="BA382" s="230" t="str">
        <f t="shared" si="109"/>
        <v>Sin Avance</v>
      </c>
      <c r="BB382" s="325"/>
      <c r="BC382" s="229"/>
      <c r="BD382" s="229"/>
      <c r="BE382" s="492"/>
      <c r="BF382" s="235"/>
      <c r="BG382" s="493"/>
      <c r="BH382" s="230" t="str">
        <f t="shared" si="110"/>
        <v>Sin Avance</v>
      </c>
      <c r="BI382" s="236"/>
      <c r="BJ382" s="96"/>
      <c r="BK382" s="232"/>
      <c r="BL382" s="237" t="str">
        <f t="shared" si="112"/>
        <v>Sin Avance</v>
      </c>
      <c r="BM382" s="275"/>
      <c r="BN382" s="15"/>
      <c r="BO382" s="94"/>
      <c r="BP382" s="273"/>
      <c r="BQ382" s="236"/>
      <c r="BR382" s="96"/>
      <c r="BS382" s="240" t="str">
        <f t="shared" si="111"/>
        <v>En Ejecución</v>
      </c>
      <c r="BT382" s="94"/>
      <c r="BU382" s="712"/>
      <c r="BV382" s="713"/>
      <c r="BW382" s="277"/>
    </row>
    <row r="383" spans="1:75" s="184" customFormat="1" ht="41.1" customHeight="1">
      <c r="A383" s="249" t="s">
        <v>161</v>
      </c>
      <c r="B383" s="308">
        <v>44334</v>
      </c>
      <c r="C383" s="194" t="s">
        <v>2751</v>
      </c>
      <c r="D383" s="249" t="s">
        <v>2752</v>
      </c>
      <c r="E383" s="723" t="s">
        <v>2753</v>
      </c>
      <c r="F383" s="247"/>
      <c r="G383" s="247" t="s">
        <v>749</v>
      </c>
      <c r="H383" s="644" t="s">
        <v>2754</v>
      </c>
      <c r="I383" s="249">
        <v>1</v>
      </c>
      <c r="J383" s="644" t="s">
        <v>2755</v>
      </c>
      <c r="K383" s="247" t="s">
        <v>569</v>
      </c>
      <c r="L383" s="247"/>
      <c r="M383" s="644" t="s">
        <v>2756</v>
      </c>
      <c r="N383" s="720">
        <v>1</v>
      </c>
      <c r="O383" s="644" t="s">
        <v>2757</v>
      </c>
      <c r="P383" s="248" t="s">
        <v>233</v>
      </c>
      <c r="Q383" s="248" t="s">
        <v>233</v>
      </c>
      <c r="R383" s="724">
        <v>44348</v>
      </c>
      <c r="S383" s="725">
        <v>44698</v>
      </c>
      <c r="T383" s="726"/>
      <c r="U383" s="185">
        <f t="shared" si="113"/>
        <v>44698</v>
      </c>
      <c r="V383" s="228"/>
      <c r="W383" s="94"/>
      <c r="X383" s="95"/>
      <c r="Y383" s="230" t="str">
        <f t="shared" si="105"/>
        <v>Sin Avance</v>
      </c>
      <c r="Z383" s="272"/>
      <c r="AA383" s="273"/>
      <c r="AB383" s="274"/>
      <c r="AC383" s="234"/>
      <c r="AD383" s="94"/>
      <c r="AE383" s="95"/>
      <c r="AF383" s="230" t="str">
        <f t="shared" si="106"/>
        <v>Sin Avance</v>
      </c>
      <c r="AG383" s="234"/>
      <c r="AH383" s="94"/>
      <c r="AI383" s="230"/>
      <c r="AJ383" s="234"/>
      <c r="AK383" s="273"/>
      <c r="AL383" s="95"/>
      <c r="AM383" s="230" t="str">
        <f t="shared" si="107"/>
        <v>Sin Avance</v>
      </c>
      <c r="AN383" s="279"/>
      <c r="AO383" s="273"/>
      <c r="AP383" s="274"/>
      <c r="AQ383" s="275"/>
      <c r="AR383" s="235"/>
      <c r="AS383" s="233"/>
      <c r="AT383" s="230" t="str">
        <f t="shared" si="108"/>
        <v>Sin Avance</v>
      </c>
      <c r="AU383" s="228"/>
      <c r="AV383" s="273"/>
      <c r="AW383" s="274"/>
      <c r="AX383" s="231"/>
      <c r="AY383" s="232"/>
      <c r="AZ383" s="233"/>
      <c r="BA383" s="230" t="str">
        <f t="shared" si="109"/>
        <v>Sin Avance</v>
      </c>
      <c r="BB383" s="325"/>
      <c r="BC383" s="229"/>
      <c r="BD383" s="229"/>
      <c r="BE383" s="492"/>
      <c r="BF383" s="235"/>
      <c r="BG383" s="493"/>
      <c r="BH383" s="230" t="str">
        <f t="shared" si="110"/>
        <v>Sin Avance</v>
      </c>
      <c r="BI383" s="236"/>
      <c r="BJ383" s="96"/>
      <c r="BK383" s="232"/>
      <c r="BL383" s="237" t="str">
        <f t="shared" si="112"/>
        <v>Sin Avance</v>
      </c>
      <c r="BM383" s="275"/>
      <c r="BN383" s="15"/>
      <c r="BO383" s="94"/>
      <c r="BP383" s="273"/>
      <c r="BQ383" s="236"/>
      <c r="BR383" s="96"/>
      <c r="BS383" s="240" t="str">
        <f t="shared" si="111"/>
        <v>En Ejecución</v>
      </c>
      <c r="BT383" s="94"/>
      <c r="BU383" s="712"/>
      <c r="BV383" s="713"/>
      <c r="BW383" s="277"/>
    </row>
    <row r="384" spans="1:75" s="184" customFormat="1" ht="41.1" customHeight="1">
      <c r="A384" s="249" t="s">
        <v>161</v>
      </c>
      <c r="B384" s="308">
        <v>44334</v>
      </c>
      <c r="C384" s="727" t="s">
        <v>2758</v>
      </c>
      <c r="D384" s="249" t="s">
        <v>2752</v>
      </c>
      <c r="E384" s="723" t="s">
        <v>2759</v>
      </c>
      <c r="F384" s="247"/>
      <c r="G384" s="247" t="s">
        <v>749</v>
      </c>
      <c r="H384" s="644" t="s">
        <v>2760</v>
      </c>
      <c r="I384" s="249">
        <v>1</v>
      </c>
      <c r="J384" s="644" t="s">
        <v>2761</v>
      </c>
      <c r="K384" s="247" t="s">
        <v>569</v>
      </c>
      <c r="L384" s="247"/>
      <c r="M384" s="644" t="s">
        <v>2762</v>
      </c>
      <c r="N384" s="721">
        <v>1</v>
      </c>
      <c r="O384" s="644" t="s">
        <v>2763</v>
      </c>
      <c r="P384" s="248" t="s">
        <v>233</v>
      </c>
      <c r="Q384" s="248" t="s">
        <v>233</v>
      </c>
      <c r="R384" s="724">
        <v>44348</v>
      </c>
      <c r="S384" s="725">
        <v>44698</v>
      </c>
      <c r="T384" s="726"/>
      <c r="U384" s="185">
        <f t="shared" si="113"/>
        <v>44698</v>
      </c>
      <c r="V384" s="228"/>
      <c r="W384" s="94"/>
      <c r="X384" s="95"/>
      <c r="Y384" s="230" t="str">
        <f t="shared" si="105"/>
        <v>Sin Avance</v>
      </c>
      <c r="Z384" s="272"/>
      <c r="AA384" s="273"/>
      <c r="AB384" s="274"/>
      <c r="AC384" s="234"/>
      <c r="AD384" s="94"/>
      <c r="AE384" s="95"/>
      <c r="AF384" s="230" t="str">
        <f t="shared" si="106"/>
        <v>Sin Avance</v>
      </c>
      <c r="AG384" s="234"/>
      <c r="AH384" s="94"/>
      <c r="AI384" s="230"/>
      <c r="AJ384" s="234"/>
      <c r="AK384" s="273"/>
      <c r="AL384" s="95"/>
      <c r="AM384" s="230" t="str">
        <f t="shared" si="107"/>
        <v>Sin Avance</v>
      </c>
      <c r="AN384" s="279"/>
      <c r="AO384" s="273"/>
      <c r="AP384" s="274"/>
      <c r="AQ384" s="275"/>
      <c r="AR384" s="235"/>
      <c r="AS384" s="233"/>
      <c r="AT384" s="230" t="str">
        <f t="shared" si="108"/>
        <v>Sin Avance</v>
      </c>
      <c r="AU384" s="228"/>
      <c r="AV384" s="273"/>
      <c r="AW384" s="274"/>
      <c r="AX384" s="231"/>
      <c r="AY384" s="232"/>
      <c r="AZ384" s="233"/>
      <c r="BA384" s="230" t="str">
        <f t="shared" si="109"/>
        <v>Sin Avance</v>
      </c>
      <c r="BB384" s="325"/>
      <c r="BC384" s="229"/>
      <c r="BD384" s="229"/>
      <c r="BE384" s="492"/>
      <c r="BF384" s="235"/>
      <c r="BG384" s="493"/>
      <c r="BH384" s="230" t="str">
        <f t="shared" si="110"/>
        <v>Sin Avance</v>
      </c>
      <c r="BI384" s="236"/>
      <c r="BJ384" s="96"/>
      <c r="BK384" s="232"/>
      <c r="BL384" s="237" t="str">
        <f t="shared" si="112"/>
        <v>Sin Avance</v>
      </c>
      <c r="BM384" s="275"/>
      <c r="BN384" s="15"/>
      <c r="BO384" s="94"/>
      <c r="BP384" s="273"/>
      <c r="BQ384" s="236"/>
      <c r="BR384" s="96"/>
      <c r="BS384" s="240" t="str">
        <f t="shared" si="111"/>
        <v>En Ejecución</v>
      </c>
      <c r="BT384" s="94"/>
      <c r="BU384" s="712"/>
      <c r="BV384" s="713"/>
      <c r="BW384" s="277"/>
    </row>
    <row r="385" spans="1:75" s="184" customFormat="1" ht="41.1" customHeight="1">
      <c r="A385" s="249" t="s">
        <v>161</v>
      </c>
      <c r="B385" s="308">
        <v>44334</v>
      </c>
      <c r="C385" s="727" t="s">
        <v>2764</v>
      </c>
      <c r="D385" s="249" t="s">
        <v>2752</v>
      </c>
      <c r="E385" s="723" t="s">
        <v>2765</v>
      </c>
      <c r="F385" s="247"/>
      <c r="G385" s="247" t="s">
        <v>749</v>
      </c>
      <c r="H385" s="644" t="s">
        <v>2766</v>
      </c>
      <c r="I385" s="249">
        <v>1</v>
      </c>
      <c r="J385" s="644" t="s">
        <v>2767</v>
      </c>
      <c r="K385" s="247" t="s">
        <v>569</v>
      </c>
      <c r="L385" s="247"/>
      <c r="M385" s="644" t="s">
        <v>2768</v>
      </c>
      <c r="N385" s="728">
        <v>1</v>
      </c>
      <c r="O385" s="644" t="s">
        <v>2769</v>
      </c>
      <c r="P385" s="248" t="s">
        <v>233</v>
      </c>
      <c r="Q385" s="248" t="s">
        <v>233</v>
      </c>
      <c r="R385" s="724">
        <v>44348</v>
      </c>
      <c r="S385" s="725">
        <v>44712</v>
      </c>
      <c r="T385" s="726"/>
      <c r="U385" s="185">
        <f t="shared" si="113"/>
        <v>44712</v>
      </c>
      <c r="V385" s="228"/>
      <c r="W385" s="94"/>
      <c r="X385" s="95"/>
      <c r="Y385" s="230" t="str">
        <f t="shared" si="105"/>
        <v>Sin Avance</v>
      </c>
      <c r="Z385" s="272"/>
      <c r="AA385" s="273"/>
      <c r="AB385" s="274"/>
      <c r="AC385" s="234"/>
      <c r="AD385" s="94"/>
      <c r="AE385" s="95"/>
      <c r="AF385" s="230" t="str">
        <f t="shared" si="106"/>
        <v>Sin Avance</v>
      </c>
      <c r="AG385" s="234"/>
      <c r="AH385" s="94"/>
      <c r="AI385" s="230"/>
      <c r="AJ385" s="234"/>
      <c r="AK385" s="273"/>
      <c r="AL385" s="95"/>
      <c r="AM385" s="230" t="str">
        <f t="shared" si="107"/>
        <v>Sin Avance</v>
      </c>
      <c r="AN385" s="279"/>
      <c r="AO385" s="273"/>
      <c r="AP385" s="274"/>
      <c r="AQ385" s="275"/>
      <c r="AR385" s="235"/>
      <c r="AS385" s="233"/>
      <c r="AT385" s="230" t="str">
        <f t="shared" si="108"/>
        <v>Sin Avance</v>
      </c>
      <c r="AU385" s="228"/>
      <c r="AV385" s="273"/>
      <c r="AW385" s="274"/>
      <c r="AX385" s="231"/>
      <c r="AY385" s="232"/>
      <c r="AZ385" s="233"/>
      <c r="BA385" s="230" t="str">
        <f t="shared" si="109"/>
        <v>Sin Avance</v>
      </c>
      <c r="BB385" s="325"/>
      <c r="BC385" s="229"/>
      <c r="BD385" s="229"/>
      <c r="BE385" s="492"/>
      <c r="BF385" s="235"/>
      <c r="BG385" s="493"/>
      <c r="BH385" s="230" t="str">
        <f t="shared" si="110"/>
        <v>Sin Avance</v>
      </c>
      <c r="BI385" s="236"/>
      <c r="BJ385" s="96"/>
      <c r="BK385" s="232"/>
      <c r="BL385" s="237" t="str">
        <f t="shared" si="112"/>
        <v>Sin Avance</v>
      </c>
      <c r="BM385" s="275"/>
      <c r="BN385" s="15"/>
      <c r="BO385" s="94"/>
      <c r="BP385" s="273"/>
      <c r="BQ385" s="236"/>
      <c r="BR385" s="96"/>
      <c r="BS385" s="240" t="str">
        <f t="shared" si="111"/>
        <v>En Ejecución</v>
      </c>
      <c r="BT385" s="94"/>
      <c r="BU385" s="712"/>
      <c r="BV385" s="713"/>
      <c r="BW385" s="277"/>
    </row>
    <row r="386" spans="1:75" s="184" customFormat="1" ht="41.1" customHeight="1" thickBot="1">
      <c r="A386" s="249" t="s">
        <v>161</v>
      </c>
      <c r="B386" s="308">
        <v>44334</v>
      </c>
      <c r="C386" s="727" t="s">
        <v>2770</v>
      </c>
      <c r="D386" s="249" t="s">
        <v>2752</v>
      </c>
      <c r="E386" s="729" t="s">
        <v>2771</v>
      </c>
      <c r="F386" s="247"/>
      <c r="G386" s="247" t="s">
        <v>749</v>
      </c>
      <c r="H386" s="644" t="s">
        <v>2772</v>
      </c>
      <c r="I386" s="249">
        <v>1</v>
      </c>
      <c r="J386" s="644" t="s">
        <v>2773</v>
      </c>
      <c r="K386" s="247" t="s">
        <v>569</v>
      </c>
      <c r="L386" s="247"/>
      <c r="M386" s="644" t="s">
        <v>2774</v>
      </c>
      <c r="N386" s="728">
        <v>1</v>
      </c>
      <c r="O386" s="644" t="s">
        <v>2775</v>
      </c>
      <c r="P386" s="248" t="s">
        <v>233</v>
      </c>
      <c r="Q386" s="248" t="s">
        <v>233</v>
      </c>
      <c r="R386" s="724">
        <v>44348</v>
      </c>
      <c r="S386" s="725">
        <v>44712</v>
      </c>
      <c r="T386" s="726"/>
      <c r="U386" s="185">
        <f t="shared" si="113"/>
        <v>44712</v>
      </c>
      <c r="V386" s="228"/>
      <c r="W386" s="94"/>
      <c r="X386" s="95"/>
      <c r="Y386" s="230" t="str">
        <f t="shared" si="105"/>
        <v>Sin Avance</v>
      </c>
      <c r="Z386" s="272"/>
      <c r="AA386" s="273"/>
      <c r="AB386" s="274"/>
      <c r="AC386" s="234"/>
      <c r="AD386" s="94"/>
      <c r="AE386" s="95"/>
      <c r="AF386" s="230" t="str">
        <f t="shared" si="106"/>
        <v>Sin Avance</v>
      </c>
      <c r="AG386" s="234"/>
      <c r="AH386" s="94"/>
      <c r="AI386" s="230"/>
      <c r="AJ386" s="234"/>
      <c r="AK386" s="273"/>
      <c r="AL386" s="95"/>
      <c r="AM386" s="230" t="str">
        <f t="shared" si="107"/>
        <v>Sin Avance</v>
      </c>
      <c r="AN386" s="279"/>
      <c r="AO386" s="273"/>
      <c r="AP386" s="274"/>
      <c r="AQ386" s="275"/>
      <c r="AR386" s="235"/>
      <c r="AS386" s="233"/>
      <c r="AT386" s="230" t="str">
        <f t="shared" si="108"/>
        <v>Sin Avance</v>
      </c>
      <c r="AU386" s="228"/>
      <c r="AV386" s="273"/>
      <c r="AW386" s="274"/>
      <c r="AX386" s="231"/>
      <c r="AY386" s="232"/>
      <c r="AZ386" s="233"/>
      <c r="BA386" s="230" t="str">
        <f t="shared" si="109"/>
        <v>Sin Avance</v>
      </c>
      <c r="BB386" s="325"/>
      <c r="BC386" s="229"/>
      <c r="BD386" s="229"/>
      <c r="BE386" s="492"/>
      <c r="BF386" s="235"/>
      <c r="BG386" s="493"/>
      <c r="BH386" s="230" t="str">
        <f t="shared" si="110"/>
        <v>Sin Avance</v>
      </c>
      <c r="BI386" s="236"/>
      <c r="BJ386" s="96"/>
      <c r="BK386" s="232"/>
      <c r="BL386" s="237" t="str">
        <f t="shared" si="112"/>
        <v>Sin Avance</v>
      </c>
      <c r="BM386" s="275"/>
      <c r="BN386" s="15"/>
      <c r="BO386" s="94"/>
      <c r="BP386" s="273"/>
      <c r="BQ386" s="236"/>
      <c r="BR386" s="96"/>
      <c r="BS386" s="240" t="str">
        <f t="shared" si="111"/>
        <v>En Ejecución</v>
      </c>
      <c r="BT386" s="94"/>
      <c r="BU386" s="712"/>
      <c r="BV386" s="713"/>
      <c r="BW386" s="277"/>
    </row>
    <row r="387" spans="1:75" s="187" customFormat="1" ht="45" customHeight="1">
      <c r="A387" s="566" t="s">
        <v>161</v>
      </c>
      <c r="B387" s="567">
        <v>44334</v>
      </c>
      <c r="C387" s="730" t="s">
        <v>2776</v>
      </c>
      <c r="D387" s="568" t="s">
        <v>2752</v>
      </c>
      <c r="E387" s="731" t="s">
        <v>2777</v>
      </c>
      <c r="F387" s="247"/>
      <c r="G387" s="579" t="s">
        <v>764</v>
      </c>
      <c r="H387" s="568" t="s">
        <v>2778</v>
      </c>
      <c r="I387" s="568">
        <v>1</v>
      </c>
      <c r="J387" s="568" t="s">
        <v>2779</v>
      </c>
      <c r="K387" s="247" t="s">
        <v>569</v>
      </c>
      <c r="L387" s="247"/>
      <c r="M387" s="568" t="s">
        <v>2780</v>
      </c>
      <c r="N387" s="568">
        <v>1</v>
      </c>
      <c r="O387" s="568" t="s">
        <v>2781</v>
      </c>
      <c r="P387" s="248" t="s">
        <v>233</v>
      </c>
      <c r="Q387" s="248" t="s">
        <v>233</v>
      </c>
      <c r="R387" s="732">
        <v>44356</v>
      </c>
      <c r="S387" s="733">
        <v>44386</v>
      </c>
      <c r="T387" s="16"/>
      <c r="U387" s="185">
        <f t="shared" si="113"/>
        <v>44386</v>
      </c>
      <c r="V387" s="228">
        <v>44412</v>
      </c>
      <c r="W387" s="195" t="s">
        <v>2782</v>
      </c>
      <c r="X387" s="196">
        <v>1</v>
      </c>
      <c r="Y387" s="230" t="str">
        <f t="shared" si="105"/>
        <v>Destacado</v>
      </c>
      <c r="Z387" s="197">
        <v>44412</v>
      </c>
      <c r="AA387" s="198" t="s">
        <v>2783</v>
      </c>
      <c r="AB387" s="199" t="s">
        <v>2784</v>
      </c>
      <c r="AC387" s="234"/>
      <c r="AD387" s="94"/>
      <c r="AE387" s="95"/>
      <c r="AF387" s="230" t="str">
        <f t="shared" si="106"/>
        <v>Sin Avance</v>
      </c>
      <c r="AG387" s="234"/>
      <c r="AH387" s="94"/>
      <c r="AI387" s="230"/>
      <c r="AJ387" s="234"/>
      <c r="AK387" s="273"/>
      <c r="AL387" s="95"/>
      <c r="AM387" s="230" t="str">
        <f t="shared" si="107"/>
        <v>Sin Avance</v>
      </c>
      <c r="AN387" s="279"/>
      <c r="AO387" s="273"/>
      <c r="AP387" s="274"/>
      <c r="AQ387" s="275"/>
      <c r="AR387" s="235"/>
      <c r="AS387" s="233"/>
      <c r="AT387" s="230" t="str">
        <f t="shared" si="108"/>
        <v>Sin Avance</v>
      </c>
      <c r="AU387" s="228"/>
      <c r="AV387" s="273"/>
      <c r="AW387" s="274"/>
      <c r="AX387" s="231"/>
      <c r="AY387" s="232"/>
      <c r="AZ387" s="233"/>
      <c r="BA387" s="230" t="str">
        <f t="shared" si="109"/>
        <v>Sin Avance</v>
      </c>
      <c r="BB387" s="325"/>
      <c r="BC387" s="229"/>
      <c r="BD387" s="229"/>
      <c r="BE387" s="492"/>
      <c r="BF387" s="235"/>
      <c r="BG387" s="493"/>
      <c r="BH387" s="230" t="str">
        <f t="shared" si="110"/>
        <v>Sin Avance</v>
      </c>
      <c r="BI387" s="236"/>
      <c r="BJ387" s="96"/>
      <c r="BK387" s="232"/>
      <c r="BL387" s="237">
        <f t="shared" si="112"/>
        <v>1</v>
      </c>
      <c r="BM387" s="241" t="s">
        <v>142</v>
      </c>
      <c r="BN387" s="576" t="s">
        <v>142</v>
      </c>
      <c r="BO387" s="94"/>
      <c r="BP387" s="273"/>
      <c r="BQ387" s="734" t="s">
        <v>142</v>
      </c>
      <c r="BR387" s="735"/>
      <c r="BS387" s="240" t="str">
        <f t="shared" si="111"/>
        <v>Eficaz</v>
      </c>
      <c r="BT387" s="577"/>
      <c r="BU387" s="712"/>
      <c r="BV387" s="736"/>
      <c r="BW387" s="389"/>
    </row>
    <row r="388" spans="1:75" s="184" customFormat="1" ht="41.1" customHeight="1">
      <c r="A388" s="249" t="s">
        <v>161</v>
      </c>
      <c r="B388" s="308">
        <v>44334</v>
      </c>
      <c r="C388" s="727" t="s">
        <v>2785</v>
      </c>
      <c r="D388" s="249" t="s">
        <v>2752</v>
      </c>
      <c r="E388" s="723" t="s">
        <v>2786</v>
      </c>
      <c r="F388" s="247"/>
      <c r="G388" s="247" t="s">
        <v>749</v>
      </c>
      <c r="H388" s="644" t="s">
        <v>2787</v>
      </c>
      <c r="I388" s="249">
        <v>1</v>
      </c>
      <c r="J388" s="644" t="s">
        <v>2788</v>
      </c>
      <c r="K388" s="247" t="s">
        <v>569</v>
      </c>
      <c r="L388" s="247"/>
      <c r="M388" s="644" t="s">
        <v>2789</v>
      </c>
      <c r="N388" s="97">
        <v>1</v>
      </c>
      <c r="O388" s="644" t="s">
        <v>2790</v>
      </c>
      <c r="P388" s="248" t="s">
        <v>233</v>
      </c>
      <c r="Q388" s="248" t="s">
        <v>233</v>
      </c>
      <c r="R388" s="296">
        <v>44356</v>
      </c>
      <c r="S388" s="99">
        <v>44681</v>
      </c>
      <c r="T388" s="726"/>
      <c r="U388" s="185">
        <f t="shared" si="113"/>
        <v>44681</v>
      </c>
      <c r="V388" s="228"/>
      <c r="W388" s="94"/>
      <c r="X388" s="95"/>
      <c r="Y388" s="230" t="str">
        <f t="shared" si="105"/>
        <v>Sin Avance</v>
      </c>
      <c r="Z388" s="272"/>
      <c r="AA388" s="273"/>
      <c r="AB388" s="274"/>
      <c r="AC388" s="234"/>
      <c r="AD388" s="94"/>
      <c r="AE388" s="95"/>
      <c r="AF388" s="230" t="str">
        <f t="shared" si="106"/>
        <v>Sin Avance</v>
      </c>
      <c r="AG388" s="234"/>
      <c r="AH388" s="94"/>
      <c r="AI388" s="230"/>
      <c r="AJ388" s="234"/>
      <c r="AK388" s="273"/>
      <c r="AL388" s="95"/>
      <c r="AM388" s="230" t="str">
        <f t="shared" si="107"/>
        <v>Sin Avance</v>
      </c>
      <c r="AN388" s="279"/>
      <c r="AO388" s="273"/>
      <c r="AP388" s="274"/>
      <c r="AQ388" s="275"/>
      <c r="AR388" s="235"/>
      <c r="AS388" s="233"/>
      <c r="AT388" s="230" t="str">
        <f t="shared" si="108"/>
        <v>Sin Avance</v>
      </c>
      <c r="AU388" s="228"/>
      <c r="AV388" s="273"/>
      <c r="AW388" s="274"/>
      <c r="AX388" s="231"/>
      <c r="AY388" s="232"/>
      <c r="AZ388" s="233"/>
      <c r="BA388" s="230" t="str">
        <f t="shared" si="109"/>
        <v>Sin Avance</v>
      </c>
      <c r="BB388" s="325"/>
      <c r="BC388" s="229"/>
      <c r="BD388" s="229"/>
      <c r="BE388" s="492"/>
      <c r="BF388" s="235"/>
      <c r="BG388" s="493"/>
      <c r="BH388" s="230" t="str">
        <f t="shared" si="110"/>
        <v>Sin Avance</v>
      </c>
      <c r="BI388" s="236"/>
      <c r="BJ388" s="96"/>
      <c r="BK388" s="232"/>
      <c r="BL388" s="237" t="str">
        <f t="shared" si="112"/>
        <v>Sin Avance</v>
      </c>
      <c r="BM388" s="275"/>
      <c r="BN388" s="15"/>
      <c r="BO388" s="94"/>
      <c r="BP388" s="273"/>
      <c r="BQ388" s="236"/>
      <c r="BR388" s="96"/>
      <c r="BS388" s="240" t="str">
        <f t="shared" si="111"/>
        <v>En Ejecución</v>
      </c>
      <c r="BT388" s="94"/>
      <c r="BU388" s="712"/>
      <c r="BV388" s="713"/>
      <c r="BW388" s="277"/>
    </row>
    <row r="389" spans="1:75" s="184" customFormat="1" ht="41.1" customHeight="1">
      <c r="A389" s="249" t="s">
        <v>161</v>
      </c>
      <c r="B389" s="308">
        <v>44334</v>
      </c>
      <c r="C389" s="727" t="s">
        <v>2791</v>
      </c>
      <c r="D389" s="249" t="s">
        <v>2752</v>
      </c>
      <c r="E389" s="723" t="s">
        <v>2792</v>
      </c>
      <c r="F389" s="247"/>
      <c r="G389" s="247" t="s">
        <v>749</v>
      </c>
      <c r="H389" s="644" t="s">
        <v>2793</v>
      </c>
      <c r="I389" s="249">
        <v>1</v>
      </c>
      <c r="J389" s="644" t="s">
        <v>2794</v>
      </c>
      <c r="K389" s="247" t="s">
        <v>569</v>
      </c>
      <c r="L389" s="247"/>
      <c r="M389" s="644" t="s">
        <v>2795</v>
      </c>
      <c r="N389" s="97">
        <v>1</v>
      </c>
      <c r="O389" s="644" t="s">
        <v>2796</v>
      </c>
      <c r="P389" s="248" t="s">
        <v>233</v>
      </c>
      <c r="Q389" s="248" t="s">
        <v>233</v>
      </c>
      <c r="R389" s="296">
        <v>44407</v>
      </c>
      <c r="S389" s="99">
        <v>44681</v>
      </c>
      <c r="T389" s="726"/>
      <c r="U389" s="185">
        <f t="shared" si="113"/>
        <v>44681</v>
      </c>
      <c r="V389" s="228"/>
      <c r="W389" s="94"/>
      <c r="X389" s="95"/>
      <c r="Y389" s="230" t="str">
        <f t="shared" si="105"/>
        <v>Sin Avance</v>
      </c>
      <c r="Z389" s="272"/>
      <c r="AA389" s="273"/>
      <c r="AB389" s="274"/>
      <c r="AC389" s="234"/>
      <c r="AD389" s="94"/>
      <c r="AE389" s="95"/>
      <c r="AF389" s="230" t="str">
        <f t="shared" si="106"/>
        <v>Sin Avance</v>
      </c>
      <c r="AG389" s="234"/>
      <c r="AH389" s="94"/>
      <c r="AI389" s="230"/>
      <c r="AJ389" s="234"/>
      <c r="AK389" s="273"/>
      <c r="AL389" s="95"/>
      <c r="AM389" s="230" t="str">
        <f t="shared" si="107"/>
        <v>Sin Avance</v>
      </c>
      <c r="AN389" s="279"/>
      <c r="AO389" s="273"/>
      <c r="AP389" s="274"/>
      <c r="AQ389" s="275"/>
      <c r="AR389" s="235"/>
      <c r="AS389" s="233"/>
      <c r="AT389" s="230" t="str">
        <f t="shared" si="108"/>
        <v>Sin Avance</v>
      </c>
      <c r="AU389" s="228"/>
      <c r="AV389" s="273"/>
      <c r="AW389" s="274"/>
      <c r="AX389" s="231"/>
      <c r="AY389" s="232"/>
      <c r="AZ389" s="233"/>
      <c r="BA389" s="230" t="str">
        <f t="shared" si="109"/>
        <v>Sin Avance</v>
      </c>
      <c r="BB389" s="325"/>
      <c r="BC389" s="229"/>
      <c r="BD389" s="229"/>
      <c r="BE389" s="492"/>
      <c r="BF389" s="235"/>
      <c r="BG389" s="493"/>
      <c r="BH389" s="230" t="str">
        <f t="shared" si="110"/>
        <v>Sin Avance</v>
      </c>
      <c r="BI389" s="236"/>
      <c r="BJ389" s="96"/>
      <c r="BK389" s="232"/>
      <c r="BL389" s="237" t="str">
        <f t="shared" si="112"/>
        <v>Sin Avance</v>
      </c>
      <c r="BM389" s="275"/>
      <c r="BN389" s="15"/>
      <c r="BO389" s="94"/>
      <c r="BP389" s="273"/>
      <c r="BQ389" s="236"/>
      <c r="BR389" s="96"/>
      <c r="BS389" s="240" t="str">
        <f t="shared" si="111"/>
        <v>En Ejecución</v>
      </c>
      <c r="BT389" s="94"/>
      <c r="BU389" s="712"/>
      <c r="BV389" s="713"/>
      <c r="BW389" s="277"/>
    </row>
    <row r="390" spans="1:75" s="184" customFormat="1" ht="41.1" customHeight="1">
      <c r="A390" s="249" t="s">
        <v>161</v>
      </c>
      <c r="B390" s="308">
        <v>44334</v>
      </c>
      <c r="C390" s="727" t="s">
        <v>2797</v>
      </c>
      <c r="D390" s="249" t="s">
        <v>2752</v>
      </c>
      <c r="E390" s="723" t="s">
        <v>2798</v>
      </c>
      <c r="F390" s="247"/>
      <c r="G390" s="247" t="s">
        <v>749</v>
      </c>
      <c r="H390" s="644" t="s">
        <v>2799</v>
      </c>
      <c r="I390" s="249">
        <v>1</v>
      </c>
      <c r="J390" s="644" t="s">
        <v>2800</v>
      </c>
      <c r="K390" s="247" t="s">
        <v>569</v>
      </c>
      <c r="L390" s="247"/>
      <c r="M390" s="644" t="s">
        <v>2801</v>
      </c>
      <c r="N390" s="721">
        <v>1</v>
      </c>
      <c r="O390" s="644" t="s">
        <v>2802</v>
      </c>
      <c r="P390" s="248" t="s">
        <v>233</v>
      </c>
      <c r="Q390" s="248" t="s">
        <v>233</v>
      </c>
      <c r="R390" s="296">
        <v>44348</v>
      </c>
      <c r="S390" s="99">
        <v>44698</v>
      </c>
      <c r="T390" s="726"/>
      <c r="U390" s="185">
        <f t="shared" si="113"/>
        <v>44698</v>
      </c>
      <c r="V390" s="228"/>
      <c r="W390" s="94"/>
      <c r="X390" s="95"/>
      <c r="Y390" s="230" t="str">
        <f t="shared" si="105"/>
        <v>Sin Avance</v>
      </c>
      <c r="Z390" s="272"/>
      <c r="AA390" s="273"/>
      <c r="AB390" s="274"/>
      <c r="AC390" s="234"/>
      <c r="AD390" s="94"/>
      <c r="AE390" s="95"/>
      <c r="AF390" s="230" t="str">
        <f t="shared" si="106"/>
        <v>Sin Avance</v>
      </c>
      <c r="AG390" s="234"/>
      <c r="AH390" s="94"/>
      <c r="AI390" s="230"/>
      <c r="AJ390" s="234"/>
      <c r="AK390" s="273"/>
      <c r="AL390" s="95"/>
      <c r="AM390" s="230" t="str">
        <f t="shared" si="107"/>
        <v>Sin Avance</v>
      </c>
      <c r="AN390" s="279"/>
      <c r="AO390" s="273"/>
      <c r="AP390" s="274"/>
      <c r="AQ390" s="275"/>
      <c r="AR390" s="235"/>
      <c r="AS390" s="233"/>
      <c r="AT390" s="230" t="str">
        <f t="shared" si="108"/>
        <v>Sin Avance</v>
      </c>
      <c r="AU390" s="228"/>
      <c r="AV390" s="273"/>
      <c r="AW390" s="274"/>
      <c r="AX390" s="231"/>
      <c r="AY390" s="232"/>
      <c r="AZ390" s="233"/>
      <c r="BA390" s="230" t="str">
        <f t="shared" si="109"/>
        <v>Sin Avance</v>
      </c>
      <c r="BB390" s="325"/>
      <c r="BC390" s="229"/>
      <c r="BD390" s="229"/>
      <c r="BE390" s="492"/>
      <c r="BF390" s="235"/>
      <c r="BG390" s="493"/>
      <c r="BH390" s="230" t="str">
        <f t="shared" si="110"/>
        <v>Sin Avance</v>
      </c>
      <c r="BI390" s="236"/>
      <c r="BJ390" s="96"/>
      <c r="BK390" s="232"/>
      <c r="BL390" s="237" t="str">
        <f t="shared" si="112"/>
        <v>Sin Avance</v>
      </c>
      <c r="BM390" s="275"/>
      <c r="BN390" s="15"/>
      <c r="BO390" s="94"/>
      <c r="BP390" s="273"/>
      <c r="BQ390" s="236"/>
      <c r="BR390" s="96"/>
      <c r="BS390" s="240" t="str">
        <f t="shared" si="111"/>
        <v>En Ejecución</v>
      </c>
      <c r="BT390" s="94"/>
      <c r="BU390" s="712"/>
      <c r="BV390" s="713"/>
      <c r="BW390" s="277"/>
    </row>
    <row r="391" spans="1:75" s="184" customFormat="1" ht="41.1" customHeight="1">
      <c r="A391" s="249" t="s">
        <v>161</v>
      </c>
      <c r="B391" s="308">
        <v>44334</v>
      </c>
      <c r="C391" s="727" t="s">
        <v>2803</v>
      </c>
      <c r="D391" s="249" t="s">
        <v>2752</v>
      </c>
      <c r="E391" s="723" t="s">
        <v>2804</v>
      </c>
      <c r="F391" s="247"/>
      <c r="G391" s="247" t="s">
        <v>749</v>
      </c>
      <c r="H391" s="644" t="s">
        <v>2805</v>
      </c>
      <c r="I391" s="249">
        <v>1</v>
      </c>
      <c r="J391" s="644" t="s">
        <v>2806</v>
      </c>
      <c r="K391" s="247" t="s">
        <v>569</v>
      </c>
      <c r="L391" s="247"/>
      <c r="M391" s="644" t="s">
        <v>2807</v>
      </c>
      <c r="N391" s="721">
        <v>11</v>
      </c>
      <c r="O391" s="644" t="s">
        <v>2807</v>
      </c>
      <c r="P391" s="248" t="s">
        <v>233</v>
      </c>
      <c r="Q391" s="248" t="s">
        <v>233</v>
      </c>
      <c r="R391" s="296">
        <v>44348</v>
      </c>
      <c r="S391" s="99">
        <v>44698</v>
      </c>
      <c r="T391" s="726"/>
      <c r="U391" s="185">
        <f t="shared" si="113"/>
        <v>44698</v>
      </c>
      <c r="V391" s="228"/>
      <c r="W391" s="94"/>
      <c r="X391" s="95"/>
      <c r="Y391" s="230" t="str">
        <f t="shared" si="105"/>
        <v>Sin Avance</v>
      </c>
      <c r="Z391" s="272"/>
      <c r="AA391" s="273"/>
      <c r="AB391" s="274"/>
      <c r="AC391" s="234"/>
      <c r="AD391" s="94"/>
      <c r="AE391" s="95"/>
      <c r="AF391" s="230" t="str">
        <f t="shared" si="106"/>
        <v>Sin Avance</v>
      </c>
      <c r="AG391" s="234"/>
      <c r="AH391" s="94"/>
      <c r="AI391" s="230"/>
      <c r="AJ391" s="234"/>
      <c r="AK391" s="273"/>
      <c r="AL391" s="95"/>
      <c r="AM391" s="230" t="str">
        <f t="shared" si="107"/>
        <v>Sin Avance</v>
      </c>
      <c r="AN391" s="279"/>
      <c r="AO391" s="273"/>
      <c r="AP391" s="274"/>
      <c r="AQ391" s="275"/>
      <c r="AR391" s="235"/>
      <c r="AS391" s="233"/>
      <c r="AT391" s="230" t="str">
        <f t="shared" si="108"/>
        <v>Sin Avance</v>
      </c>
      <c r="AU391" s="228"/>
      <c r="AV391" s="273"/>
      <c r="AW391" s="274"/>
      <c r="AX391" s="231"/>
      <c r="AY391" s="232"/>
      <c r="AZ391" s="233"/>
      <c r="BA391" s="230" t="str">
        <f t="shared" si="109"/>
        <v>Sin Avance</v>
      </c>
      <c r="BB391" s="325"/>
      <c r="BC391" s="229"/>
      <c r="BD391" s="229"/>
      <c r="BE391" s="492"/>
      <c r="BF391" s="235"/>
      <c r="BG391" s="493"/>
      <c r="BH391" s="230" t="str">
        <f t="shared" si="110"/>
        <v>Sin Avance</v>
      </c>
      <c r="BI391" s="236"/>
      <c r="BJ391" s="96"/>
      <c r="BK391" s="232"/>
      <c r="BL391" s="237" t="str">
        <f t="shared" si="112"/>
        <v>Sin Avance</v>
      </c>
      <c r="BM391" s="275"/>
      <c r="BN391" s="15"/>
      <c r="BO391" s="94"/>
      <c r="BP391" s="273"/>
      <c r="BQ391" s="236"/>
      <c r="BR391" s="96"/>
      <c r="BS391" s="240" t="str">
        <f t="shared" si="111"/>
        <v>En Ejecución</v>
      </c>
      <c r="BT391" s="94"/>
      <c r="BU391" s="712"/>
      <c r="BV391" s="713"/>
      <c r="BW391" s="277"/>
    </row>
    <row r="392" spans="1:75" s="184" customFormat="1" ht="41.1" customHeight="1">
      <c r="A392" s="249" t="s">
        <v>161</v>
      </c>
      <c r="B392" s="308">
        <v>44334</v>
      </c>
      <c r="C392" s="200" t="s">
        <v>2808</v>
      </c>
      <c r="D392" s="249" t="s">
        <v>2752</v>
      </c>
      <c r="E392" s="723" t="s">
        <v>2809</v>
      </c>
      <c r="F392" s="247"/>
      <c r="G392" s="718" t="s">
        <v>2707</v>
      </c>
      <c r="H392" s="97" t="s">
        <v>2810</v>
      </c>
      <c r="I392" s="97">
        <v>2</v>
      </c>
      <c r="J392" s="97" t="s">
        <v>2811</v>
      </c>
      <c r="K392" s="247" t="s">
        <v>569</v>
      </c>
      <c r="L392" s="247"/>
      <c r="M392" s="97" t="s">
        <v>2812</v>
      </c>
      <c r="N392" s="97">
        <v>11</v>
      </c>
      <c r="O392" s="97" t="s">
        <v>2812</v>
      </c>
      <c r="P392" s="247" t="s">
        <v>1598</v>
      </c>
      <c r="Q392" s="387" t="s">
        <v>1598</v>
      </c>
      <c r="R392" s="298">
        <v>44356</v>
      </c>
      <c r="S392" s="99">
        <v>44698</v>
      </c>
      <c r="T392" s="726"/>
      <c r="U392" s="185">
        <f t="shared" si="113"/>
        <v>44698</v>
      </c>
      <c r="V392" s="228"/>
      <c r="W392" s="94"/>
      <c r="X392" s="95"/>
      <c r="Y392" s="230" t="str">
        <f t="shared" si="105"/>
        <v>Sin Avance</v>
      </c>
      <c r="Z392" s="272"/>
      <c r="AA392" s="273"/>
      <c r="AB392" s="274"/>
      <c r="AC392" s="234"/>
      <c r="AD392" s="94"/>
      <c r="AE392" s="95"/>
      <c r="AF392" s="230" t="str">
        <f t="shared" si="106"/>
        <v>Sin Avance</v>
      </c>
      <c r="AG392" s="234"/>
      <c r="AH392" s="94"/>
      <c r="AI392" s="230"/>
      <c r="AJ392" s="234"/>
      <c r="AK392" s="273"/>
      <c r="AL392" s="95"/>
      <c r="AM392" s="230" t="str">
        <f t="shared" si="107"/>
        <v>Sin Avance</v>
      </c>
      <c r="AN392" s="279"/>
      <c r="AO392" s="273"/>
      <c r="AP392" s="274"/>
      <c r="AQ392" s="275"/>
      <c r="AR392" s="235"/>
      <c r="AS392" s="233"/>
      <c r="AT392" s="230" t="str">
        <f t="shared" si="108"/>
        <v>Sin Avance</v>
      </c>
      <c r="AU392" s="228"/>
      <c r="AV392" s="273"/>
      <c r="AW392" s="274"/>
      <c r="AX392" s="231"/>
      <c r="AY392" s="232"/>
      <c r="AZ392" s="233"/>
      <c r="BA392" s="230" t="str">
        <f t="shared" si="109"/>
        <v>Sin Avance</v>
      </c>
      <c r="BB392" s="325"/>
      <c r="BC392" s="229"/>
      <c r="BD392" s="229"/>
      <c r="BE392" s="492"/>
      <c r="BF392" s="235"/>
      <c r="BG392" s="493"/>
      <c r="BH392" s="230" t="str">
        <f t="shared" si="110"/>
        <v>Sin Avance</v>
      </c>
      <c r="BI392" s="236"/>
      <c r="BJ392" s="96"/>
      <c r="BK392" s="232"/>
      <c r="BL392" s="237" t="str">
        <f t="shared" si="112"/>
        <v>Sin Avance</v>
      </c>
      <c r="BM392" s="275"/>
      <c r="BN392" s="15"/>
      <c r="BO392" s="94"/>
      <c r="BP392" s="273"/>
      <c r="BQ392" s="236"/>
      <c r="BR392" s="96"/>
      <c r="BS392" s="240" t="str">
        <f t="shared" si="111"/>
        <v>En Ejecución</v>
      </c>
      <c r="BT392" s="94"/>
      <c r="BU392" s="712"/>
      <c r="BV392" s="713"/>
      <c r="BW392" s="277"/>
    </row>
    <row r="393" spans="1:75" s="184" customFormat="1" ht="41.1" customHeight="1">
      <c r="A393" s="249" t="s">
        <v>161</v>
      </c>
      <c r="B393" s="308">
        <v>44334</v>
      </c>
      <c r="C393" s="727" t="s">
        <v>2813</v>
      </c>
      <c r="D393" s="249" t="s">
        <v>2752</v>
      </c>
      <c r="E393" s="723" t="s">
        <v>2814</v>
      </c>
      <c r="F393" s="247"/>
      <c r="G393" s="247" t="s">
        <v>749</v>
      </c>
      <c r="H393" s="644" t="s">
        <v>2815</v>
      </c>
      <c r="I393" s="249">
        <v>1</v>
      </c>
      <c r="J393" s="644" t="s">
        <v>2816</v>
      </c>
      <c r="K393" s="247" t="s">
        <v>569</v>
      </c>
      <c r="L393" s="247"/>
      <c r="M393" s="644" t="s">
        <v>2817</v>
      </c>
      <c r="N393" s="720">
        <v>1</v>
      </c>
      <c r="O393" s="644" t="s">
        <v>2818</v>
      </c>
      <c r="P393" s="248" t="s">
        <v>233</v>
      </c>
      <c r="Q393" s="248" t="s">
        <v>233</v>
      </c>
      <c r="R393" s="530">
        <v>44348</v>
      </c>
      <c r="S393" s="521">
        <v>44698</v>
      </c>
      <c r="T393" s="726"/>
      <c r="U393" s="185">
        <f t="shared" si="113"/>
        <v>44698</v>
      </c>
      <c r="V393" s="228"/>
      <c r="W393" s="94"/>
      <c r="X393" s="95"/>
      <c r="Y393" s="230" t="str">
        <f t="shared" si="105"/>
        <v>Sin Avance</v>
      </c>
      <c r="Z393" s="272"/>
      <c r="AA393" s="273"/>
      <c r="AB393" s="274"/>
      <c r="AC393" s="234"/>
      <c r="AD393" s="94"/>
      <c r="AE393" s="95"/>
      <c r="AF393" s="230" t="str">
        <f t="shared" si="106"/>
        <v>Sin Avance</v>
      </c>
      <c r="AG393" s="234"/>
      <c r="AH393" s="94"/>
      <c r="AI393" s="230"/>
      <c r="AJ393" s="234"/>
      <c r="AK393" s="273"/>
      <c r="AL393" s="95"/>
      <c r="AM393" s="230" t="str">
        <f t="shared" si="107"/>
        <v>Sin Avance</v>
      </c>
      <c r="AN393" s="279"/>
      <c r="AO393" s="273"/>
      <c r="AP393" s="274"/>
      <c r="AQ393" s="275"/>
      <c r="AR393" s="235"/>
      <c r="AS393" s="233"/>
      <c r="AT393" s="230" t="str">
        <f t="shared" si="108"/>
        <v>Sin Avance</v>
      </c>
      <c r="AU393" s="228"/>
      <c r="AV393" s="273"/>
      <c r="AW393" s="274"/>
      <c r="AX393" s="231"/>
      <c r="AY393" s="232"/>
      <c r="AZ393" s="233"/>
      <c r="BA393" s="230" t="str">
        <f t="shared" si="109"/>
        <v>Sin Avance</v>
      </c>
      <c r="BB393" s="325"/>
      <c r="BC393" s="229"/>
      <c r="BD393" s="229"/>
      <c r="BE393" s="492"/>
      <c r="BF393" s="235"/>
      <c r="BG393" s="493"/>
      <c r="BH393" s="230" t="str">
        <f t="shared" si="110"/>
        <v>Sin Avance</v>
      </c>
      <c r="BI393" s="236"/>
      <c r="BJ393" s="96"/>
      <c r="BK393" s="232"/>
      <c r="BL393" s="237" t="str">
        <f t="shared" si="112"/>
        <v>Sin Avance</v>
      </c>
      <c r="BM393" s="275"/>
      <c r="BN393" s="15"/>
      <c r="BO393" s="94"/>
      <c r="BP393" s="273"/>
      <c r="BQ393" s="236"/>
      <c r="BR393" s="96"/>
      <c r="BS393" s="240" t="str">
        <f t="shared" si="111"/>
        <v>En Ejecución</v>
      </c>
      <c r="BT393" s="94"/>
      <c r="BU393" s="712"/>
      <c r="BV393" s="713"/>
      <c r="BW393" s="277"/>
    </row>
    <row r="394" spans="1:75" s="184" customFormat="1" ht="41.1" customHeight="1">
      <c r="A394" s="249" t="s">
        <v>161</v>
      </c>
      <c r="B394" s="308">
        <v>44334</v>
      </c>
      <c r="C394" s="727" t="s">
        <v>2819</v>
      </c>
      <c r="D394" s="249" t="s">
        <v>2752</v>
      </c>
      <c r="E394" s="723" t="s">
        <v>2820</v>
      </c>
      <c r="F394" s="247"/>
      <c r="G394" s="247" t="s">
        <v>749</v>
      </c>
      <c r="H394" s="644" t="s">
        <v>2821</v>
      </c>
      <c r="I394" s="249">
        <v>1</v>
      </c>
      <c r="J394" s="644" t="s">
        <v>2822</v>
      </c>
      <c r="K394" s="247" t="s">
        <v>168</v>
      </c>
      <c r="L394" s="247"/>
      <c r="M394" s="644" t="s">
        <v>2823</v>
      </c>
      <c r="N394" s="720">
        <v>1</v>
      </c>
      <c r="O394" s="644" t="s">
        <v>2824</v>
      </c>
      <c r="P394" s="644" t="s">
        <v>2825</v>
      </c>
      <c r="Q394" s="248" t="s">
        <v>233</v>
      </c>
      <c r="R394" s="737">
        <v>44348</v>
      </c>
      <c r="S394" s="725">
        <v>44698</v>
      </c>
      <c r="T394" s="726"/>
      <c r="U394" s="185">
        <f t="shared" si="113"/>
        <v>44698</v>
      </c>
      <c r="V394" s="228"/>
      <c r="W394" s="94"/>
      <c r="X394" s="95"/>
      <c r="Y394" s="230" t="str">
        <f t="shared" si="105"/>
        <v>Sin Avance</v>
      </c>
      <c r="Z394" s="272"/>
      <c r="AA394" s="273"/>
      <c r="AB394" s="274"/>
      <c r="AC394" s="234"/>
      <c r="AD394" s="94"/>
      <c r="AE394" s="95"/>
      <c r="AF394" s="230" t="str">
        <f t="shared" si="106"/>
        <v>Sin Avance</v>
      </c>
      <c r="AG394" s="234"/>
      <c r="AH394" s="94"/>
      <c r="AI394" s="230"/>
      <c r="AJ394" s="234"/>
      <c r="AK394" s="273"/>
      <c r="AL394" s="95"/>
      <c r="AM394" s="230" t="str">
        <f t="shared" si="107"/>
        <v>Sin Avance</v>
      </c>
      <c r="AN394" s="279"/>
      <c r="AO394" s="273"/>
      <c r="AP394" s="274"/>
      <c r="AQ394" s="275"/>
      <c r="AR394" s="235"/>
      <c r="AS394" s="233"/>
      <c r="AT394" s="230" t="str">
        <f t="shared" si="108"/>
        <v>Sin Avance</v>
      </c>
      <c r="AU394" s="228"/>
      <c r="AV394" s="273"/>
      <c r="AW394" s="274"/>
      <c r="AX394" s="231"/>
      <c r="AY394" s="232"/>
      <c r="AZ394" s="233"/>
      <c r="BA394" s="230" t="str">
        <f t="shared" si="109"/>
        <v>Sin Avance</v>
      </c>
      <c r="BB394" s="325"/>
      <c r="BC394" s="229"/>
      <c r="BD394" s="229"/>
      <c r="BE394" s="492"/>
      <c r="BF394" s="235"/>
      <c r="BG394" s="493"/>
      <c r="BH394" s="230" t="str">
        <f t="shared" si="110"/>
        <v>Sin Avance</v>
      </c>
      <c r="BI394" s="236"/>
      <c r="BJ394" s="96"/>
      <c r="BK394" s="232"/>
      <c r="BL394" s="237" t="str">
        <f t="shared" si="112"/>
        <v>Sin Avance</v>
      </c>
      <c r="BM394" s="275"/>
      <c r="BN394" s="15"/>
      <c r="BO394" s="94"/>
      <c r="BP394" s="273"/>
      <c r="BQ394" s="236"/>
      <c r="BR394" s="96"/>
      <c r="BS394" s="240" t="str">
        <f t="shared" si="111"/>
        <v>En Ejecución</v>
      </c>
      <c r="BT394" s="94"/>
      <c r="BU394" s="712"/>
      <c r="BV394" s="713"/>
      <c r="BW394" s="277"/>
    </row>
    <row r="395" spans="1:75" s="184" customFormat="1" ht="41.1" customHeight="1">
      <c r="A395" s="249" t="s">
        <v>161</v>
      </c>
      <c r="B395" s="308">
        <v>44334</v>
      </c>
      <c r="C395" s="727" t="s">
        <v>2819</v>
      </c>
      <c r="D395" s="249" t="s">
        <v>2752</v>
      </c>
      <c r="E395" s="723" t="s">
        <v>2820</v>
      </c>
      <c r="F395" s="247"/>
      <c r="G395" s="247" t="s">
        <v>749</v>
      </c>
      <c r="H395" s="644" t="s">
        <v>2826</v>
      </c>
      <c r="I395" s="249">
        <v>2</v>
      </c>
      <c r="J395" s="644" t="s">
        <v>2827</v>
      </c>
      <c r="K395" s="247" t="s">
        <v>168</v>
      </c>
      <c r="L395" s="247"/>
      <c r="M395" s="644" t="s">
        <v>2828</v>
      </c>
      <c r="N395" s="720">
        <v>1</v>
      </c>
      <c r="O395" s="644" t="s">
        <v>2829</v>
      </c>
      <c r="P395" s="248" t="s">
        <v>233</v>
      </c>
      <c r="Q395" s="248" t="s">
        <v>233</v>
      </c>
      <c r="R395" s="724">
        <v>44348</v>
      </c>
      <c r="S395" s="725">
        <v>44698</v>
      </c>
      <c r="T395" s="726"/>
      <c r="U395" s="185">
        <f t="shared" si="113"/>
        <v>44698</v>
      </c>
      <c r="V395" s="228"/>
      <c r="W395" s="94"/>
      <c r="X395" s="95"/>
      <c r="Y395" s="230" t="str">
        <f t="shared" si="105"/>
        <v>Sin Avance</v>
      </c>
      <c r="Z395" s="272"/>
      <c r="AA395" s="273"/>
      <c r="AB395" s="274"/>
      <c r="AC395" s="234"/>
      <c r="AD395" s="94"/>
      <c r="AE395" s="95"/>
      <c r="AF395" s="230" t="str">
        <f t="shared" si="106"/>
        <v>Sin Avance</v>
      </c>
      <c r="AG395" s="234"/>
      <c r="AH395" s="94"/>
      <c r="AI395" s="230"/>
      <c r="AJ395" s="234"/>
      <c r="AK395" s="273"/>
      <c r="AL395" s="95"/>
      <c r="AM395" s="230" t="str">
        <f t="shared" si="107"/>
        <v>Sin Avance</v>
      </c>
      <c r="AN395" s="279"/>
      <c r="AO395" s="273"/>
      <c r="AP395" s="274"/>
      <c r="AQ395" s="275"/>
      <c r="AR395" s="235"/>
      <c r="AS395" s="233"/>
      <c r="AT395" s="230" t="str">
        <f t="shared" si="108"/>
        <v>Sin Avance</v>
      </c>
      <c r="AU395" s="228"/>
      <c r="AV395" s="273"/>
      <c r="AW395" s="274"/>
      <c r="AX395" s="231"/>
      <c r="AY395" s="232"/>
      <c r="AZ395" s="233"/>
      <c r="BA395" s="230" t="str">
        <f t="shared" si="109"/>
        <v>Sin Avance</v>
      </c>
      <c r="BB395" s="325"/>
      <c r="BC395" s="229"/>
      <c r="BD395" s="229"/>
      <c r="BE395" s="492"/>
      <c r="BF395" s="235"/>
      <c r="BG395" s="493"/>
      <c r="BH395" s="230" t="str">
        <f t="shared" si="110"/>
        <v>Sin Avance</v>
      </c>
      <c r="BI395" s="236"/>
      <c r="BJ395" s="96"/>
      <c r="BK395" s="232"/>
      <c r="BL395" s="237" t="str">
        <f t="shared" si="112"/>
        <v>Sin Avance</v>
      </c>
      <c r="BM395" s="275"/>
      <c r="BN395" s="15"/>
      <c r="BO395" s="94"/>
      <c r="BP395" s="273"/>
      <c r="BQ395" s="236"/>
      <c r="BR395" s="96"/>
      <c r="BS395" s="240" t="str">
        <f t="shared" si="111"/>
        <v>En Ejecución</v>
      </c>
      <c r="BT395" s="94"/>
      <c r="BU395" s="712"/>
      <c r="BV395" s="713"/>
      <c r="BW395" s="277"/>
    </row>
    <row r="396" spans="1:75" s="184" customFormat="1" ht="41.1" customHeight="1">
      <c r="A396" s="249" t="s">
        <v>161</v>
      </c>
      <c r="B396" s="308">
        <v>44334</v>
      </c>
      <c r="C396" s="200" t="s">
        <v>2830</v>
      </c>
      <c r="D396" s="201" t="s">
        <v>2752</v>
      </c>
      <c r="E396" s="738" t="s">
        <v>2831</v>
      </c>
      <c r="F396" s="247"/>
      <c r="G396" s="247" t="s">
        <v>749</v>
      </c>
      <c r="H396" s="97" t="s">
        <v>2832</v>
      </c>
      <c r="I396" s="97">
        <v>1</v>
      </c>
      <c r="J396" s="97" t="s">
        <v>2833</v>
      </c>
      <c r="K396" s="247" t="s">
        <v>168</v>
      </c>
      <c r="L396" s="247"/>
      <c r="M396" s="644" t="s">
        <v>2834</v>
      </c>
      <c r="N396" s="728">
        <v>1</v>
      </c>
      <c r="O396" s="644" t="s">
        <v>2835</v>
      </c>
      <c r="P396" s="248" t="s">
        <v>233</v>
      </c>
      <c r="Q396" s="248" t="s">
        <v>233</v>
      </c>
      <c r="R396" s="724">
        <v>44348</v>
      </c>
      <c r="S396" s="725">
        <v>44698</v>
      </c>
      <c r="T396" s="726"/>
      <c r="U396" s="185">
        <f t="shared" si="113"/>
        <v>44698</v>
      </c>
      <c r="V396" s="228"/>
      <c r="W396" s="94"/>
      <c r="X396" s="95"/>
      <c r="Y396" s="230" t="str">
        <f t="shared" si="105"/>
        <v>Sin Avance</v>
      </c>
      <c r="Z396" s="272"/>
      <c r="AA396" s="273"/>
      <c r="AB396" s="274"/>
      <c r="AC396" s="234"/>
      <c r="AD396" s="94"/>
      <c r="AE396" s="95"/>
      <c r="AF396" s="230" t="str">
        <f t="shared" si="106"/>
        <v>Sin Avance</v>
      </c>
      <c r="AG396" s="234"/>
      <c r="AH396" s="94"/>
      <c r="AI396" s="230"/>
      <c r="AJ396" s="234"/>
      <c r="AK396" s="273"/>
      <c r="AL396" s="95"/>
      <c r="AM396" s="230" t="str">
        <f t="shared" si="107"/>
        <v>Sin Avance</v>
      </c>
      <c r="AN396" s="279"/>
      <c r="AO396" s="273"/>
      <c r="AP396" s="274"/>
      <c r="AQ396" s="275"/>
      <c r="AR396" s="235"/>
      <c r="AS396" s="233"/>
      <c r="AT396" s="230" t="str">
        <f t="shared" si="108"/>
        <v>Sin Avance</v>
      </c>
      <c r="AU396" s="228"/>
      <c r="AV396" s="273"/>
      <c r="AW396" s="274"/>
      <c r="AX396" s="231"/>
      <c r="AY396" s="232"/>
      <c r="AZ396" s="233"/>
      <c r="BA396" s="230" t="str">
        <f t="shared" si="109"/>
        <v>Sin Avance</v>
      </c>
      <c r="BB396" s="325"/>
      <c r="BC396" s="229"/>
      <c r="BD396" s="229"/>
      <c r="BE396" s="492"/>
      <c r="BF396" s="235"/>
      <c r="BG396" s="493"/>
      <c r="BH396" s="230" t="str">
        <f t="shared" si="110"/>
        <v>Sin Avance</v>
      </c>
      <c r="BI396" s="236"/>
      <c r="BJ396" s="96"/>
      <c r="BK396" s="232"/>
      <c r="BL396" s="237" t="str">
        <f t="shared" si="112"/>
        <v>Sin Avance</v>
      </c>
      <c r="BM396" s="275"/>
      <c r="BN396" s="15"/>
      <c r="BO396" s="94"/>
      <c r="BP396" s="273"/>
      <c r="BQ396" s="236"/>
      <c r="BR396" s="96"/>
      <c r="BS396" s="240" t="str">
        <f t="shared" si="111"/>
        <v>En Ejecución</v>
      </c>
      <c r="BT396" s="94"/>
      <c r="BU396" s="712"/>
      <c r="BV396" s="713"/>
      <c r="BW396" s="277"/>
    </row>
    <row r="397" spans="1:75" s="184" customFormat="1" ht="41.1" customHeight="1">
      <c r="A397" s="249" t="s">
        <v>161</v>
      </c>
      <c r="B397" s="308">
        <v>44334</v>
      </c>
      <c r="C397" s="200" t="s">
        <v>2830</v>
      </c>
      <c r="D397" s="201" t="s">
        <v>2752</v>
      </c>
      <c r="E397" s="202" t="s">
        <v>2831</v>
      </c>
      <c r="F397" s="247"/>
      <c r="G397" s="247" t="s">
        <v>749</v>
      </c>
      <c r="H397" s="644" t="s">
        <v>2836</v>
      </c>
      <c r="I397" s="249">
        <v>1</v>
      </c>
      <c r="J397" s="644" t="s">
        <v>2837</v>
      </c>
      <c r="K397" s="247" t="s">
        <v>168</v>
      </c>
      <c r="L397" s="247"/>
      <c r="M397" s="644" t="s">
        <v>2838</v>
      </c>
      <c r="N397" s="728">
        <v>1</v>
      </c>
      <c r="O397" s="644" t="s">
        <v>2839</v>
      </c>
      <c r="P397" s="248" t="s">
        <v>233</v>
      </c>
      <c r="Q397" s="739" t="s">
        <v>2825</v>
      </c>
      <c r="R397" s="724">
        <v>44348</v>
      </c>
      <c r="S397" s="725">
        <v>44712</v>
      </c>
      <c r="T397" s="726"/>
      <c r="U397" s="185">
        <f t="shared" si="113"/>
        <v>44712</v>
      </c>
      <c r="V397" s="228"/>
      <c r="W397" s="94"/>
      <c r="X397" s="95"/>
      <c r="Y397" s="230" t="str">
        <f t="shared" si="105"/>
        <v>Sin Avance</v>
      </c>
      <c r="Z397" s="272"/>
      <c r="AA397" s="273"/>
      <c r="AB397" s="274"/>
      <c r="AC397" s="234"/>
      <c r="AD397" s="94"/>
      <c r="AE397" s="95"/>
      <c r="AF397" s="230" t="str">
        <f t="shared" si="106"/>
        <v>Sin Avance</v>
      </c>
      <c r="AG397" s="234"/>
      <c r="AH397" s="94"/>
      <c r="AI397" s="230"/>
      <c r="AJ397" s="234"/>
      <c r="AK397" s="273"/>
      <c r="AL397" s="95"/>
      <c r="AM397" s="230" t="str">
        <f t="shared" si="107"/>
        <v>Sin Avance</v>
      </c>
      <c r="AN397" s="279"/>
      <c r="AO397" s="273"/>
      <c r="AP397" s="274"/>
      <c r="AQ397" s="275"/>
      <c r="AR397" s="235"/>
      <c r="AS397" s="233"/>
      <c r="AT397" s="230" t="str">
        <f t="shared" si="108"/>
        <v>Sin Avance</v>
      </c>
      <c r="AU397" s="228"/>
      <c r="AV397" s="273"/>
      <c r="AW397" s="274"/>
      <c r="AX397" s="231"/>
      <c r="AY397" s="232"/>
      <c r="AZ397" s="233"/>
      <c r="BA397" s="230" t="str">
        <f t="shared" si="109"/>
        <v>Sin Avance</v>
      </c>
      <c r="BB397" s="325"/>
      <c r="BC397" s="229"/>
      <c r="BD397" s="229"/>
      <c r="BE397" s="492"/>
      <c r="BF397" s="235"/>
      <c r="BG397" s="493"/>
      <c r="BH397" s="230" t="str">
        <f t="shared" si="110"/>
        <v>Sin Avance</v>
      </c>
      <c r="BI397" s="236"/>
      <c r="BJ397" s="96"/>
      <c r="BK397" s="232"/>
      <c r="BL397" s="237" t="str">
        <f t="shared" si="112"/>
        <v>Sin Avance</v>
      </c>
      <c r="BM397" s="275"/>
      <c r="BN397" s="15"/>
      <c r="BO397" s="94"/>
      <c r="BP397" s="273"/>
      <c r="BQ397" s="236"/>
      <c r="BR397" s="96"/>
      <c r="BS397" s="240" t="str">
        <f t="shared" si="111"/>
        <v>En Ejecución</v>
      </c>
      <c r="BT397" s="94"/>
      <c r="BU397" s="712"/>
      <c r="BV397" s="713"/>
      <c r="BW397" s="277"/>
    </row>
    <row r="398" spans="1:75" s="184" customFormat="1" ht="41.1" customHeight="1">
      <c r="A398" s="249" t="s">
        <v>161</v>
      </c>
      <c r="B398" s="308">
        <v>44334</v>
      </c>
      <c r="C398" s="727" t="s">
        <v>2840</v>
      </c>
      <c r="D398" s="249" t="s">
        <v>2752</v>
      </c>
      <c r="E398" s="723" t="s">
        <v>2841</v>
      </c>
      <c r="F398" s="247"/>
      <c r="G398" s="247" t="s">
        <v>749</v>
      </c>
      <c r="H398" s="644" t="s">
        <v>2842</v>
      </c>
      <c r="I398" s="249">
        <v>1</v>
      </c>
      <c r="J398" s="644" t="s">
        <v>2843</v>
      </c>
      <c r="K398" s="247" t="s">
        <v>168</v>
      </c>
      <c r="L398" s="247"/>
      <c r="M398" s="644" t="s">
        <v>2801</v>
      </c>
      <c r="N398" s="720">
        <v>1</v>
      </c>
      <c r="O398" s="644" t="s">
        <v>2802</v>
      </c>
      <c r="P398" s="248" t="s">
        <v>233</v>
      </c>
      <c r="Q398" s="248" t="s">
        <v>233</v>
      </c>
      <c r="R398" s="296">
        <v>44348</v>
      </c>
      <c r="S398" s="99">
        <v>44698</v>
      </c>
      <c r="T398" s="726"/>
      <c r="U398" s="185">
        <f t="shared" si="113"/>
        <v>44698</v>
      </c>
      <c r="V398" s="228"/>
      <c r="W398" s="94"/>
      <c r="X398" s="95"/>
      <c r="Y398" s="230" t="str">
        <f t="shared" si="105"/>
        <v>Sin Avance</v>
      </c>
      <c r="Z398" s="272"/>
      <c r="AA398" s="273"/>
      <c r="AB398" s="274"/>
      <c r="AC398" s="234"/>
      <c r="AD398" s="94"/>
      <c r="AE398" s="95"/>
      <c r="AF398" s="230" t="str">
        <f t="shared" si="106"/>
        <v>Sin Avance</v>
      </c>
      <c r="AG398" s="234"/>
      <c r="AH398" s="94"/>
      <c r="AI398" s="230"/>
      <c r="AJ398" s="234"/>
      <c r="AK398" s="273"/>
      <c r="AL398" s="95"/>
      <c r="AM398" s="230" t="str">
        <f t="shared" si="107"/>
        <v>Sin Avance</v>
      </c>
      <c r="AN398" s="279"/>
      <c r="AO398" s="273"/>
      <c r="AP398" s="274"/>
      <c r="AQ398" s="275"/>
      <c r="AR398" s="235"/>
      <c r="AS398" s="233"/>
      <c r="AT398" s="230" t="str">
        <f t="shared" si="108"/>
        <v>Sin Avance</v>
      </c>
      <c r="AU398" s="228"/>
      <c r="AV398" s="273"/>
      <c r="AW398" s="274"/>
      <c r="AX398" s="231"/>
      <c r="AY398" s="232"/>
      <c r="AZ398" s="233"/>
      <c r="BA398" s="230" t="str">
        <f t="shared" si="109"/>
        <v>Sin Avance</v>
      </c>
      <c r="BB398" s="325"/>
      <c r="BC398" s="229"/>
      <c r="BD398" s="229"/>
      <c r="BE398" s="492"/>
      <c r="BF398" s="235"/>
      <c r="BG398" s="493"/>
      <c r="BH398" s="230" t="str">
        <f t="shared" si="110"/>
        <v>Sin Avance</v>
      </c>
      <c r="BI398" s="236"/>
      <c r="BJ398" s="96"/>
      <c r="BK398" s="232"/>
      <c r="BL398" s="237" t="str">
        <f t="shared" si="112"/>
        <v>Sin Avance</v>
      </c>
      <c r="BM398" s="275"/>
      <c r="BN398" s="15"/>
      <c r="BO398" s="94"/>
      <c r="BP398" s="273"/>
      <c r="BQ398" s="236"/>
      <c r="BR398" s="96"/>
      <c r="BS398" s="240" t="str">
        <f t="shared" si="111"/>
        <v>En Ejecución</v>
      </c>
      <c r="BT398" s="94"/>
      <c r="BU398" s="712"/>
      <c r="BV398" s="713"/>
      <c r="BW398" s="277"/>
    </row>
    <row r="399" spans="1:75" s="184" customFormat="1" ht="41.1" customHeight="1">
      <c r="A399" s="249" t="s">
        <v>161</v>
      </c>
      <c r="B399" s="308">
        <v>44334</v>
      </c>
      <c r="C399" s="727" t="s">
        <v>2844</v>
      </c>
      <c r="D399" s="249" t="s">
        <v>2752</v>
      </c>
      <c r="E399" s="723" t="s">
        <v>2845</v>
      </c>
      <c r="F399" s="247"/>
      <c r="G399" s="247" t="s">
        <v>749</v>
      </c>
      <c r="H399" s="644" t="s">
        <v>2846</v>
      </c>
      <c r="I399" s="249">
        <v>1</v>
      </c>
      <c r="J399" s="644" t="s">
        <v>2847</v>
      </c>
      <c r="K399" s="247" t="s">
        <v>168</v>
      </c>
      <c r="L399" s="247"/>
      <c r="M399" s="644" t="s">
        <v>2848</v>
      </c>
      <c r="N399" s="720">
        <v>1</v>
      </c>
      <c r="O399" s="644" t="s">
        <v>2849</v>
      </c>
      <c r="P399" s="248" t="s">
        <v>233</v>
      </c>
      <c r="Q399" s="248" t="s">
        <v>233</v>
      </c>
      <c r="R399" s="296">
        <v>44348</v>
      </c>
      <c r="S399" s="99">
        <v>44698</v>
      </c>
      <c r="T399" s="726"/>
      <c r="U399" s="185">
        <f t="shared" si="113"/>
        <v>44698</v>
      </c>
      <c r="V399" s="228"/>
      <c r="W399" s="94"/>
      <c r="X399" s="95"/>
      <c r="Y399" s="230" t="str">
        <f t="shared" si="105"/>
        <v>Sin Avance</v>
      </c>
      <c r="Z399" s="272"/>
      <c r="AA399" s="273"/>
      <c r="AB399" s="274"/>
      <c r="AC399" s="234"/>
      <c r="AD399" s="94"/>
      <c r="AE399" s="95"/>
      <c r="AF399" s="230" t="str">
        <f t="shared" si="106"/>
        <v>Sin Avance</v>
      </c>
      <c r="AG399" s="234"/>
      <c r="AH399" s="94"/>
      <c r="AI399" s="230"/>
      <c r="AJ399" s="234"/>
      <c r="AK399" s="273"/>
      <c r="AL399" s="95"/>
      <c r="AM399" s="230" t="str">
        <f t="shared" si="107"/>
        <v>Sin Avance</v>
      </c>
      <c r="AN399" s="279"/>
      <c r="AO399" s="273"/>
      <c r="AP399" s="274"/>
      <c r="AQ399" s="275"/>
      <c r="AR399" s="235"/>
      <c r="AS399" s="233"/>
      <c r="AT399" s="230" t="str">
        <f t="shared" si="108"/>
        <v>Sin Avance</v>
      </c>
      <c r="AU399" s="228"/>
      <c r="AV399" s="273"/>
      <c r="AW399" s="274"/>
      <c r="AX399" s="231"/>
      <c r="AY399" s="232"/>
      <c r="AZ399" s="233"/>
      <c r="BA399" s="230" t="str">
        <f t="shared" si="109"/>
        <v>Sin Avance</v>
      </c>
      <c r="BB399" s="325"/>
      <c r="BC399" s="229"/>
      <c r="BD399" s="229"/>
      <c r="BE399" s="492"/>
      <c r="BF399" s="235"/>
      <c r="BG399" s="493"/>
      <c r="BH399" s="230" t="str">
        <f t="shared" si="110"/>
        <v>Sin Avance</v>
      </c>
      <c r="BI399" s="236"/>
      <c r="BJ399" s="96"/>
      <c r="BK399" s="232"/>
      <c r="BL399" s="237" t="str">
        <f t="shared" si="112"/>
        <v>Sin Avance</v>
      </c>
      <c r="BM399" s="275"/>
      <c r="BN399" s="15"/>
      <c r="BO399" s="94"/>
      <c r="BP399" s="273"/>
      <c r="BQ399" s="236"/>
      <c r="BR399" s="96"/>
      <c r="BS399" s="240" t="str">
        <f t="shared" si="111"/>
        <v>En Ejecución</v>
      </c>
      <c r="BT399" s="94"/>
      <c r="BU399" s="712"/>
      <c r="BV399" s="713"/>
      <c r="BW399" s="277"/>
    </row>
    <row r="400" spans="1:75" s="184" customFormat="1" ht="41.1" customHeight="1">
      <c r="A400" s="249" t="s">
        <v>161</v>
      </c>
      <c r="B400" s="308">
        <v>44335</v>
      </c>
      <c r="C400" s="727" t="s">
        <v>2850</v>
      </c>
      <c r="D400" s="249" t="s">
        <v>2752</v>
      </c>
      <c r="E400" s="202" t="s">
        <v>2851</v>
      </c>
      <c r="F400" s="247"/>
      <c r="G400" s="718" t="s">
        <v>2707</v>
      </c>
      <c r="H400" s="97" t="s">
        <v>2810</v>
      </c>
      <c r="I400" s="97">
        <v>2</v>
      </c>
      <c r="J400" s="97" t="s">
        <v>2811</v>
      </c>
      <c r="K400" s="247" t="s">
        <v>168</v>
      </c>
      <c r="L400" s="247"/>
      <c r="M400" s="97" t="s">
        <v>2812</v>
      </c>
      <c r="N400" s="97">
        <v>11</v>
      </c>
      <c r="O400" s="97" t="s">
        <v>2812</v>
      </c>
      <c r="P400" s="247" t="s">
        <v>1598</v>
      </c>
      <c r="Q400" s="387" t="s">
        <v>1598</v>
      </c>
      <c r="R400" s="296">
        <v>44356</v>
      </c>
      <c r="S400" s="99">
        <v>44698</v>
      </c>
      <c r="T400" s="726"/>
      <c r="U400" s="185">
        <f t="shared" si="113"/>
        <v>44698</v>
      </c>
      <c r="V400" s="228"/>
      <c r="W400" s="94"/>
      <c r="X400" s="95"/>
      <c r="Y400" s="230" t="str">
        <f t="shared" si="105"/>
        <v>Sin Avance</v>
      </c>
      <c r="Z400" s="272"/>
      <c r="AA400" s="273"/>
      <c r="AB400" s="274"/>
      <c r="AC400" s="234"/>
      <c r="AD400" s="94"/>
      <c r="AE400" s="95"/>
      <c r="AF400" s="230" t="str">
        <f t="shared" si="106"/>
        <v>Sin Avance</v>
      </c>
      <c r="AG400" s="234"/>
      <c r="AH400" s="94"/>
      <c r="AI400" s="230"/>
      <c r="AJ400" s="234"/>
      <c r="AK400" s="273"/>
      <c r="AL400" s="95"/>
      <c r="AM400" s="230" t="str">
        <f t="shared" si="107"/>
        <v>Sin Avance</v>
      </c>
      <c r="AN400" s="279"/>
      <c r="AO400" s="273"/>
      <c r="AP400" s="274"/>
      <c r="AQ400" s="275"/>
      <c r="AR400" s="235"/>
      <c r="AS400" s="233"/>
      <c r="AT400" s="230" t="str">
        <f t="shared" si="108"/>
        <v>Sin Avance</v>
      </c>
      <c r="AU400" s="228"/>
      <c r="AV400" s="273"/>
      <c r="AW400" s="274"/>
      <c r="AX400" s="231"/>
      <c r="AY400" s="232"/>
      <c r="AZ400" s="233"/>
      <c r="BA400" s="230" t="str">
        <f t="shared" si="109"/>
        <v>Sin Avance</v>
      </c>
      <c r="BB400" s="325"/>
      <c r="BC400" s="229"/>
      <c r="BD400" s="229"/>
      <c r="BE400" s="492"/>
      <c r="BF400" s="235"/>
      <c r="BG400" s="493"/>
      <c r="BH400" s="230" t="str">
        <f t="shared" si="110"/>
        <v>Sin Avance</v>
      </c>
      <c r="BI400" s="236"/>
      <c r="BJ400" s="96"/>
      <c r="BK400" s="232"/>
      <c r="BL400" s="237" t="str">
        <f t="shared" si="112"/>
        <v>Sin Avance</v>
      </c>
      <c r="BM400" s="275"/>
      <c r="BN400" s="15"/>
      <c r="BO400" s="94"/>
      <c r="BP400" s="273"/>
      <c r="BQ400" s="236"/>
      <c r="BR400" s="96"/>
      <c r="BS400" s="240" t="str">
        <f t="shared" si="111"/>
        <v>En Ejecución</v>
      </c>
      <c r="BT400" s="94"/>
      <c r="BU400" s="712"/>
      <c r="BV400" s="713"/>
      <c r="BW400" s="277"/>
    </row>
    <row r="401" spans="1:75" s="184" customFormat="1" ht="41.1" customHeight="1" thickBot="1">
      <c r="A401" s="249" t="s">
        <v>161</v>
      </c>
      <c r="B401" s="308">
        <v>44334</v>
      </c>
      <c r="C401" s="727" t="s">
        <v>2852</v>
      </c>
      <c r="D401" s="249" t="s">
        <v>2752</v>
      </c>
      <c r="E401" s="723" t="s">
        <v>2853</v>
      </c>
      <c r="F401" s="247"/>
      <c r="G401" s="247" t="s">
        <v>749</v>
      </c>
      <c r="H401" s="97" t="s">
        <v>2854</v>
      </c>
      <c r="I401" s="97">
        <v>1</v>
      </c>
      <c r="J401" s="97" t="s">
        <v>2855</v>
      </c>
      <c r="K401" s="247" t="s">
        <v>168</v>
      </c>
      <c r="L401" s="247"/>
      <c r="M401" s="644" t="s">
        <v>2856</v>
      </c>
      <c r="N401" s="97">
        <v>10</v>
      </c>
      <c r="O401" s="644" t="s">
        <v>2857</v>
      </c>
      <c r="P401" s="248" t="s">
        <v>233</v>
      </c>
      <c r="Q401" s="248" t="s">
        <v>233</v>
      </c>
      <c r="R401" s="296">
        <v>44378</v>
      </c>
      <c r="S401" s="99">
        <v>44699</v>
      </c>
      <c r="T401" s="726"/>
      <c r="U401" s="185">
        <f t="shared" si="113"/>
        <v>44699</v>
      </c>
      <c r="V401" s="228">
        <v>44403</v>
      </c>
      <c r="W401" s="505" t="s">
        <v>2858</v>
      </c>
      <c r="X401" s="572">
        <v>0</v>
      </c>
      <c r="Y401" s="230" t="str">
        <f t="shared" si="105"/>
        <v>No Satisfactorio</v>
      </c>
      <c r="Z401" s="30">
        <v>44411</v>
      </c>
      <c r="AA401" s="29" t="s">
        <v>2859</v>
      </c>
      <c r="AB401" s="128" t="s">
        <v>746</v>
      </c>
      <c r="AC401" s="234"/>
      <c r="AD401" s="94"/>
      <c r="AE401" s="95"/>
      <c r="AF401" s="230" t="str">
        <f t="shared" si="106"/>
        <v>Sin Avance</v>
      </c>
      <c r="AG401" s="234"/>
      <c r="AH401" s="94"/>
      <c r="AI401" s="230"/>
      <c r="AJ401" s="234"/>
      <c r="AK401" s="273"/>
      <c r="AL401" s="95"/>
      <c r="AM401" s="230" t="str">
        <f t="shared" si="107"/>
        <v>Sin Avance</v>
      </c>
      <c r="AN401" s="279"/>
      <c r="AO401" s="273"/>
      <c r="AP401" s="274"/>
      <c r="AQ401" s="275"/>
      <c r="AR401" s="235"/>
      <c r="AS401" s="233"/>
      <c r="AT401" s="230" t="str">
        <f t="shared" si="108"/>
        <v>Sin Avance</v>
      </c>
      <c r="AU401" s="228"/>
      <c r="AV401" s="273"/>
      <c r="AW401" s="274"/>
      <c r="AX401" s="231"/>
      <c r="AY401" s="232"/>
      <c r="AZ401" s="233"/>
      <c r="BA401" s="230" t="str">
        <f t="shared" si="109"/>
        <v>Sin Avance</v>
      </c>
      <c r="BB401" s="325"/>
      <c r="BC401" s="229"/>
      <c r="BD401" s="229"/>
      <c r="BE401" s="492"/>
      <c r="BF401" s="235"/>
      <c r="BG401" s="493"/>
      <c r="BH401" s="230" t="str">
        <f t="shared" si="110"/>
        <v>Sin Avance</v>
      </c>
      <c r="BI401" s="236"/>
      <c r="BJ401" s="96"/>
      <c r="BK401" s="232"/>
      <c r="BL401" s="237">
        <f t="shared" si="112"/>
        <v>0</v>
      </c>
      <c r="BM401" s="275"/>
      <c r="BN401" s="15"/>
      <c r="BO401" s="94"/>
      <c r="BP401" s="273"/>
      <c r="BQ401" s="236"/>
      <c r="BR401" s="96"/>
      <c r="BS401" s="240" t="str">
        <f t="shared" si="111"/>
        <v>En Ejecución</v>
      </c>
      <c r="BT401" s="94"/>
      <c r="BU401" s="712"/>
      <c r="BV401" s="713"/>
      <c r="BW401" s="277"/>
    </row>
    <row r="402" spans="1:75" s="187" customFormat="1" ht="45" customHeight="1">
      <c r="A402" s="566" t="s">
        <v>161</v>
      </c>
      <c r="B402" s="567">
        <v>44334</v>
      </c>
      <c r="C402" s="740" t="s">
        <v>2860</v>
      </c>
      <c r="D402" s="247" t="s">
        <v>2752</v>
      </c>
      <c r="E402" s="741" t="s">
        <v>2861</v>
      </c>
      <c r="F402" s="247"/>
      <c r="G402" s="579" t="s">
        <v>764</v>
      </c>
      <c r="H402" s="568" t="s">
        <v>2862</v>
      </c>
      <c r="I402" s="568">
        <v>1</v>
      </c>
      <c r="J402" s="568" t="s">
        <v>2863</v>
      </c>
      <c r="K402" s="247" t="s">
        <v>168</v>
      </c>
      <c r="L402" s="247"/>
      <c r="M402" s="579" t="s">
        <v>2864</v>
      </c>
      <c r="N402" s="568">
        <v>1</v>
      </c>
      <c r="O402" s="579" t="s">
        <v>2865</v>
      </c>
      <c r="P402" s="248" t="s">
        <v>233</v>
      </c>
      <c r="Q402" s="248" t="s">
        <v>233</v>
      </c>
      <c r="R402" s="732">
        <v>44368</v>
      </c>
      <c r="S402" s="733">
        <v>44403</v>
      </c>
      <c r="T402" s="16"/>
      <c r="U402" s="185">
        <f t="shared" si="113"/>
        <v>44403</v>
      </c>
      <c r="V402" s="228">
        <v>44412</v>
      </c>
      <c r="W402" s="195" t="s">
        <v>2866</v>
      </c>
      <c r="X402" s="196">
        <v>1</v>
      </c>
      <c r="Y402" s="230" t="str">
        <f t="shared" si="105"/>
        <v>Destacado</v>
      </c>
      <c r="Z402" s="197">
        <v>44412</v>
      </c>
      <c r="AA402" s="198" t="s">
        <v>2783</v>
      </c>
      <c r="AB402" s="199" t="s">
        <v>2784</v>
      </c>
      <c r="AC402" s="234"/>
      <c r="AD402" s="94"/>
      <c r="AE402" s="95"/>
      <c r="AF402" s="230" t="str">
        <f t="shared" si="106"/>
        <v>Sin Avance</v>
      </c>
      <c r="AG402" s="234"/>
      <c r="AH402" s="94"/>
      <c r="AI402" s="230"/>
      <c r="AJ402" s="234"/>
      <c r="AK402" s="273"/>
      <c r="AL402" s="95"/>
      <c r="AM402" s="230" t="str">
        <f t="shared" si="107"/>
        <v>Sin Avance</v>
      </c>
      <c r="AN402" s="279"/>
      <c r="AO402" s="273"/>
      <c r="AP402" s="274"/>
      <c r="AQ402" s="275"/>
      <c r="AR402" s="235"/>
      <c r="AS402" s="233"/>
      <c r="AT402" s="230" t="str">
        <f t="shared" si="108"/>
        <v>Sin Avance</v>
      </c>
      <c r="AU402" s="228"/>
      <c r="AV402" s="273"/>
      <c r="AW402" s="274"/>
      <c r="AX402" s="231"/>
      <c r="AY402" s="232"/>
      <c r="AZ402" s="233"/>
      <c r="BA402" s="230" t="str">
        <f t="shared" si="109"/>
        <v>Sin Avance</v>
      </c>
      <c r="BB402" s="325"/>
      <c r="BC402" s="229"/>
      <c r="BD402" s="229"/>
      <c r="BE402" s="492"/>
      <c r="BF402" s="235"/>
      <c r="BG402" s="493"/>
      <c r="BH402" s="230" t="str">
        <f t="shared" si="110"/>
        <v>Sin Avance</v>
      </c>
      <c r="BI402" s="236"/>
      <c r="BJ402" s="96"/>
      <c r="BK402" s="232"/>
      <c r="BL402" s="237">
        <f t="shared" si="112"/>
        <v>1</v>
      </c>
      <c r="BM402" s="241" t="s">
        <v>142</v>
      </c>
      <c r="BN402" s="576" t="s">
        <v>142</v>
      </c>
      <c r="BO402" s="94"/>
      <c r="BP402" s="273"/>
      <c r="BQ402" s="203" t="s">
        <v>142</v>
      </c>
      <c r="BR402" s="742"/>
      <c r="BS402" s="240" t="str">
        <f t="shared" si="111"/>
        <v>Eficaz</v>
      </c>
      <c r="BT402" s="590"/>
      <c r="BU402" s="712"/>
      <c r="BV402" s="736"/>
      <c r="BW402" s="389"/>
    </row>
    <row r="403" spans="1:75" s="184" customFormat="1" ht="41.1" customHeight="1">
      <c r="A403" s="249" t="s">
        <v>161</v>
      </c>
      <c r="B403" s="308">
        <v>44334</v>
      </c>
      <c r="C403" s="727" t="s">
        <v>2867</v>
      </c>
      <c r="D403" s="249" t="s">
        <v>2752</v>
      </c>
      <c r="E403" s="723" t="s">
        <v>2868</v>
      </c>
      <c r="F403" s="247"/>
      <c r="G403" s="247" t="s">
        <v>749</v>
      </c>
      <c r="H403" s="97" t="s">
        <v>2869</v>
      </c>
      <c r="I403" s="97">
        <v>1</v>
      </c>
      <c r="J403" s="97" t="s">
        <v>2870</v>
      </c>
      <c r="K403" s="247" t="s">
        <v>168</v>
      </c>
      <c r="L403" s="247"/>
      <c r="M403" s="644" t="s">
        <v>2871</v>
      </c>
      <c r="N403" s="502">
        <v>1</v>
      </c>
      <c r="O403" s="97" t="s">
        <v>2872</v>
      </c>
      <c r="P403" s="248" t="s">
        <v>233</v>
      </c>
      <c r="Q403" s="248" t="s">
        <v>233</v>
      </c>
      <c r="R403" s="724">
        <v>44348</v>
      </c>
      <c r="S403" s="725">
        <v>44712</v>
      </c>
      <c r="T403" s="726"/>
      <c r="U403" s="185">
        <f t="shared" si="113"/>
        <v>44712</v>
      </c>
      <c r="V403" s="228"/>
      <c r="W403" s="94"/>
      <c r="X403" s="95"/>
      <c r="Y403" s="230" t="str">
        <f t="shared" si="105"/>
        <v>Sin Avance</v>
      </c>
      <c r="Z403" s="272"/>
      <c r="AA403" s="273"/>
      <c r="AB403" s="274"/>
      <c r="AC403" s="234"/>
      <c r="AD403" s="94"/>
      <c r="AE403" s="95"/>
      <c r="AF403" s="230" t="str">
        <f t="shared" si="106"/>
        <v>Sin Avance</v>
      </c>
      <c r="AG403" s="234"/>
      <c r="AH403" s="94"/>
      <c r="AI403" s="230"/>
      <c r="AJ403" s="234"/>
      <c r="AK403" s="273"/>
      <c r="AL403" s="95"/>
      <c r="AM403" s="230" t="str">
        <f t="shared" si="107"/>
        <v>Sin Avance</v>
      </c>
      <c r="AN403" s="279"/>
      <c r="AO403" s="273"/>
      <c r="AP403" s="274"/>
      <c r="AQ403" s="275"/>
      <c r="AR403" s="235"/>
      <c r="AS403" s="233"/>
      <c r="AT403" s="230" t="str">
        <f t="shared" si="108"/>
        <v>Sin Avance</v>
      </c>
      <c r="AU403" s="228"/>
      <c r="AV403" s="273"/>
      <c r="AW403" s="274"/>
      <c r="AX403" s="231"/>
      <c r="AY403" s="232"/>
      <c r="AZ403" s="233"/>
      <c r="BA403" s="230" t="str">
        <f t="shared" si="109"/>
        <v>Sin Avance</v>
      </c>
      <c r="BB403" s="325"/>
      <c r="BC403" s="229"/>
      <c r="BD403" s="229"/>
      <c r="BE403" s="492"/>
      <c r="BF403" s="235"/>
      <c r="BG403" s="493"/>
      <c r="BH403" s="230" t="str">
        <f t="shared" si="110"/>
        <v>Sin Avance</v>
      </c>
      <c r="BI403" s="236"/>
      <c r="BJ403" s="96"/>
      <c r="BK403" s="232"/>
      <c r="BL403" s="237" t="str">
        <f t="shared" si="112"/>
        <v>Sin Avance</v>
      </c>
      <c r="BM403" s="275"/>
      <c r="BN403" s="15"/>
      <c r="BO403" s="94"/>
      <c r="BP403" s="273"/>
      <c r="BQ403" s="236"/>
      <c r="BR403" s="96"/>
      <c r="BS403" s="240" t="str">
        <f t="shared" si="111"/>
        <v>En Ejecución</v>
      </c>
      <c r="BT403" s="94"/>
      <c r="BU403" s="712"/>
      <c r="BV403" s="713"/>
      <c r="BW403" s="277"/>
    </row>
    <row r="404" spans="1:75" s="338" customFormat="1" ht="42" customHeight="1">
      <c r="A404" s="743" t="s">
        <v>189</v>
      </c>
      <c r="B404" s="733">
        <v>44376</v>
      </c>
      <c r="C404" s="93" t="s">
        <v>872</v>
      </c>
      <c r="D404" s="568" t="s">
        <v>2873</v>
      </c>
      <c r="E404" s="90" t="s">
        <v>2874</v>
      </c>
      <c r="F404" s="98" t="s">
        <v>145</v>
      </c>
      <c r="G404" s="90" t="s">
        <v>2875</v>
      </c>
      <c r="H404" s="705" t="s">
        <v>2876</v>
      </c>
      <c r="I404" s="90">
        <v>1</v>
      </c>
      <c r="J404" s="744" t="s">
        <v>2877</v>
      </c>
      <c r="K404" s="98" t="s">
        <v>168</v>
      </c>
      <c r="L404" s="90" t="s">
        <v>2878</v>
      </c>
      <c r="M404" s="90" t="s">
        <v>2879</v>
      </c>
      <c r="N404" s="90">
        <v>1</v>
      </c>
      <c r="O404" s="90" t="s">
        <v>2879</v>
      </c>
      <c r="P404" s="90" t="s">
        <v>2875</v>
      </c>
      <c r="Q404" s="90" t="s">
        <v>2875</v>
      </c>
      <c r="R404" s="745">
        <v>44392</v>
      </c>
      <c r="S404" s="745">
        <v>44561</v>
      </c>
      <c r="T404" s="92">
        <v>0</v>
      </c>
      <c r="U404" s="746">
        <f t="shared" si="113"/>
        <v>44561</v>
      </c>
      <c r="V404" s="624">
        <v>44497</v>
      </c>
      <c r="W404" s="94" t="s">
        <v>2880</v>
      </c>
      <c r="X404" s="95">
        <v>1</v>
      </c>
      <c r="Y404" s="94" t="str">
        <f t="shared" si="105"/>
        <v>Destacado</v>
      </c>
      <c r="Z404" s="499">
        <v>44544</v>
      </c>
      <c r="AA404" s="514" t="s">
        <v>2881</v>
      </c>
      <c r="AB404" s="514" t="s">
        <v>1418</v>
      </c>
      <c r="AC404" s="624"/>
      <c r="AD404" s="94"/>
      <c r="AE404" s="95"/>
      <c r="AF404" s="94" t="str">
        <f t="shared" si="106"/>
        <v>Sin Avance</v>
      </c>
      <c r="AG404" s="624"/>
      <c r="AH404" s="94"/>
      <c r="AI404" s="94"/>
      <c r="AJ404" s="624"/>
      <c r="AK404" s="273"/>
      <c r="AL404" s="95"/>
      <c r="AM404" s="94" t="str">
        <f t="shared" si="107"/>
        <v>Sin Avance</v>
      </c>
      <c r="AN404" s="279"/>
      <c r="AO404" s="273"/>
      <c r="AP404" s="274"/>
      <c r="AQ404" s="275"/>
      <c r="AR404" s="235"/>
      <c r="AS404" s="233"/>
      <c r="AT404" s="94" t="str">
        <f t="shared" si="108"/>
        <v>Sin Avance</v>
      </c>
      <c r="AU404" s="228"/>
      <c r="AV404" s="273"/>
      <c r="AW404" s="274"/>
      <c r="AX404" s="231"/>
      <c r="AY404" s="232"/>
      <c r="AZ404" s="233"/>
      <c r="BA404" s="94" t="str">
        <f t="shared" si="109"/>
        <v>Sin Avance</v>
      </c>
      <c r="BB404" s="325"/>
      <c r="BC404" s="229"/>
      <c r="BD404" s="229"/>
      <c r="BE404" s="492"/>
      <c r="BF404" s="235"/>
      <c r="BG404" s="493"/>
      <c r="BH404" s="94" t="str">
        <f t="shared" si="110"/>
        <v>Sin Avance</v>
      </c>
      <c r="BI404" s="236"/>
      <c r="BJ404" s="96"/>
      <c r="BK404" s="232"/>
      <c r="BL404" s="639">
        <f t="shared" si="112"/>
        <v>1</v>
      </c>
      <c r="BM404" s="514"/>
      <c r="BN404" s="514"/>
      <c r="BO404" s="94"/>
      <c r="BP404" s="514"/>
      <c r="BQ404" s="96"/>
      <c r="BR404" s="96"/>
      <c r="BS404" s="516" t="str">
        <f t="shared" si="111"/>
        <v/>
      </c>
      <c r="BT404" s="94"/>
      <c r="BU404" s="324"/>
      <c r="BV404" s="736"/>
      <c r="BW404" s="389"/>
    </row>
    <row r="405" spans="1:75" s="12" customFormat="1" ht="47.25" customHeight="1">
      <c r="A405" s="743" t="s">
        <v>189</v>
      </c>
      <c r="B405" s="733">
        <v>44376</v>
      </c>
      <c r="C405" s="93" t="s">
        <v>2882</v>
      </c>
      <c r="D405" s="747" t="s">
        <v>2873</v>
      </c>
      <c r="E405" s="90" t="s">
        <v>2883</v>
      </c>
      <c r="F405" s="247"/>
      <c r="G405" s="90" t="s">
        <v>1593</v>
      </c>
      <c r="H405" s="90" t="s">
        <v>2884</v>
      </c>
      <c r="I405" s="93">
        <v>1</v>
      </c>
      <c r="J405" s="744" t="s">
        <v>2885</v>
      </c>
      <c r="K405" s="98" t="s">
        <v>168</v>
      </c>
      <c r="L405" s="90" t="s">
        <v>2886</v>
      </c>
      <c r="M405" s="90" t="s">
        <v>2887</v>
      </c>
      <c r="N405" s="90">
        <v>1</v>
      </c>
      <c r="O405" s="90" t="s">
        <v>2887</v>
      </c>
      <c r="P405" s="98" t="s">
        <v>1598</v>
      </c>
      <c r="Q405" s="717" t="s">
        <v>1598</v>
      </c>
      <c r="R405" s="390">
        <v>44392</v>
      </c>
      <c r="S405" s="745">
        <v>44740</v>
      </c>
      <c r="T405" s="92">
        <v>0</v>
      </c>
      <c r="U405" s="748">
        <f t="shared" ref="U405:U467" si="114">S405+T405</f>
        <v>44740</v>
      </c>
      <c r="V405" s="228"/>
      <c r="W405" s="94"/>
      <c r="X405" s="95"/>
      <c r="Y405" s="508" t="str">
        <f t="shared" si="105"/>
        <v>Sin Avance</v>
      </c>
      <c r="Z405" s="272"/>
      <c r="AA405" s="273"/>
      <c r="AB405" s="274"/>
      <c r="AC405" s="234"/>
      <c r="AD405" s="94"/>
      <c r="AE405" s="95"/>
      <c r="AF405" s="508" t="str">
        <f t="shared" ref="AF405:AF468" si="115">IF(AE405="","Sin Avance",IF(AE405&gt;95%,"Destacado",IF(AE405&gt;=80%,"Satisfactorio","No Satisfactorio")))</f>
        <v>Sin Avance</v>
      </c>
      <c r="AG405" s="234"/>
      <c r="AH405" s="94"/>
      <c r="AI405" s="230"/>
      <c r="AJ405" s="234"/>
      <c r="AK405" s="273"/>
      <c r="AL405" s="95"/>
      <c r="AM405" s="508" t="str">
        <f t="shared" ref="AM405:AM468" si="116">IF(AL405="","Sin Avance",IF(AL405&gt;95%,"Destacado",IF(AL405&gt;=80%,"Satisfactorio","No Satisfactorio")))</f>
        <v>Sin Avance</v>
      </c>
      <c r="AN405" s="279"/>
      <c r="AO405" s="273"/>
      <c r="AP405" s="274"/>
      <c r="AQ405" s="275"/>
      <c r="AR405" s="235"/>
      <c r="AS405" s="233"/>
      <c r="AT405" s="508" t="str">
        <f t="shared" ref="AT405:AT468" si="117">IF(AS405="","Sin Avance",IF(AS405&gt;95%,"Destacado",IF(AS405&gt;=80%,"Satisfactorio","No Satisfactorio")))</f>
        <v>Sin Avance</v>
      </c>
      <c r="AU405" s="228"/>
      <c r="AV405" s="273"/>
      <c r="AW405" s="274"/>
      <c r="AX405" s="231"/>
      <c r="AY405" s="232"/>
      <c r="AZ405" s="233"/>
      <c r="BA405" s="508" t="str">
        <f t="shared" ref="BA405:BA468" si="118">IF(AZ405="","Sin Avance",IF(AZ405&gt;95%,"Destacado",IF(AZ405&gt;=80%,"Satisfactorio","No Satisfactorio")))</f>
        <v>Sin Avance</v>
      </c>
      <c r="BB405" s="325"/>
      <c r="BC405" s="229"/>
      <c r="BD405" s="229"/>
      <c r="BE405" s="492"/>
      <c r="BF405" s="235"/>
      <c r="BG405" s="493"/>
      <c r="BH405" s="508" t="str">
        <f t="shared" ref="BH405:BH468" si="119">IF(BG405="","Sin Avance",IF(BG405&gt;95%,"Destacado",IF(BG405&gt;=80%,"Satisfactorio","No Satisfactorio")))</f>
        <v>Sin Avance</v>
      </c>
      <c r="BI405" s="236"/>
      <c r="BJ405" s="96"/>
      <c r="BK405" s="232"/>
      <c r="BL405" s="237" t="str">
        <f t="shared" si="112"/>
        <v>Sin Avance</v>
      </c>
      <c r="BM405" s="275"/>
      <c r="BN405" s="15"/>
      <c r="BO405" s="94"/>
      <c r="BP405" s="514"/>
      <c r="BQ405" s="236"/>
      <c r="BR405" s="96"/>
      <c r="BS405" s="240" t="str">
        <f t="shared" si="111"/>
        <v>En Ejecución</v>
      </c>
      <c r="BT405" s="94"/>
      <c r="BU405" s="712"/>
      <c r="BV405" s="736"/>
      <c r="BW405" s="389"/>
    </row>
    <row r="406" spans="1:75" s="338" customFormat="1" ht="42" customHeight="1">
      <c r="A406" s="743" t="s">
        <v>189</v>
      </c>
      <c r="B406" s="733">
        <v>44376</v>
      </c>
      <c r="C406" s="93" t="s">
        <v>891</v>
      </c>
      <c r="D406" s="747" t="s">
        <v>2873</v>
      </c>
      <c r="E406" s="90" t="s">
        <v>2888</v>
      </c>
      <c r="F406" s="98" t="s">
        <v>145</v>
      </c>
      <c r="G406" s="705" t="s">
        <v>1593</v>
      </c>
      <c r="H406" s="705" t="s">
        <v>2889</v>
      </c>
      <c r="I406" s="93">
        <v>1</v>
      </c>
      <c r="J406" s="744" t="s">
        <v>2890</v>
      </c>
      <c r="K406" s="98" t="s">
        <v>168</v>
      </c>
      <c r="L406" s="705" t="s">
        <v>2891</v>
      </c>
      <c r="M406" s="705" t="s">
        <v>2892</v>
      </c>
      <c r="N406" s="749">
        <v>1</v>
      </c>
      <c r="O406" s="705" t="s">
        <v>2892</v>
      </c>
      <c r="P406" s="98" t="s">
        <v>1598</v>
      </c>
      <c r="Q406" s="717" t="s">
        <v>1598</v>
      </c>
      <c r="R406" s="390">
        <v>44391</v>
      </c>
      <c r="S406" s="745">
        <v>44561</v>
      </c>
      <c r="T406" s="92">
        <v>0</v>
      </c>
      <c r="U406" s="748">
        <f t="shared" si="114"/>
        <v>44561</v>
      </c>
      <c r="V406" s="228">
        <v>44524</v>
      </c>
      <c r="W406" s="94" t="s">
        <v>2893</v>
      </c>
      <c r="X406" s="95">
        <v>1</v>
      </c>
      <c r="Y406" s="508" t="str">
        <f t="shared" si="105"/>
        <v>Destacado</v>
      </c>
      <c r="Z406" s="272">
        <v>44546</v>
      </c>
      <c r="AA406" s="514" t="s">
        <v>2894</v>
      </c>
      <c r="AB406" s="518" t="s">
        <v>689</v>
      </c>
      <c r="AC406" s="234"/>
      <c r="AD406" s="94"/>
      <c r="AE406" s="95"/>
      <c r="AF406" s="508" t="str">
        <f t="shared" si="115"/>
        <v>Sin Avance</v>
      </c>
      <c r="AG406" s="234"/>
      <c r="AH406" s="94"/>
      <c r="AI406" s="508"/>
      <c r="AJ406" s="234"/>
      <c r="AK406" s="273"/>
      <c r="AL406" s="95"/>
      <c r="AM406" s="508" t="str">
        <f t="shared" si="116"/>
        <v>Sin Avance</v>
      </c>
      <c r="AN406" s="279"/>
      <c r="AO406" s="273"/>
      <c r="AP406" s="274"/>
      <c r="AQ406" s="275"/>
      <c r="AR406" s="235"/>
      <c r="AS406" s="233"/>
      <c r="AT406" s="508" t="str">
        <f t="shared" si="117"/>
        <v>Sin Avance</v>
      </c>
      <c r="AU406" s="228"/>
      <c r="AV406" s="273"/>
      <c r="AW406" s="274"/>
      <c r="AX406" s="231"/>
      <c r="AY406" s="232"/>
      <c r="AZ406" s="233"/>
      <c r="BA406" s="508" t="str">
        <f t="shared" si="118"/>
        <v>Sin Avance</v>
      </c>
      <c r="BB406" s="325"/>
      <c r="BC406" s="229"/>
      <c r="BD406" s="229"/>
      <c r="BE406" s="492"/>
      <c r="BF406" s="235"/>
      <c r="BG406" s="493"/>
      <c r="BH406" s="508" t="str">
        <f t="shared" si="119"/>
        <v>Sin Avance</v>
      </c>
      <c r="BI406" s="236"/>
      <c r="BJ406" s="96"/>
      <c r="BK406" s="232"/>
      <c r="BL406" s="547">
        <f t="shared" si="112"/>
        <v>1</v>
      </c>
      <c r="BM406" s="275"/>
      <c r="BN406" s="15"/>
      <c r="BO406" s="94"/>
      <c r="BP406" s="514"/>
      <c r="BQ406" s="236"/>
      <c r="BR406" s="96"/>
      <c r="BS406" s="516" t="str">
        <f t="shared" si="111"/>
        <v/>
      </c>
      <c r="BT406" s="94"/>
      <c r="BU406" s="324"/>
      <c r="BV406" s="736"/>
      <c r="BW406" s="389"/>
    </row>
    <row r="407" spans="1:75" s="12" customFormat="1" ht="47.25" customHeight="1">
      <c r="A407" s="743" t="s">
        <v>189</v>
      </c>
      <c r="B407" s="733">
        <v>44376</v>
      </c>
      <c r="C407" s="93" t="s">
        <v>891</v>
      </c>
      <c r="D407" s="747" t="s">
        <v>2873</v>
      </c>
      <c r="E407" s="90" t="s">
        <v>2888</v>
      </c>
      <c r="F407" s="247"/>
      <c r="G407" s="705" t="s">
        <v>1593</v>
      </c>
      <c r="H407" s="705" t="s">
        <v>2895</v>
      </c>
      <c r="I407" s="93">
        <v>2</v>
      </c>
      <c r="J407" s="744" t="s">
        <v>2896</v>
      </c>
      <c r="K407" s="98" t="s">
        <v>168</v>
      </c>
      <c r="L407" s="705" t="s">
        <v>2897</v>
      </c>
      <c r="M407" s="705" t="s">
        <v>2898</v>
      </c>
      <c r="N407" s="749">
        <v>1</v>
      </c>
      <c r="O407" s="705" t="s">
        <v>2898</v>
      </c>
      <c r="P407" s="98" t="s">
        <v>1598</v>
      </c>
      <c r="Q407" s="717" t="s">
        <v>1598</v>
      </c>
      <c r="R407" s="390">
        <v>44204</v>
      </c>
      <c r="S407" s="745">
        <v>44740</v>
      </c>
      <c r="T407" s="92">
        <v>0</v>
      </c>
      <c r="U407" s="748">
        <f t="shared" si="114"/>
        <v>44740</v>
      </c>
      <c r="V407" s="228"/>
      <c r="W407" s="94"/>
      <c r="X407" s="95"/>
      <c r="Y407" s="508" t="str">
        <f t="shared" ref="Y407:Y470" si="120">IF(X407="","Sin Avance",IF(X407&gt;95%,"Destacado",IF(X407&gt;=80%,"Satisfactorio","No Satisfactorio")))</f>
        <v>Sin Avance</v>
      </c>
      <c r="Z407" s="272"/>
      <c r="AA407" s="273"/>
      <c r="AB407" s="274"/>
      <c r="AC407" s="234"/>
      <c r="AD407" s="94"/>
      <c r="AE407" s="95"/>
      <c r="AF407" s="508" t="str">
        <f t="shared" si="115"/>
        <v>Sin Avance</v>
      </c>
      <c r="AG407" s="234"/>
      <c r="AH407" s="94"/>
      <c r="AI407" s="230"/>
      <c r="AJ407" s="234"/>
      <c r="AK407" s="273"/>
      <c r="AL407" s="95"/>
      <c r="AM407" s="508" t="str">
        <f t="shared" si="116"/>
        <v>Sin Avance</v>
      </c>
      <c r="AN407" s="279"/>
      <c r="AO407" s="273"/>
      <c r="AP407" s="274"/>
      <c r="AQ407" s="275"/>
      <c r="AR407" s="235"/>
      <c r="AS407" s="233"/>
      <c r="AT407" s="508" t="str">
        <f t="shared" si="117"/>
        <v>Sin Avance</v>
      </c>
      <c r="AU407" s="228"/>
      <c r="AV407" s="273"/>
      <c r="AW407" s="274"/>
      <c r="AX407" s="231"/>
      <c r="AY407" s="232"/>
      <c r="AZ407" s="233"/>
      <c r="BA407" s="508" t="str">
        <f t="shared" si="118"/>
        <v>Sin Avance</v>
      </c>
      <c r="BB407" s="325"/>
      <c r="BC407" s="229"/>
      <c r="BD407" s="229"/>
      <c r="BE407" s="492"/>
      <c r="BF407" s="235"/>
      <c r="BG407" s="493"/>
      <c r="BH407" s="508" t="str">
        <f t="shared" si="119"/>
        <v>Sin Avance</v>
      </c>
      <c r="BI407" s="236"/>
      <c r="BJ407" s="96"/>
      <c r="BK407" s="232"/>
      <c r="BL407" s="237" t="str">
        <f t="shared" si="112"/>
        <v>Sin Avance</v>
      </c>
      <c r="BM407" s="275"/>
      <c r="BN407" s="15"/>
      <c r="BO407" s="94"/>
      <c r="BP407" s="514"/>
      <c r="BQ407" s="236"/>
      <c r="BR407" s="96"/>
      <c r="BS407" s="240" t="str">
        <f t="shared" si="111"/>
        <v>En Ejecución</v>
      </c>
      <c r="BT407" s="94"/>
      <c r="BU407" s="712"/>
      <c r="BV407" s="736"/>
      <c r="BW407" s="389"/>
    </row>
    <row r="408" spans="1:75" s="12" customFormat="1" ht="47.25" customHeight="1">
      <c r="A408" s="743" t="s">
        <v>189</v>
      </c>
      <c r="B408" s="733">
        <v>44376</v>
      </c>
      <c r="C408" s="93" t="s">
        <v>900</v>
      </c>
      <c r="D408" s="747" t="s">
        <v>2873</v>
      </c>
      <c r="E408" s="90" t="s">
        <v>2899</v>
      </c>
      <c r="F408" s="247"/>
      <c r="G408" s="90" t="s">
        <v>2900</v>
      </c>
      <c r="H408" s="647" t="s">
        <v>2901</v>
      </c>
      <c r="I408" s="93">
        <v>1</v>
      </c>
      <c r="J408" s="744" t="s">
        <v>2902</v>
      </c>
      <c r="K408" s="98" t="s">
        <v>168</v>
      </c>
      <c r="L408" s="90" t="s">
        <v>2903</v>
      </c>
      <c r="M408" s="90" t="s">
        <v>2904</v>
      </c>
      <c r="N408" s="749">
        <v>1</v>
      </c>
      <c r="O408" s="90" t="s">
        <v>2904</v>
      </c>
      <c r="P408" s="90" t="s">
        <v>2900</v>
      </c>
      <c r="Q408" s="672" t="s">
        <v>2900</v>
      </c>
      <c r="R408" s="390">
        <v>44391</v>
      </c>
      <c r="S408" s="745">
        <v>44651</v>
      </c>
      <c r="T408" s="92">
        <v>0</v>
      </c>
      <c r="U408" s="748">
        <f t="shared" si="114"/>
        <v>44651</v>
      </c>
      <c r="V408" s="228"/>
      <c r="W408" s="94"/>
      <c r="X408" s="95"/>
      <c r="Y408" s="508" t="str">
        <f t="shared" si="120"/>
        <v>Sin Avance</v>
      </c>
      <c r="Z408" s="272"/>
      <c r="AA408" s="273"/>
      <c r="AB408" s="274"/>
      <c r="AC408" s="234"/>
      <c r="AD408" s="94"/>
      <c r="AE408" s="95"/>
      <c r="AF408" s="508" t="str">
        <f t="shared" si="115"/>
        <v>Sin Avance</v>
      </c>
      <c r="AG408" s="234"/>
      <c r="AH408" s="94"/>
      <c r="AI408" s="230"/>
      <c r="AJ408" s="234"/>
      <c r="AK408" s="273"/>
      <c r="AL408" s="95"/>
      <c r="AM408" s="508" t="str">
        <f t="shared" si="116"/>
        <v>Sin Avance</v>
      </c>
      <c r="AN408" s="279"/>
      <c r="AO408" s="273"/>
      <c r="AP408" s="274"/>
      <c r="AQ408" s="275"/>
      <c r="AR408" s="235"/>
      <c r="AS408" s="233"/>
      <c r="AT408" s="508" t="str">
        <f t="shared" si="117"/>
        <v>Sin Avance</v>
      </c>
      <c r="AU408" s="228"/>
      <c r="AV408" s="273"/>
      <c r="AW408" s="274"/>
      <c r="AX408" s="231"/>
      <c r="AY408" s="232"/>
      <c r="AZ408" s="233"/>
      <c r="BA408" s="508" t="str">
        <f t="shared" si="118"/>
        <v>Sin Avance</v>
      </c>
      <c r="BB408" s="325"/>
      <c r="BC408" s="229"/>
      <c r="BD408" s="229"/>
      <c r="BE408" s="492"/>
      <c r="BF408" s="235"/>
      <c r="BG408" s="493"/>
      <c r="BH408" s="508" t="str">
        <f t="shared" si="119"/>
        <v>Sin Avance</v>
      </c>
      <c r="BI408" s="236"/>
      <c r="BJ408" s="96"/>
      <c r="BK408" s="232"/>
      <c r="BL408" s="237" t="str">
        <f t="shared" si="112"/>
        <v>Sin Avance</v>
      </c>
      <c r="BM408" s="275"/>
      <c r="BN408" s="15"/>
      <c r="BO408" s="94"/>
      <c r="BP408" s="514"/>
      <c r="BQ408" s="236"/>
      <c r="BR408" s="96"/>
      <c r="BS408" s="240" t="str">
        <f t="shared" si="111"/>
        <v>En Ejecución</v>
      </c>
      <c r="BT408" s="94"/>
      <c r="BU408" s="712"/>
      <c r="BV408" s="736"/>
      <c r="BW408" s="389"/>
    </row>
    <row r="409" spans="1:75" s="12" customFormat="1" ht="47.25" customHeight="1">
      <c r="A409" s="743" t="s">
        <v>189</v>
      </c>
      <c r="B409" s="733">
        <v>44376</v>
      </c>
      <c r="C409" s="93" t="s">
        <v>900</v>
      </c>
      <c r="D409" s="747" t="s">
        <v>2873</v>
      </c>
      <c r="E409" s="90" t="s">
        <v>2899</v>
      </c>
      <c r="F409" s="247"/>
      <c r="G409" s="90" t="s">
        <v>2900</v>
      </c>
      <c r="H409" s="647" t="s">
        <v>2901</v>
      </c>
      <c r="I409" s="93">
        <v>2</v>
      </c>
      <c r="J409" s="744" t="s">
        <v>2905</v>
      </c>
      <c r="K409" s="98" t="s">
        <v>168</v>
      </c>
      <c r="L409" s="90" t="s">
        <v>2906</v>
      </c>
      <c r="M409" s="90" t="s">
        <v>2907</v>
      </c>
      <c r="N409" s="749">
        <v>1</v>
      </c>
      <c r="O409" s="90" t="s">
        <v>2907</v>
      </c>
      <c r="P409" s="90" t="s">
        <v>2900</v>
      </c>
      <c r="Q409" s="672" t="s">
        <v>2900</v>
      </c>
      <c r="R409" s="390">
        <v>44652</v>
      </c>
      <c r="S409" s="745">
        <v>44740</v>
      </c>
      <c r="T409" s="92">
        <v>0</v>
      </c>
      <c r="U409" s="748">
        <f t="shared" si="114"/>
        <v>44740</v>
      </c>
      <c r="V409" s="228"/>
      <c r="W409" s="94"/>
      <c r="X409" s="95"/>
      <c r="Y409" s="508" t="str">
        <f t="shared" si="120"/>
        <v>Sin Avance</v>
      </c>
      <c r="Z409" s="272"/>
      <c r="AA409" s="273"/>
      <c r="AB409" s="274"/>
      <c r="AC409" s="234"/>
      <c r="AD409" s="94"/>
      <c r="AE409" s="95"/>
      <c r="AF409" s="508" t="str">
        <f t="shared" si="115"/>
        <v>Sin Avance</v>
      </c>
      <c r="AG409" s="234"/>
      <c r="AH409" s="94"/>
      <c r="AI409" s="230"/>
      <c r="AJ409" s="234"/>
      <c r="AK409" s="273"/>
      <c r="AL409" s="95"/>
      <c r="AM409" s="508" t="str">
        <f t="shared" si="116"/>
        <v>Sin Avance</v>
      </c>
      <c r="AN409" s="279"/>
      <c r="AO409" s="273"/>
      <c r="AP409" s="274"/>
      <c r="AQ409" s="275"/>
      <c r="AR409" s="235"/>
      <c r="AS409" s="233"/>
      <c r="AT409" s="508" t="str">
        <f t="shared" si="117"/>
        <v>Sin Avance</v>
      </c>
      <c r="AU409" s="228"/>
      <c r="AV409" s="273"/>
      <c r="AW409" s="274"/>
      <c r="AX409" s="231"/>
      <c r="AY409" s="232"/>
      <c r="AZ409" s="233"/>
      <c r="BA409" s="508" t="str">
        <f t="shared" si="118"/>
        <v>Sin Avance</v>
      </c>
      <c r="BB409" s="325"/>
      <c r="BC409" s="229"/>
      <c r="BD409" s="229"/>
      <c r="BE409" s="492"/>
      <c r="BF409" s="235"/>
      <c r="BG409" s="493"/>
      <c r="BH409" s="508" t="str">
        <f t="shared" si="119"/>
        <v>Sin Avance</v>
      </c>
      <c r="BI409" s="236"/>
      <c r="BJ409" s="96"/>
      <c r="BK409" s="232"/>
      <c r="BL409" s="237" t="str">
        <f t="shared" si="112"/>
        <v>Sin Avance</v>
      </c>
      <c r="BM409" s="275"/>
      <c r="BN409" s="15"/>
      <c r="BO409" s="94"/>
      <c r="BP409" s="514"/>
      <c r="BQ409" s="236"/>
      <c r="BR409" s="96"/>
      <c r="BS409" s="240" t="str">
        <f t="shared" si="111"/>
        <v>En Ejecución</v>
      </c>
      <c r="BT409" s="94"/>
      <c r="BU409" s="712"/>
      <c r="BV409" s="736"/>
      <c r="BW409" s="389"/>
    </row>
    <row r="410" spans="1:75" s="338" customFormat="1" ht="42" customHeight="1">
      <c r="A410" s="98" t="s">
        <v>189</v>
      </c>
      <c r="B410" s="750">
        <v>44376</v>
      </c>
      <c r="C410" s="93" t="s">
        <v>909</v>
      </c>
      <c r="D410" s="747" t="s">
        <v>2873</v>
      </c>
      <c r="E410" s="647" t="s">
        <v>2908</v>
      </c>
      <c r="F410" s="98" t="s">
        <v>145</v>
      </c>
      <c r="G410" s="90" t="s">
        <v>277</v>
      </c>
      <c r="H410" s="647" t="s">
        <v>2909</v>
      </c>
      <c r="I410" s="93">
        <v>2</v>
      </c>
      <c r="J410" s="647" t="s">
        <v>2910</v>
      </c>
      <c r="K410" s="98" t="s">
        <v>168</v>
      </c>
      <c r="L410" s="90" t="s">
        <v>2911</v>
      </c>
      <c r="M410" s="90" t="s">
        <v>2912</v>
      </c>
      <c r="N410" s="90">
        <v>4</v>
      </c>
      <c r="O410" s="90" t="s">
        <v>2912</v>
      </c>
      <c r="P410" s="90" t="s">
        <v>277</v>
      </c>
      <c r="Q410" s="672" t="s">
        <v>277</v>
      </c>
      <c r="R410" s="390">
        <v>44376</v>
      </c>
      <c r="S410" s="745">
        <v>44740</v>
      </c>
      <c r="T410" s="92">
        <v>0</v>
      </c>
      <c r="U410" s="748">
        <f t="shared" si="114"/>
        <v>44740</v>
      </c>
      <c r="V410" s="228">
        <v>44469</v>
      </c>
      <c r="W410" s="94" t="s">
        <v>2913</v>
      </c>
      <c r="X410" s="95">
        <v>0.3</v>
      </c>
      <c r="Y410" s="508" t="str">
        <f t="shared" si="120"/>
        <v>No Satisfactorio</v>
      </c>
      <c r="Z410" s="272">
        <v>44557</v>
      </c>
      <c r="AA410" s="514" t="s">
        <v>2914</v>
      </c>
      <c r="AB410" s="518" t="s">
        <v>689</v>
      </c>
      <c r="AC410" s="234"/>
      <c r="AD410" s="94"/>
      <c r="AE410" s="95"/>
      <c r="AF410" s="508" t="str">
        <f t="shared" si="115"/>
        <v>Sin Avance</v>
      </c>
      <c r="AG410" s="234"/>
      <c r="AH410" s="94"/>
      <c r="AI410" s="508"/>
      <c r="AJ410" s="234"/>
      <c r="AK410" s="273"/>
      <c r="AL410" s="95"/>
      <c r="AM410" s="508" t="str">
        <f t="shared" si="116"/>
        <v>Sin Avance</v>
      </c>
      <c r="AN410" s="279"/>
      <c r="AO410" s="273"/>
      <c r="AP410" s="274"/>
      <c r="AQ410" s="275"/>
      <c r="AR410" s="235"/>
      <c r="AS410" s="233"/>
      <c r="AT410" s="508" t="str">
        <f t="shared" si="117"/>
        <v>Sin Avance</v>
      </c>
      <c r="AU410" s="228"/>
      <c r="AV410" s="273"/>
      <c r="AW410" s="274"/>
      <c r="AX410" s="231"/>
      <c r="AY410" s="232"/>
      <c r="AZ410" s="233"/>
      <c r="BA410" s="508" t="str">
        <f t="shared" si="118"/>
        <v>Sin Avance</v>
      </c>
      <c r="BB410" s="325"/>
      <c r="BC410" s="229"/>
      <c r="BD410" s="229"/>
      <c r="BE410" s="492"/>
      <c r="BF410" s="235"/>
      <c r="BG410" s="493"/>
      <c r="BH410" s="508" t="str">
        <f t="shared" si="119"/>
        <v>Sin Avance</v>
      </c>
      <c r="BI410" s="236"/>
      <c r="BJ410" s="96"/>
      <c r="BK410" s="232"/>
      <c r="BL410" s="547">
        <f t="shared" si="112"/>
        <v>0.3</v>
      </c>
      <c r="BM410" s="275"/>
      <c r="BN410" s="15"/>
      <c r="BO410" s="94"/>
      <c r="BP410" s="514"/>
      <c r="BQ410" s="236"/>
      <c r="BR410" s="96"/>
      <c r="BS410" s="516" t="str">
        <f t="shared" si="111"/>
        <v>En Ejecución</v>
      </c>
      <c r="BT410" s="94"/>
      <c r="BU410" s="324"/>
      <c r="BV410" s="736"/>
      <c r="BW410" s="389"/>
    </row>
    <row r="411" spans="1:75" s="53" customFormat="1" ht="47.25" customHeight="1">
      <c r="A411" s="247" t="s">
        <v>189</v>
      </c>
      <c r="B411" s="750">
        <v>44376</v>
      </c>
      <c r="C411" s="708" t="s">
        <v>909</v>
      </c>
      <c r="D411" s="747" t="s">
        <v>2873</v>
      </c>
      <c r="E411" s="647" t="s">
        <v>2908</v>
      </c>
      <c r="F411" s="247"/>
      <c r="G411" s="669" t="s">
        <v>277</v>
      </c>
      <c r="H411" s="647" t="s">
        <v>2909</v>
      </c>
      <c r="I411" s="708">
        <v>2</v>
      </c>
      <c r="J411" s="647" t="s">
        <v>2910</v>
      </c>
      <c r="K411" s="98" t="s">
        <v>168</v>
      </c>
      <c r="L411" s="669" t="s">
        <v>2911</v>
      </c>
      <c r="M411" s="669" t="s">
        <v>2912</v>
      </c>
      <c r="N411" s="669">
        <v>4</v>
      </c>
      <c r="O411" s="669" t="s">
        <v>2912</v>
      </c>
      <c r="P411" s="669" t="s">
        <v>277</v>
      </c>
      <c r="Q411" s="672" t="s">
        <v>277</v>
      </c>
      <c r="R411" s="390">
        <v>44376</v>
      </c>
      <c r="S411" s="745">
        <v>44740</v>
      </c>
      <c r="T411" s="92">
        <v>0</v>
      </c>
      <c r="U411" s="748">
        <f t="shared" si="114"/>
        <v>44740</v>
      </c>
      <c r="V411" s="228">
        <v>44469</v>
      </c>
      <c r="W411" s="229" t="s">
        <v>2913</v>
      </c>
      <c r="X411" s="233">
        <v>0.3</v>
      </c>
      <c r="Y411" s="508" t="str">
        <f t="shared" si="120"/>
        <v>No Satisfactorio</v>
      </c>
      <c r="Z411" s="272"/>
      <c r="AA411" s="273"/>
      <c r="AB411" s="274"/>
      <c r="AC411" s="234"/>
      <c r="AD411" s="229"/>
      <c r="AE411" s="233"/>
      <c r="AF411" s="508" t="str">
        <f t="shared" si="115"/>
        <v>Sin Avance</v>
      </c>
      <c r="AG411" s="234"/>
      <c r="AH411" s="229"/>
      <c r="AI411" s="230"/>
      <c r="AJ411" s="234"/>
      <c r="AK411" s="273"/>
      <c r="AL411" s="233"/>
      <c r="AM411" s="508" t="str">
        <f t="shared" si="116"/>
        <v>Sin Avance</v>
      </c>
      <c r="AN411" s="279"/>
      <c r="AO411" s="273"/>
      <c r="AP411" s="274"/>
      <c r="AQ411" s="275"/>
      <c r="AR411" s="235"/>
      <c r="AS411" s="233"/>
      <c r="AT411" s="508" t="str">
        <f t="shared" si="117"/>
        <v>Sin Avance</v>
      </c>
      <c r="AU411" s="228"/>
      <c r="AV411" s="273"/>
      <c r="AW411" s="274"/>
      <c r="AX411" s="231"/>
      <c r="AY411" s="232"/>
      <c r="AZ411" s="233"/>
      <c r="BA411" s="508" t="str">
        <f t="shared" si="118"/>
        <v>Sin Avance</v>
      </c>
      <c r="BB411" s="325"/>
      <c r="BC411" s="229"/>
      <c r="BD411" s="229"/>
      <c r="BE411" s="492"/>
      <c r="BF411" s="235"/>
      <c r="BG411" s="493"/>
      <c r="BH411" s="508" t="str">
        <f t="shared" si="119"/>
        <v>Sin Avance</v>
      </c>
      <c r="BI411" s="236"/>
      <c r="BJ411" s="96"/>
      <c r="BK411" s="232"/>
      <c r="BL411" s="237">
        <f t="shared" si="112"/>
        <v>0.3</v>
      </c>
      <c r="BM411" s="275"/>
      <c r="BN411" s="15"/>
      <c r="BO411" s="229"/>
      <c r="BP411" s="273"/>
      <c r="BQ411" s="236"/>
      <c r="BR411" s="96"/>
      <c r="BS411" s="240" t="str">
        <f t="shared" si="111"/>
        <v>En Ejecución</v>
      </c>
      <c r="BT411" s="229"/>
      <c r="BU411" s="712"/>
      <c r="BV411" s="736"/>
      <c r="BW411" s="389"/>
    </row>
    <row r="412" spans="1:75" s="12" customFormat="1" ht="47.25" customHeight="1">
      <c r="A412" s="743" t="s">
        <v>189</v>
      </c>
      <c r="B412" s="733">
        <v>44376</v>
      </c>
      <c r="C412" s="93" t="s">
        <v>921</v>
      </c>
      <c r="D412" s="747" t="s">
        <v>2873</v>
      </c>
      <c r="E412" s="90" t="s">
        <v>2915</v>
      </c>
      <c r="F412" s="247"/>
      <c r="G412" s="90" t="s">
        <v>2916</v>
      </c>
      <c r="H412" s="705" t="s">
        <v>2917</v>
      </c>
      <c r="I412" s="93">
        <v>1</v>
      </c>
      <c r="J412" s="744" t="s">
        <v>2918</v>
      </c>
      <c r="K412" s="98" t="s">
        <v>168</v>
      </c>
      <c r="L412" s="90" t="s">
        <v>2919</v>
      </c>
      <c r="M412" s="90" t="s">
        <v>2920</v>
      </c>
      <c r="N412" s="90">
        <v>1</v>
      </c>
      <c r="O412" s="90" t="s">
        <v>2920</v>
      </c>
      <c r="P412" s="90" t="s">
        <v>2916</v>
      </c>
      <c r="Q412" s="672" t="s">
        <v>2916</v>
      </c>
      <c r="R412" s="390">
        <v>44389</v>
      </c>
      <c r="S412" s="745">
        <v>44740</v>
      </c>
      <c r="T412" s="92">
        <v>0</v>
      </c>
      <c r="U412" s="748">
        <f t="shared" si="114"/>
        <v>44740</v>
      </c>
      <c r="V412" s="228"/>
      <c r="W412" s="94"/>
      <c r="X412" s="95"/>
      <c r="Y412" s="508" t="str">
        <f t="shared" si="120"/>
        <v>Sin Avance</v>
      </c>
      <c r="Z412" s="272"/>
      <c r="AA412" s="273"/>
      <c r="AB412" s="274"/>
      <c r="AC412" s="234"/>
      <c r="AD412" s="94"/>
      <c r="AE412" s="95"/>
      <c r="AF412" s="508" t="str">
        <f t="shared" si="115"/>
        <v>Sin Avance</v>
      </c>
      <c r="AG412" s="234"/>
      <c r="AH412" s="94"/>
      <c r="AI412" s="230"/>
      <c r="AJ412" s="234"/>
      <c r="AK412" s="273"/>
      <c r="AL412" s="95"/>
      <c r="AM412" s="508" t="str">
        <f t="shared" si="116"/>
        <v>Sin Avance</v>
      </c>
      <c r="AN412" s="279"/>
      <c r="AO412" s="273"/>
      <c r="AP412" s="274"/>
      <c r="AQ412" s="275"/>
      <c r="AR412" s="235"/>
      <c r="AS412" s="233"/>
      <c r="AT412" s="508" t="str">
        <f t="shared" si="117"/>
        <v>Sin Avance</v>
      </c>
      <c r="AU412" s="228"/>
      <c r="AV412" s="273"/>
      <c r="AW412" s="274"/>
      <c r="AX412" s="231"/>
      <c r="AY412" s="232"/>
      <c r="AZ412" s="233"/>
      <c r="BA412" s="508" t="str">
        <f t="shared" si="118"/>
        <v>Sin Avance</v>
      </c>
      <c r="BB412" s="325"/>
      <c r="BC412" s="229"/>
      <c r="BD412" s="229"/>
      <c r="BE412" s="492"/>
      <c r="BF412" s="235"/>
      <c r="BG412" s="493"/>
      <c r="BH412" s="508" t="str">
        <f t="shared" si="119"/>
        <v>Sin Avance</v>
      </c>
      <c r="BI412" s="236"/>
      <c r="BJ412" s="96"/>
      <c r="BK412" s="232"/>
      <c r="BL412" s="237" t="str">
        <f t="shared" ref="BL412:BL475" si="121">IF(E412="","",IF(OR(X412=100%,AE412=100%,AL412=100%,AS412=100%,AZ412=100%,BG412=100%),100%,IF(V412="","Sin Avance",MAX(X412,AE412,AL412,AS412,AZ412,BG412))))</f>
        <v>Sin Avance</v>
      </c>
      <c r="BM412" s="275"/>
      <c r="BN412" s="15"/>
      <c r="BO412" s="94"/>
      <c r="BP412" s="514"/>
      <c r="BQ412" s="236"/>
      <c r="BR412" s="96"/>
      <c r="BS412" s="240" t="str">
        <f t="shared" si="111"/>
        <v>En Ejecución</v>
      </c>
      <c r="BT412" s="94"/>
      <c r="BU412" s="712"/>
      <c r="BV412" s="736"/>
      <c r="BW412" s="389"/>
    </row>
    <row r="413" spans="1:75" s="12" customFormat="1" ht="47.25" customHeight="1">
      <c r="A413" s="171" t="s">
        <v>189</v>
      </c>
      <c r="B413" s="172">
        <v>44376</v>
      </c>
      <c r="C413" s="65" t="s">
        <v>921</v>
      </c>
      <c r="D413" s="173" t="s">
        <v>2873</v>
      </c>
      <c r="E413" s="101" t="s">
        <v>2915</v>
      </c>
      <c r="F413" s="69"/>
      <c r="G413" s="101" t="s">
        <v>2921</v>
      </c>
      <c r="H413" s="165" t="s">
        <v>2922</v>
      </c>
      <c r="I413" s="65">
        <v>2</v>
      </c>
      <c r="J413" s="174" t="s">
        <v>2923</v>
      </c>
      <c r="K413" s="69" t="s">
        <v>168</v>
      </c>
      <c r="L413" s="101" t="s">
        <v>2924</v>
      </c>
      <c r="M413" s="101" t="s">
        <v>2925</v>
      </c>
      <c r="N413" s="175">
        <v>1</v>
      </c>
      <c r="O413" s="101" t="s">
        <v>2925</v>
      </c>
      <c r="P413" s="69" t="s">
        <v>1598</v>
      </c>
      <c r="Q413" s="176" t="s">
        <v>1598</v>
      </c>
      <c r="R413" s="177">
        <v>44389</v>
      </c>
      <c r="S413" s="178">
        <v>44740</v>
      </c>
      <c r="T413" s="103">
        <v>0</v>
      </c>
      <c r="U413" s="179">
        <f t="shared" si="114"/>
        <v>44740</v>
      </c>
      <c r="V413" s="133"/>
      <c r="W413" s="105"/>
      <c r="X413" s="106"/>
      <c r="Y413" s="126" t="str">
        <f t="shared" si="120"/>
        <v>Sin Avance</v>
      </c>
      <c r="Z413" s="142"/>
      <c r="AA413" s="273"/>
      <c r="AB413" s="274"/>
      <c r="AC413" s="127"/>
      <c r="AD413" s="105"/>
      <c r="AE413" s="106"/>
      <c r="AF413" s="126" t="str">
        <f t="shared" si="115"/>
        <v>Sin Avance</v>
      </c>
      <c r="AG413" s="127"/>
      <c r="AH413" s="105"/>
      <c r="AI413" s="126"/>
      <c r="AJ413" s="127"/>
      <c r="AK413" s="273"/>
      <c r="AL413" s="106"/>
      <c r="AM413" s="126" t="str">
        <f t="shared" si="116"/>
        <v>Sin Avance</v>
      </c>
      <c r="AN413" s="279"/>
      <c r="AO413" s="273"/>
      <c r="AP413" s="274"/>
      <c r="AQ413" s="275"/>
      <c r="AR413" s="235"/>
      <c r="AS413" s="233"/>
      <c r="AT413" s="126" t="str">
        <f t="shared" si="117"/>
        <v>Sin Avance</v>
      </c>
      <c r="AU413" s="228"/>
      <c r="AV413" s="273"/>
      <c r="AW413" s="274"/>
      <c r="AX413" s="231"/>
      <c r="AY413" s="232"/>
      <c r="AZ413" s="233"/>
      <c r="BA413" s="126" t="str">
        <f t="shared" si="118"/>
        <v>Sin Avance</v>
      </c>
      <c r="BB413" s="325"/>
      <c r="BC413" s="229"/>
      <c r="BD413" s="229"/>
      <c r="BE413" s="492"/>
      <c r="BF413" s="235"/>
      <c r="BG413" s="493"/>
      <c r="BH413" s="126" t="str">
        <f t="shared" si="119"/>
        <v>Sin Avance</v>
      </c>
      <c r="BI413" s="236"/>
      <c r="BJ413" s="96"/>
      <c r="BK413" s="232"/>
      <c r="BL413" s="143" t="str">
        <f t="shared" si="121"/>
        <v>Sin Avance</v>
      </c>
      <c r="BM413" s="109"/>
      <c r="BN413" s="110"/>
      <c r="BO413" s="105"/>
      <c r="BP413" s="107"/>
      <c r="BQ413" s="137"/>
      <c r="BR413" s="108"/>
      <c r="BS413" s="240" t="str">
        <f t="shared" si="111"/>
        <v>En Ejecución</v>
      </c>
      <c r="BT413" s="105"/>
      <c r="BU413" s="712"/>
      <c r="BV413" s="736"/>
      <c r="BW413" s="389"/>
    </row>
    <row r="414" spans="1:75" s="53" customFormat="1" ht="47.25" customHeight="1">
      <c r="A414" s="247" t="s">
        <v>189</v>
      </c>
      <c r="B414" s="570">
        <v>44376</v>
      </c>
      <c r="C414" s="93" t="s">
        <v>962</v>
      </c>
      <c r="D414" s="568" t="s">
        <v>2873</v>
      </c>
      <c r="E414" s="647" t="s">
        <v>2926</v>
      </c>
      <c r="F414" s="247"/>
      <c r="G414" s="669" t="s">
        <v>233</v>
      </c>
      <c r="H414" s="647" t="s">
        <v>2927</v>
      </c>
      <c r="I414" s="669">
        <v>1</v>
      </c>
      <c r="J414" s="647" t="s">
        <v>2928</v>
      </c>
      <c r="K414" s="247" t="s">
        <v>168</v>
      </c>
      <c r="L414" s="669" t="s">
        <v>2929</v>
      </c>
      <c r="M414" s="669" t="s">
        <v>2930</v>
      </c>
      <c r="N414" s="669">
        <v>1</v>
      </c>
      <c r="O414" s="669" t="s">
        <v>2930</v>
      </c>
      <c r="P414" s="248" t="s">
        <v>233</v>
      </c>
      <c r="Q414" s="248" t="s">
        <v>233</v>
      </c>
      <c r="R414" s="745">
        <v>44403</v>
      </c>
      <c r="S414" s="745">
        <v>44465</v>
      </c>
      <c r="T414" s="92">
        <v>0</v>
      </c>
      <c r="U414" s="746">
        <f t="shared" si="114"/>
        <v>44465</v>
      </c>
      <c r="V414" s="254">
        <v>44445</v>
      </c>
      <c r="W414" s="96" t="s">
        <v>2931</v>
      </c>
      <c r="X414" s="95">
        <v>1</v>
      </c>
      <c r="Y414" s="94" t="str">
        <f t="shared" si="120"/>
        <v>Destacado</v>
      </c>
      <c r="Z414" s="288">
        <v>44494</v>
      </c>
      <c r="AA414" s="273" t="s">
        <v>2932</v>
      </c>
      <c r="AB414" s="273" t="s">
        <v>448</v>
      </c>
      <c r="AC414" s="254"/>
      <c r="AD414" s="94"/>
      <c r="AE414" s="95"/>
      <c r="AF414" s="94" t="str">
        <f t="shared" si="115"/>
        <v>Sin Avance</v>
      </c>
      <c r="AG414" s="254"/>
      <c r="AH414" s="94"/>
      <c r="AI414" s="94"/>
      <c r="AJ414" s="254"/>
      <c r="AK414" s="273"/>
      <c r="AL414" s="95"/>
      <c r="AM414" s="94" t="str">
        <f t="shared" si="116"/>
        <v>Sin Avance</v>
      </c>
      <c r="AN414" s="279"/>
      <c r="AO414" s="273"/>
      <c r="AP414" s="274"/>
      <c r="AQ414" s="275"/>
      <c r="AR414" s="235"/>
      <c r="AS414" s="233"/>
      <c r="AT414" s="94" t="str">
        <f t="shared" si="117"/>
        <v>Sin Avance</v>
      </c>
      <c r="AU414" s="228"/>
      <c r="AV414" s="273"/>
      <c r="AW414" s="274"/>
      <c r="AX414" s="231"/>
      <c r="AY414" s="232"/>
      <c r="AZ414" s="233"/>
      <c r="BA414" s="94" t="str">
        <f t="shared" si="118"/>
        <v>Sin Avance</v>
      </c>
      <c r="BB414" s="325"/>
      <c r="BC414" s="229"/>
      <c r="BD414" s="229"/>
      <c r="BE414" s="492"/>
      <c r="BF414" s="235"/>
      <c r="BG414" s="493"/>
      <c r="BH414" s="94" t="str">
        <f t="shared" si="119"/>
        <v>Sin Avance</v>
      </c>
      <c r="BI414" s="236"/>
      <c r="BJ414" s="96"/>
      <c r="BK414" s="232"/>
      <c r="BL414" s="635">
        <f t="shared" si="121"/>
        <v>1</v>
      </c>
      <c r="BM414" s="273"/>
      <c r="BN414" s="273"/>
      <c r="BO414" s="94"/>
      <c r="BP414" s="273"/>
      <c r="BQ414" s="96"/>
      <c r="BR414" s="96"/>
      <c r="BS414" s="240" t="str">
        <f t="shared" si="111"/>
        <v/>
      </c>
      <c r="BT414" s="94"/>
      <c r="BU414" s="712"/>
      <c r="BV414" s="736"/>
      <c r="BW414" s="389"/>
    </row>
    <row r="415" spans="1:75" s="338" customFormat="1" ht="42" customHeight="1">
      <c r="A415" s="743" t="s">
        <v>189</v>
      </c>
      <c r="B415" s="733">
        <v>44376</v>
      </c>
      <c r="C415" s="93" t="s">
        <v>1164</v>
      </c>
      <c r="D415" s="568" t="s">
        <v>2873</v>
      </c>
      <c r="E415" s="90" t="s">
        <v>2933</v>
      </c>
      <c r="F415" s="98" t="s">
        <v>154</v>
      </c>
      <c r="G415" s="90" t="s">
        <v>233</v>
      </c>
      <c r="H415" s="705" t="s">
        <v>2934</v>
      </c>
      <c r="I415" s="90">
        <v>1</v>
      </c>
      <c r="J415" s="744" t="s">
        <v>2935</v>
      </c>
      <c r="K415" s="98" t="s">
        <v>168</v>
      </c>
      <c r="L415" s="90" t="s">
        <v>2936</v>
      </c>
      <c r="M415" s="90" t="s">
        <v>2937</v>
      </c>
      <c r="N415" s="751">
        <v>1</v>
      </c>
      <c r="O415" s="90" t="s">
        <v>2937</v>
      </c>
      <c r="P415" s="248" t="s">
        <v>233</v>
      </c>
      <c r="Q415" s="248" t="s">
        <v>233</v>
      </c>
      <c r="R415" s="745">
        <v>44403</v>
      </c>
      <c r="S415" s="745">
        <v>44495</v>
      </c>
      <c r="T415" s="92">
        <v>0</v>
      </c>
      <c r="U415" s="746">
        <f t="shared" si="114"/>
        <v>44495</v>
      </c>
      <c r="V415" s="624">
        <v>44498</v>
      </c>
      <c r="W415" s="94" t="s">
        <v>2938</v>
      </c>
      <c r="X415" s="95">
        <v>1</v>
      </c>
      <c r="Y415" s="94" t="str">
        <f t="shared" si="120"/>
        <v>Destacado</v>
      </c>
      <c r="Z415" s="499">
        <v>44560</v>
      </c>
      <c r="AA415" s="514" t="s">
        <v>2939</v>
      </c>
      <c r="AB415" s="514" t="s">
        <v>689</v>
      </c>
      <c r="AC415" s="624"/>
      <c r="AD415" s="94"/>
      <c r="AE415" s="95"/>
      <c r="AF415" s="94" t="str">
        <f t="shared" si="115"/>
        <v>Sin Avance</v>
      </c>
      <c r="AG415" s="624"/>
      <c r="AH415" s="94"/>
      <c r="AI415" s="94"/>
      <c r="AJ415" s="624"/>
      <c r="AK415" s="273"/>
      <c r="AL415" s="95"/>
      <c r="AM415" s="94" t="str">
        <f t="shared" si="116"/>
        <v>Sin Avance</v>
      </c>
      <c r="AN415" s="279"/>
      <c r="AO415" s="273"/>
      <c r="AP415" s="274"/>
      <c r="AQ415" s="275"/>
      <c r="AR415" s="235"/>
      <c r="AS415" s="233"/>
      <c r="AT415" s="94" t="str">
        <f t="shared" si="117"/>
        <v>Sin Avance</v>
      </c>
      <c r="AU415" s="228"/>
      <c r="AV415" s="273"/>
      <c r="AW415" s="274"/>
      <c r="AX415" s="231"/>
      <c r="AY415" s="232"/>
      <c r="AZ415" s="233"/>
      <c r="BA415" s="94" t="str">
        <f t="shared" si="118"/>
        <v>Sin Avance</v>
      </c>
      <c r="BB415" s="325"/>
      <c r="BC415" s="229"/>
      <c r="BD415" s="229"/>
      <c r="BE415" s="492"/>
      <c r="BF415" s="235"/>
      <c r="BG415" s="493"/>
      <c r="BH415" s="94" t="str">
        <f t="shared" si="119"/>
        <v>Sin Avance</v>
      </c>
      <c r="BI415" s="236"/>
      <c r="BJ415" s="96"/>
      <c r="BK415" s="232"/>
      <c r="BL415" s="639">
        <f t="shared" si="121"/>
        <v>1</v>
      </c>
      <c r="BM415" s="514"/>
      <c r="BN415" s="514"/>
      <c r="BO415" s="94"/>
      <c r="BP415" s="514"/>
      <c r="BQ415" s="96"/>
      <c r="BR415" s="96"/>
      <c r="BS415" s="516" t="str">
        <f t="shared" si="111"/>
        <v/>
      </c>
      <c r="BT415" s="94"/>
      <c r="BU415" s="324"/>
      <c r="BV415" s="736"/>
      <c r="BW415" s="389"/>
    </row>
    <row r="416" spans="1:75" s="338" customFormat="1" ht="42" customHeight="1">
      <c r="A416" s="743" t="s">
        <v>189</v>
      </c>
      <c r="B416" s="733">
        <v>44376</v>
      </c>
      <c r="C416" s="93" t="s">
        <v>275</v>
      </c>
      <c r="D416" s="568" t="s">
        <v>2873</v>
      </c>
      <c r="E416" s="90" t="s">
        <v>2940</v>
      </c>
      <c r="F416" s="98" t="s">
        <v>154</v>
      </c>
      <c r="G416" s="90" t="s">
        <v>233</v>
      </c>
      <c r="H416" s="705" t="s">
        <v>2941</v>
      </c>
      <c r="I416" s="90">
        <v>1</v>
      </c>
      <c r="J416" s="744" t="s">
        <v>2942</v>
      </c>
      <c r="K416" s="98" t="s">
        <v>168</v>
      </c>
      <c r="L416" s="90" t="s">
        <v>2943</v>
      </c>
      <c r="M416" s="90" t="s">
        <v>2944</v>
      </c>
      <c r="N416" s="90">
        <v>1</v>
      </c>
      <c r="O416" s="90" t="s">
        <v>2944</v>
      </c>
      <c r="P416" s="248" t="s">
        <v>233</v>
      </c>
      <c r="Q416" s="248" t="s">
        <v>233</v>
      </c>
      <c r="R416" s="745">
        <v>44403</v>
      </c>
      <c r="S416" s="745">
        <v>44495</v>
      </c>
      <c r="T416" s="92">
        <v>0</v>
      </c>
      <c r="U416" s="746">
        <f t="shared" si="114"/>
        <v>44495</v>
      </c>
      <c r="V416" s="624">
        <v>44498</v>
      </c>
      <c r="W416" s="94" t="s">
        <v>2945</v>
      </c>
      <c r="X416" s="95">
        <v>1</v>
      </c>
      <c r="Y416" s="94" t="str">
        <f t="shared" si="120"/>
        <v>Destacado</v>
      </c>
      <c r="Z416" s="499">
        <v>44560</v>
      </c>
      <c r="AA416" s="514" t="s">
        <v>2946</v>
      </c>
      <c r="AB416" s="514" t="s">
        <v>689</v>
      </c>
      <c r="AC416" s="624"/>
      <c r="AD416" s="94"/>
      <c r="AE416" s="95"/>
      <c r="AF416" s="94" t="str">
        <f t="shared" si="115"/>
        <v>Sin Avance</v>
      </c>
      <c r="AG416" s="624"/>
      <c r="AH416" s="94"/>
      <c r="AI416" s="94"/>
      <c r="AJ416" s="624"/>
      <c r="AK416" s="273"/>
      <c r="AL416" s="95"/>
      <c r="AM416" s="94" t="str">
        <f t="shared" si="116"/>
        <v>Sin Avance</v>
      </c>
      <c r="AN416" s="279"/>
      <c r="AO416" s="273"/>
      <c r="AP416" s="274"/>
      <c r="AQ416" s="275"/>
      <c r="AR416" s="235"/>
      <c r="AS416" s="233"/>
      <c r="AT416" s="94" t="str">
        <f t="shared" si="117"/>
        <v>Sin Avance</v>
      </c>
      <c r="AU416" s="228"/>
      <c r="AV416" s="273"/>
      <c r="AW416" s="274"/>
      <c r="AX416" s="231"/>
      <c r="AY416" s="232"/>
      <c r="AZ416" s="233"/>
      <c r="BA416" s="94" t="str">
        <f t="shared" si="118"/>
        <v>Sin Avance</v>
      </c>
      <c r="BB416" s="325"/>
      <c r="BC416" s="229"/>
      <c r="BD416" s="229"/>
      <c r="BE416" s="492"/>
      <c r="BF416" s="235"/>
      <c r="BG416" s="493"/>
      <c r="BH416" s="94" t="str">
        <f t="shared" si="119"/>
        <v>Sin Avance</v>
      </c>
      <c r="BI416" s="236"/>
      <c r="BJ416" s="96"/>
      <c r="BK416" s="232"/>
      <c r="BL416" s="639">
        <f t="shared" si="121"/>
        <v>1</v>
      </c>
      <c r="BM416" s="514"/>
      <c r="BN416" s="514"/>
      <c r="BO416" s="94"/>
      <c r="BP416" s="514"/>
      <c r="BQ416" s="96"/>
      <c r="BR416" s="96"/>
      <c r="BS416" s="516" t="str">
        <f t="shared" si="111"/>
        <v/>
      </c>
      <c r="BT416" s="94"/>
      <c r="BU416" s="324"/>
      <c r="BV416" s="736"/>
      <c r="BW416" s="389"/>
    </row>
    <row r="417" spans="1:75" s="338" customFormat="1" ht="42" customHeight="1">
      <c r="A417" s="743" t="s">
        <v>189</v>
      </c>
      <c r="B417" s="733">
        <v>44376</v>
      </c>
      <c r="C417" s="93" t="s">
        <v>1375</v>
      </c>
      <c r="D417" s="568" t="s">
        <v>2873</v>
      </c>
      <c r="E417" s="90" t="s">
        <v>2947</v>
      </c>
      <c r="F417" s="98" t="s">
        <v>145</v>
      </c>
      <c r="G417" s="90" t="s">
        <v>233</v>
      </c>
      <c r="H417" s="705" t="s">
        <v>2948</v>
      </c>
      <c r="I417" s="93">
        <v>1</v>
      </c>
      <c r="J417" s="744" t="s">
        <v>2949</v>
      </c>
      <c r="K417" s="98" t="s">
        <v>168</v>
      </c>
      <c r="L417" s="90" t="s">
        <v>2950</v>
      </c>
      <c r="M417" s="90" t="s">
        <v>2944</v>
      </c>
      <c r="N417" s="90">
        <v>1</v>
      </c>
      <c r="O417" s="90" t="s">
        <v>2944</v>
      </c>
      <c r="P417" s="248" t="s">
        <v>233</v>
      </c>
      <c r="Q417" s="248" t="s">
        <v>233</v>
      </c>
      <c r="R417" s="745">
        <v>44403</v>
      </c>
      <c r="S417" s="745">
        <v>44495</v>
      </c>
      <c r="T417" s="92">
        <v>0</v>
      </c>
      <c r="U417" s="746">
        <f t="shared" si="114"/>
        <v>44495</v>
      </c>
      <c r="V417" s="624">
        <v>44498</v>
      </c>
      <c r="W417" s="94" t="s">
        <v>2945</v>
      </c>
      <c r="X417" s="95">
        <v>1</v>
      </c>
      <c r="Y417" s="94" t="str">
        <f t="shared" si="120"/>
        <v>Destacado</v>
      </c>
      <c r="Z417" s="499">
        <v>44560</v>
      </c>
      <c r="AA417" s="514" t="s">
        <v>2951</v>
      </c>
      <c r="AB417" s="514" t="s">
        <v>689</v>
      </c>
      <c r="AC417" s="624"/>
      <c r="AD417" s="94"/>
      <c r="AE417" s="95"/>
      <c r="AF417" s="94" t="str">
        <f t="shared" si="115"/>
        <v>Sin Avance</v>
      </c>
      <c r="AG417" s="624"/>
      <c r="AH417" s="94"/>
      <c r="AI417" s="94"/>
      <c r="AJ417" s="624"/>
      <c r="AK417" s="273"/>
      <c r="AL417" s="95"/>
      <c r="AM417" s="94" t="str">
        <f t="shared" si="116"/>
        <v>Sin Avance</v>
      </c>
      <c r="AN417" s="279"/>
      <c r="AO417" s="273"/>
      <c r="AP417" s="274"/>
      <c r="AQ417" s="275"/>
      <c r="AR417" s="235"/>
      <c r="AS417" s="233"/>
      <c r="AT417" s="94" t="str">
        <f t="shared" si="117"/>
        <v>Sin Avance</v>
      </c>
      <c r="AU417" s="228"/>
      <c r="AV417" s="273"/>
      <c r="AW417" s="274"/>
      <c r="AX417" s="231"/>
      <c r="AY417" s="232"/>
      <c r="AZ417" s="233"/>
      <c r="BA417" s="94" t="str">
        <f t="shared" si="118"/>
        <v>Sin Avance</v>
      </c>
      <c r="BB417" s="325"/>
      <c r="BC417" s="229"/>
      <c r="BD417" s="229"/>
      <c r="BE417" s="492"/>
      <c r="BF417" s="235"/>
      <c r="BG417" s="493"/>
      <c r="BH417" s="94" t="str">
        <f t="shared" si="119"/>
        <v>Sin Avance</v>
      </c>
      <c r="BI417" s="236"/>
      <c r="BJ417" s="96"/>
      <c r="BK417" s="232"/>
      <c r="BL417" s="639">
        <f t="shared" si="121"/>
        <v>1</v>
      </c>
      <c r="BM417" s="514"/>
      <c r="BN417" s="514"/>
      <c r="BO417" s="94"/>
      <c r="BP417" s="514"/>
      <c r="BQ417" s="96"/>
      <c r="BR417" s="96"/>
      <c r="BS417" s="516" t="str">
        <f t="shared" si="111"/>
        <v/>
      </c>
      <c r="BT417" s="94"/>
      <c r="BU417" s="324"/>
      <c r="BV417" s="736"/>
      <c r="BW417" s="389"/>
    </row>
    <row r="418" spans="1:75" s="338" customFormat="1" ht="42" customHeight="1">
      <c r="A418" s="743" t="s">
        <v>189</v>
      </c>
      <c r="B418" s="733">
        <v>44376</v>
      </c>
      <c r="C418" s="93" t="s">
        <v>292</v>
      </c>
      <c r="D418" s="747" t="s">
        <v>2873</v>
      </c>
      <c r="E418" s="90" t="s">
        <v>2952</v>
      </c>
      <c r="F418" s="98" t="s">
        <v>152</v>
      </c>
      <c r="G418" s="90" t="s">
        <v>233</v>
      </c>
      <c r="H418" s="705" t="s">
        <v>2953</v>
      </c>
      <c r="I418" s="93">
        <v>1</v>
      </c>
      <c r="J418" s="744" t="s">
        <v>2954</v>
      </c>
      <c r="K418" s="98" t="s">
        <v>168</v>
      </c>
      <c r="L418" s="705" t="s">
        <v>2955</v>
      </c>
      <c r="M418" s="705" t="s">
        <v>2956</v>
      </c>
      <c r="N418" s="751">
        <v>1</v>
      </c>
      <c r="O418" s="705" t="s">
        <v>2956</v>
      </c>
      <c r="P418" s="248" t="s">
        <v>233</v>
      </c>
      <c r="Q418" s="248" t="s">
        <v>233</v>
      </c>
      <c r="R418" s="390">
        <v>44403</v>
      </c>
      <c r="S418" s="745">
        <v>44646</v>
      </c>
      <c r="T418" s="92">
        <v>0</v>
      </c>
      <c r="U418" s="748">
        <f t="shared" si="114"/>
        <v>44646</v>
      </c>
      <c r="V418" s="637">
        <v>44530</v>
      </c>
      <c r="W418" s="600" t="s">
        <v>2957</v>
      </c>
      <c r="X418" s="638">
        <v>0.3</v>
      </c>
      <c r="Y418" s="508" t="str">
        <f t="shared" si="120"/>
        <v>No Satisfactorio</v>
      </c>
      <c r="Z418" s="272">
        <v>44560</v>
      </c>
      <c r="AA418" s="514" t="s">
        <v>2958</v>
      </c>
      <c r="AB418" s="518" t="s">
        <v>689</v>
      </c>
      <c r="AC418" s="752">
        <v>44553</v>
      </c>
      <c r="AD418" s="523" t="s">
        <v>2959</v>
      </c>
      <c r="AE418" s="753">
        <v>0.45</v>
      </c>
      <c r="AF418" s="508" t="str">
        <f t="shared" si="115"/>
        <v>No Satisfactorio</v>
      </c>
      <c r="AG418" s="234"/>
      <c r="AH418" s="94"/>
      <c r="AI418" s="508"/>
      <c r="AJ418" s="234"/>
      <c r="AK418" s="273"/>
      <c r="AL418" s="95"/>
      <c r="AM418" s="508" t="str">
        <f t="shared" si="116"/>
        <v>Sin Avance</v>
      </c>
      <c r="AN418" s="279"/>
      <c r="AO418" s="273"/>
      <c r="AP418" s="274"/>
      <c r="AQ418" s="275"/>
      <c r="AR418" s="235"/>
      <c r="AS418" s="233"/>
      <c r="AT418" s="508" t="str">
        <f t="shared" si="117"/>
        <v>Sin Avance</v>
      </c>
      <c r="AU418" s="228"/>
      <c r="AV418" s="273"/>
      <c r="AW418" s="274"/>
      <c r="AX418" s="231"/>
      <c r="AY418" s="232"/>
      <c r="AZ418" s="233"/>
      <c r="BA418" s="508" t="str">
        <f t="shared" si="118"/>
        <v>Sin Avance</v>
      </c>
      <c r="BB418" s="325"/>
      <c r="BC418" s="229"/>
      <c r="BD418" s="229"/>
      <c r="BE418" s="492"/>
      <c r="BF418" s="235"/>
      <c r="BG418" s="493"/>
      <c r="BH418" s="508" t="str">
        <f t="shared" si="119"/>
        <v>Sin Avance</v>
      </c>
      <c r="BI418" s="236"/>
      <c r="BJ418" s="96"/>
      <c r="BK418" s="232"/>
      <c r="BL418" s="547">
        <f t="shared" si="121"/>
        <v>0.45</v>
      </c>
      <c r="BM418" s="275"/>
      <c r="BN418" s="15"/>
      <c r="BO418" s="94"/>
      <c r="BP418" s="514"/>
      <c r="BQ418" s="236"/>
      <c r="BR418" s="96"/>
      <c r="BS418" s="516" t="str">
        <f t="shared" si="111"/>
        <v>En Ejecución</v>
      </c>
      <c r="BT418" s="94"/>
      <c r="BU418" s="324"/>
      <c r="BV418" s="736"/>
      <c r="BW418" s="389"/>
    </row>
    <row r="419" spans="1:75" s="338" customFormat="1" ht="42" customHeight="1">
      <c r="A419" s="743" t="s">
        <v>189</v>
      </c>
      <c r="B419" s="733">
        <v>44376</v>
      </c>
      <c r="C419" s="93" t="s">
        <v>1491</v>
      </c>
      <c r="D419" s="747" t="s">
        <v>2873</v>
      </c>
      <c r="E419" s="90" t="s">
        <v>2960</v>
      </c>
      <c r="F419" s="98" t="s">
        <v>152</v>
      </c>
      <c r="G419" s="90" t="s">
        <v>233</v>
      </c>
      <c r="H419" s="705" t="s">
        <v>2961</v>
      </c>
      <c r="I419" s="93">
        <v>1</v>
      </c>
      <c r="J419" s="744" t="s">
        <v>2962</v>
      </c>
      <c r="K419" s="98" t="s">
        <v>168</v>
      </c>
      <c r="L419" s="705" t="s">
        <v>2955</v>
      </c>
      <c r="M419" s="705" t="s">
        <v>2956</v>
      </c>
      <c r="N419" s="751">
        <v>1</v>
      </c>
      <c r="O419" s="705" t="s">
        <v>2956</v>
      </c>
      <c r="P419" s="248" t="s">
        <v>233</v>
      </c>
      <c r="Q419" s="248" t="s">
        <v>233</v>
      </c>
      <c r="R419" s="390">
        <v>44403</v>
      </c>
      <c r="S419" s="745">
        <v>44646</v>
      </c>
      <c r="T419" s="92">
        <v>0</v>
      </c>
      <c r="U419" s="748">
        <f t="shared" si="114"/>
        <v>44646</v>
      </c>
      <c r="V419" s="637">
        <v>44530</v>
      </c>
      <c r="W419" s="600" t="s">
        <v>2957</v>
      </c>
      <c r="X419" s="638">
        <v>0</v>
      </c>
      <c r="Y419" s="508" t="str">
        <f t="shared" si="120"/>
        <v>No Satisfactorio</v>
      </c>
      <c r="Z419" s="272">
        <v>44560</v>
      </c>
      <c r="AA419" s="514" t="s">
        <v>2963</v>
      </c>
      <c r="AB419" s="518" t="s">
        <v>689</v>
      </c>
      <c r="AC419" s="752">
        <v>44553</v>
      </c>
      <c r="AD419" s="523" t="s">
        <v>2959</v>
      </c>
      <c r="AE419" s="753">
        <v>0.45</v>
      </c>
      <c r="AF419" s="508" t="str">
        <f t="shared" si="115"/>
        <v>No Satisfactorio</v>
      </c>
      <c r="AG419" s="234"/>
      <c r="AH419" s="94"/>
      <c r="AI419" s="508"/>
      <c r="AJ419" s="234"/>
      <c r="AK419" s="273"/>
      <c r="AL419" s="95"/>
      <c r="AM419" s="508" t="str">
        <f t="shared" si="116"/>
        <v>Sin Avance</v>
      </c>
      <c r="AN419" s="279"/>
      <c r="AO419" s="273"/>
      <c r="AP419" s="274"/>
      <c r="AQ419" s="275"/>
      <c r="AR419" s="235"/>
      <c r="AS419" s="233"/>
      <c r="AT419" s="508" t="str">
        <f t="shared" si="117"/>
        <v>Sin Avance</v>
      </c>
      <c r="AU419" s="228"/>
      <c r="AV419" s="273"/>
      <c r="AW419" s="274"/>
      <c r="AX419" s="231"/>
      <c r="AY419" s="232"/>
      <c r="AZ419" s="233"/>
      <c r="BA419" s="508" t="str">
        <f t="shared" si="118"/>
        <v>Sin Avance</v>
      </c>
      <c r="BB419" s="325"/>
      <c r="BC419" s="229"/>
      <c r="BD419" s="229"/>
      <c r="BE419" s="492"/>
      <c r="BF419" s="235"/>
      <c r="BG419" s="493"/>
      <c r="BH419" s="508" t="str">
        <f t="shared" si="119"/>
        <v>Sin Avance</v>
      </c>
      <c r="BI419" s="236"/>
      <c r="BJ419" s="96"/>
      <c r="BK419" s="232"/>
      <c r="BL419" s="547">
        <f t="shared" si="121"/>
        <v>0.45</v>
      </c>
      <c r="BM419" s="275"/>
      <c r="BN419" s="15"/>
      <c r="BO419" s="94"/>
      <c r="BP419" s="514"/>
      <c r="BQ419" s="236"/>
      <c r="BR419" s="96"/>
      <c r="BS419" s="516" t="str">
        <f t="shared" si="111"/>
        <v>En Ejecución</v>
      </c>
      <c r="BT419" s="94"/>
      <c r="BU419" s="324"/>
      <c r="BV419" s="736"/>
      <c r="BW419" s="389"/>
    </row>
    <row r="420" spans="1:75" s="338" customFormat="1" ht="42" customHeight="1">
      <c r="A420" s="743" t="s">
        <v>189</v>
      </c>
      <c r="B420" s="733">
        <v>44376</v>
      </c>
      <c r="C420" s="93" t="s">
        <v>1494</v>
      </c>
      <c r="D420" s="747" t="s">
        <v>2873</v>
      </c>
      <c r="E420" s="90" t="s">
        <v>2964</v>
      </c>
      <c r="F420" s="98" t="s">
        <v>152</v>
      </c>
      <c r="G420" s="90" t="s">
        <v>233</v>
      </c>
      <c r="H420" s="705" t="s">
        <v>2965</v>
      </c>
      <c r="I420" s="93">
        <v>1</v>
      </c>
      <c r="J420" s="744" t="s">
        <v>2962</v>
      </c>
      <c r="K420" s="98" t="s">
        <v>168</v>
      </c>
      <c r="L420" s="705" t="s">
        <v>2955</v>
      </c>
      <c r="M420" s="705" t="s">
        <v>2956</v>
      </c>
      <c r="N420" s="751">
        <v>1</v>
      </c>
      <c r="O420" s="705" t="s">
        <v>2956</v>
      </c>
      <c r="P420" s="248" t="s">
        <v>233</v>
      </c>
      <c r="Q420" s="248" t="s">
        <v>233</v>
      </c>
      <c r="R420" s="390">
        <v>44403</v>
      </c>
      <c r="S420" s="745">
        <v>44646</v>
      </c>
      <c r="T420" s="92">
        <v>0</v>
      </c>
      <c r="U420" s="748">
        <f t="shared" si="114"/>
        <v>44646</v>
      </c>
      <c r="V420" s="637">
        <v>44530</v>
      </c>
      <c r="W420" s="600" t="s">
        <v>2957</v>
      </c>
      <c r="X420" s="95">
        <v>0</v>
      </c>
      <c r="Y420" s="508" t="str">
        <f t="shared" si="120"/>
        <v>No Satisfactorio</v>
      </c>
      <c r="Z420" s="272">
        <v>44560</v>
      </c>
      <c r="AA420" s="514" t="s">
        <v>2963</v>
      </c>
      <c r="AB420" s="518" t="s">
        <v>689</v>
      </c>
      <c r="AC420" s="752">
        <v>44553</v>
      </c>
      <c r="AD420" s="523" t="s">
        <v>2959</v>
      </c>
      <c r="AE420" s="753">
        <v>0.45</v>
      </c>
      <c r="AF420" s="508" t="str">
        <f t="shared" si="115"/>
        <v>No Satisfactorio</v>
      </c>
      <c r="AG420" s="234"/>
      <c r="AH420" s="94"/>
      <c r="AI420" s="508"/>
      <c r="AJ420" s="234"/>
      <c r="AK420" s="273"/>
      <c r="AL420" s="95"/>
      <c r="AM420" s="508" t="str">
        <f t="shared" si="116"/>
        <v>Sin Avance</v>
      </c>
      <c r="AN420" s="279"/>
      <c r="AO420" s="273"/>
      <c r="AP420" s="274"/>
      <c r="AQ420" s="275"/>
      <c r="AR420" s="235"/>
      <c r="AS420" s="233"/>
      <c r="AT420" s="508" t="str">
        <f t="shared" si="117"/>
        <v>Sin Avance</v>
      </c>
      <c r="AU420" s="228"/>
      <c r="AV420" s="273"/>
      <c r="AW420" s="274"/>
      <c r="AX420" s="231"/>
      <c r="AY420" s="232"/>
      <c r="AZ420" s="233"/>
      <c r="BA420" s="508" t="str">
        <f t="shared" si="118"/>
        <v>Sin Avance</v>
      </c>
      <c r="BB420" s="325"/>
      <c r="BC420" s="229"/>
      <c r="BD420" s="229"/>
      <c r="BE420" s="492"/>
      <c r="BF420" s="235"/>
      <c r="BG420" s="493"/>
      <c r="BH420" s="508" t="str">
        <f t="shared" si="119"/>
        <v>Sin Avance</v>
      </c>
      <c r="BI420" s="236"/>
      <c r="BJ420" s="96"/>
      <c r="BK420" s="232"/>
      <c r="BL420" s="547">
        <f t="shared" si="121"/>
        <v>0.45</v>
      </c>
      <c r="BM420" s="275"/>
      <c r="BN420" s="15"/>
      <c r="BO420" s="94"/>
      <c r="BP420" s="514"/>
      <c r="BQ420" s="236"/>
      <c r="BR420" s="96"/>
      <c r="BS420" s="516" t="str">
        <f t="shared" si="111"/>
        <v>En Ejecución</v>
      </c>
      <c r="BT420" s="94"/>
      <c r="BU420" s="324"/>
      <c r="BV420" s="736"/>
      <c r="BW420" s="389"/>
    </row>
    <row r="421" spans="1:75" s="338" customFormat="1" ht="42" customHeight="1">
      <c r="A421" s="743" t="s">
        <v>189</v>
      </c>
      <c r="B421" s="733">
        <v>44376</v>
      </c>
      <c r="C421" s="93" t="s">
        <v>1496</v>
      </c>
      <c r="D421" s="747" t="s">
        <v>2873</v>
      </c>
      <c r="E421" s="90" t="s">
        <v>2966</v>
      </c>
      <c r="F421" s="98" t="s">
        <v>145</v>
      </c>
      <c r="G421" s="90" t="s">
        <v>233</v>
      </c>
      <c r="H421" s="705" t="s">
        <v>2967</v>
      </c>
      <c r="I421" s="93">
        <v>1</v>
      </c>
      <c r="J421" s="744" t="s">
        <v>2968</v>
      </c>
      <c r="K421" s="98" t="s">
        <v>168</v>
      </c>
      <c r="L421" s="705" t="s">
        <v>2955</v>
      </c>
      <c r="M421" s="705" t="s">
        <v>2956</v>
      </c>
      <c r="N421" s="751">
        <v>1</v>
      </c>
      <c r="O421" s="705" t="s">
        <v>2956</v>
      </c>
      <c r="P421" s="248" t="s">
        <v>233</v>
      </c>
      <c r="Q421" s="248" t="s">
        <v>233</v>
      </c>
      <c r="R421" s="390">
        <v>44403</v>
      </c>
      <c r="S421" s="745">
        <v>44646</v>
      </c>
      <c r="T421" s="92">
        <v>0</v>
      </c>
      <c r="U421" s="748">
        <f t="shared" si="114"/>
        <v>44646</v>
      </c>
      <c r="V421" s="637">
        <v>44530</v>
      </c>
      <c r="W421" s="600" t="s">
        <v>2957</v>
      </c>
      <c r="X421" s="638">
        <v>0</v>
      </c>
      <c r="Y421" s="508" t="str">
        <f t="shared" si="120"/>
        <v>No Satisfactorio</v>
      </c>
      <c r="Z421" s="272">
        <v>44560</v>
      </c>
      <c r="AA421" s="514" t="s">
        <v>2958</v>
      </c>
      <c r="AB421" s="518" t="s">
        <v>689</v>
      </c>
      <c r="AC421" s="752">
        <v>44553</v>
      </c>
      <c r="AD421" s="523" t="s">
        <v>2959</v>
      </c>
      <c r="AE421" s="753">
        <v>0.45</v>
      </c>
      <c r="AF421" s="508" t="str">
        <f t="shared" si="115"/>
        <v>No Satisfactorio</v>
      </c>
      <c r="AG421" s="234"/>
      <c r="AH421" s="94"/>
      <c r="AI421" s="508"/>
      <c r="AJ421" s="234"/>
      <c r="AK421" s="273"/>
      <c r="AL421" s="95"/>
      <c r="AM421" s="508" t="str">
        <f t="shared" si="116"/>
        <v>Sin Avance</v>
      </c>
      <c r="AN421" s="279"/>
      <c r="AO421" s="273"/>
      <c r="AP421" s="274"/>
      <c r="AQ421" s="275"/>
      <c r="AR421" s="235"/>
      <c r="AS421" s="233"/>
      <c r="AT421" s="508" t="str">
        <f t="shared" si="117"/>
        <v>Sin Avance</v>
      </c>
      <c r="AU421" s="228"/>
      <c r="AV421" s="273"/>
      <c r="AW421" s="274"/>
      <c r="AX421" s="231"/>
      <c r="AY421" s="232"/>
      <c r="AZ421" s="233"/>
      <c r="BA421" s="508" t="str">
        <f t="shared" si="118"/>
        <v>Sin Avance</v>
      </c>
      <c r="BB421" s="325"/>
      <c r="BC421" s="229"/>
      <c r="BD421" s="229"/>
      <c r="BE421" s="492"/>
      <c r="BF421" s="235"/>
      <c r="BG421" s="493"/>
      <c r="BH421" s="508" t="str">
        <f t="shared" si="119"/>
        <v>Sin Avance</v>
      </c>
      <c r="BI421" s="236"/>
      <c r="BJ421" s="96"/>
      <c r="BK421" s="232"/>
      <c r="BL421" s="547">
        <f t="shared" si="121"/>
        <v>0.45</v>
      </c>
      <c r="BM421" s="275"/>
      <c r="BN421" s="15"/>
      <c r="BO421" s="94"/>
      <c r="BP421" s="514"/>
      <c r="BQ421" s="236"/>
      <c r="BR421" s="96"/>
      <c r="BS421" s="516" t="str">
        <f t="shared" si="111"/>
        <v>En Ejecución</v>
      </c>
      <c r="BT421" s="94"/>
      <c r="BU421" s="324"/>
      <c r="BV421" s="736"/>
      <c r="BW421" s="389"/>
    </row>
    <row r="422" spans="1:75" s="338" customFormat="1" ht="42" customHeight="1">
      <c r="A422" s="171" t="s">
        <v>189</v>
      </c>
      <c r="B422" s="172">
        <v>44376</v>
      </c>
      <c r="C422" s="65" t="s">
        <v>1498</v>
      </c>
      <c r="D422" s="173" t="s">
        <v>2873</v>
      </c>
      <c r="E422" s="101" t="s">
        <v>2969</v>
      </c>
      <c r="F422" s="69" t="s">
        <v>154</v>
      </c>
      <c r="G422" s="101" t="s">
        <v>233</v>
      </c>
      <c r="H422" s="165" t="s">
        <v>2967</v>
      </c>
      <c r="I422" s="65">
        <v>1</v>
      </c>
      <c r="J422" s="174" t="s">
        <v>2970</v>
      </c>
      <c r="K422" s="69" t="s">
        <v>168</v>
      </c>
      <c r="L422" s="101" t="s">
        <v>2955</v>
      </c>
      <c r="M422" s="165" t="s">
        <v>2956</v>
      </c>
      <c r="N422" s="175">
        <v>1</v>
      </c>
      <c r="O422" s="165" t="s">
        <v>2956</v>
      </c>
      <c r="P422" s="248" t="s">
        <v>233</v>
      </c>
      <c r="Q422" s="248" t="s">
        <v>233</v>
      </c>
      <c r="R422" s="177">
        <v>44403</v>
      </c>
      <c r="S422" s="178">
        <v>44646</v>
      </c>
      <c r="T422" s="103">
        <v>0</v>
      </c>
      <c r="U422" s="179">
        <f t="shared" si="114"/>
        <v>44646</v>
      </c>
      <c r="V422" s="637">
        <v>44530</v>
      </c>
      <c r="W422" s="600" t="s">
        <v>2957</v>
      </c>
      <c r="X422" s="106">
        <v>0</v>
      </c>
      <c r="Y422" s="126" t="str">
        <f t="shared" si="120"/>
        <v>No Satisfactorio</v>
      </c>
      <c r="Z422" s="272">
        <v>44560</v>
      </c>
      <c r="AA422" s="514" t="s">
        <v>2963</v>
      </c>
      <c r="AB422" s="518" t="s">
        <v>689</v>
      </c>
      <c r="AC422" s="752">
        <v>44553</v>
      </c>
      <c r="AD422" s="523" t="s">
        <v>2959</v>
      </c>
      <c r="AE422" s="753">
        <v>0.45</v>
      </c>
      <c r="AF422" s="126" t="str">
        <f t="shared" si="115"/>
        <v>No Satisfactorio</v>
      </c>
      <c r="AG422" s="127"/>
      <c r="AH422" s="105"/>
      <c r="AI422" s="126"/>
      <c r="AJ422" s="127"/>
      <c r="AK422" s="273"/>
      <c r="AL422" s="106"/>
      <c r="AM422" s="126" t="str">
        <f t="shared" si="116"/>
        <v>Sin Avance</v>
      </c>
      <c r="AN422" s="279"/>
      <c r="AO422" s="273"/>
      <c r="AP422" s="274"/>
      <c r="AQ422" s="275"/>
      <c r="AR422" s="235"/>
      <c r="AS422" s="233"/>
      <c r="AT422" s="126" t="str">
        <f t="shared" si="117"/>
        <v>Sin Avance</v>
      </c>
      <c r="AU422" s="228"/>
      <c r="AV422" s="273"/>
      <c r="AW422" s="274"/>
      <c r="AX422" s="231"/>
      <c r="AY422" s="232"/>
      <c r="AZ422" s="233"/>
      <c r="BA422" s="126" t="str">
        <f t="shared" si="118"/>
        <v>Sin Avance</v>
      </c>
      <c r="BB422" s="325"/>
      <c r="BC422" s="229"/>
      <c r="BD422" s="229"/>
      <c r="BE422" s="492"/>
      <c r="BF422" s="235"/>
      <c r="BG422" s="493"/>
      <c r="BH422" s="126" t="str">
        <f t="shared" si="119"/>
        <v>Sin Avance</v>
      </c>
      <c r="BI422" s="236"/>
      <c r="BJ422" s="96"/>
      <c r="BK422" s="232"/>
      <c r="BL422" s="335">
        <f t="shared" si="121"/>
        <v>0.45</v>
      </c>
      <c r="BM422" s="109"/>
      <c r="BN422" s="110"/>
      <c r="BO422" s="105"/>
      <c r="BP422" s="107"/>
      <c r="BQ422" s="137"/>
      <c r="BR422" s="108"/>
      <c r="BS422" s="516" t="str">
        <f t="shared" si="111"/>
        <v>En Ejecución</v>
      </c>
      <c r="BT422" s="105"/>
      <c r="BU422" s="324"/>
      <c r="BV422" s="736"/>
      <c r="BW422" s="389"/>
    </row>
    <row r="423" spans="1:75" s="338" customFormat="1" ht="42" customHeight="1">
      <c r="A423" s="98" t="s">
        <v>189</v>
      </c>
      <c r="B423" s="750">
        <v>44376</v>
      </c>
      <c r="C423" s="93" t="s">
        <v>247</v>
      </c>
      <c r="D423" s="568" t="s">
        <v>2873</v>
      </c>
      <c r="E423" s="647" t="s">
        <v>2971</v>
      </c>
      <c r="F423" s="98" t="s">
        <v>154</v>
      </c>
      <c r="G423" s="90" t="s">
        <v>233</v>
      </c>
      <c r="H423" s="647" t="s">
        <v>2972</v>
      </c>
      <c r="I423" s="93">
        <v>1</v>
      </c>
      <c r="J423" s="647" t="s">
        <v>2973</v>
      </c>
      <c r="K423" s="98" t="s">
        <v>168</v>
      </c>
      <c r="L423" s="705" t="s">
        <v>2974</v>
      </c>
      <c r="M423" s="705" t="s">
        <v>2975</v>
      </c>
      <c r="N423" s="751">
        <v>1</v>
      </c>
      <c r="O423" s="705" t="s">
        <v>2975</v>
      </c>
      <c r="P423" s="248" t="s">
        <v>233</v>
      </c>
      <c r="Q423" s="248" t="s">
        <v>233</v>
      </c>
      <c r="R423" s="745">
        <v>44403</v>
      </c>
      <c r="S423" s="745">
        <v>44495</v>
      </c>
      <c r="T423" s="92">
        <v>0</v>
      </c>
      <c r="U423" s="746">
        <f t="shared" si="114"/>
        <v>44495</v>
      </c>
      <c r="V423" s="624">
        <v>44445</v>
      </c>
      <c r="W423" s="96" t="s">
        <v>2976</v>
      </c>
      <c r="X423" s="95">
        <v>0.1</v>
      </c>
      <c r="Y423" s="94" t="str">
        <f t="shared" si="120"/>
        <v>No Satisfactorio</v>
      </c>
      <c r="Z423" s="499">
        <v>44494</v>
      </c>
      <c r="AA423" s="514" t="s">
        <v>2977</v>
      </c>
      <c r="AB423" s="514" t="s">
        <v>448</v>
      </c>
      <c r="AC423" s="624">
        <v>44498</v>
      </c>
      <c r="AD423" s="94" t="s">
        <v>2978</v>
      </c>
      <c r="AE423" s="95">
        <v>1</v>
      </c>
      <c r="AF423" s="94" t="str">
        <f t="shared" si="115"/>
        <v>Destacado</v>
      </c>
      <c r="AG423" s="624">
        <v>44560</v>
      </c>
      <c r="AH423" s="94" t="s">
        <v>2979</v>
      </c>
      <c r="AI423" s="94" t="s">
        <v>689</v>
      </c>
      <c r="AJ423" s="637">
        <v>44530</v>
      </c>
      <c r="AK423" s="600" t="s">
        <v>2980</v>
      </c>
      <c r="AL423" s="638">
        <v>1</v>
      </c>
      <c r="AM423" s="94" t="str">
        <f t="shared" si="116"/>
        <v>Destacado</v>
      </c>
      <c r="AN423" s="624">
        <v>44560</v>
      </c>
      <c r="AO423" s="94" t="s">
        <v>2981</v>
      </c>
      <c r="AP423" s="94" t="s">
        <v>689</v>
      </c>
      <c r="AQ423" s="275"/>
      <c r="AR423" s="235"/>
      <c r="AS423" s="233"/>
      <c r="AT423" s="94" t="str">
        <f t="shared" si="117"/>
        <v>Sin Avance</v>
      </c>
      <c r="AU423" s="228"/>
      <c r="AV423" s="273"/>
      <c r="AW423" s="274"/>
      <c r="AX423" s="231"/>
      <c r="AY423" s="232"/>
      <c r="AZ423" s="233"/>
      <c r="BA423" s="94" t="str">
        <f t="shared" si="118"/>
        <v>Sin Avance</v>
      </c>
      <c r="BB423" s="325"/>
      <c r="BC423" s="229"/>
      <c r="BD423" s="229"/>
      <c r="BE423" s="492"/>
      <c r="BF423" s="235"/>
      <c r="BG423" s="493"/>
      <c r="BH423" s="94" t="str">
        <f t="shared" si="119"/>
        <v>Sin Avance</v>
      </c>
      <c r="BI423" s="236"/>
      <c r="BJ423" s="96"/>
      <c r="BK423" s="232"/>
      <c r="BL423" s="639">
        <f t="shared" si="121"/>
        <v>1</v>
      </c>
      <c r="BM423" s="514"/>
      <c r="BN423" s="514"/>
      <c r="BO423" s="94"/>
      <c r="BP423" s="514"/>
      <c r="BQ423" s="96"/>
      <c r="BR423" s="96"/>
      <c r="BS423" s="516" t="str">
        <f t="shared" si="111"/>
        <v/>
      </c>
      <c r="BT423" s="94"/>
      <c r="BU423" s="324"/>
      <c r="BV423" s="736"/>
      <c r="BW423" s="389"/>
    </row>
    <row r="424" spans="1:75" s="338" customFormat="1" ht="42" customHeight="1">
      <c r="A424" s="743" t="s">
        <v>189</v>
      </c>
      <c r="B424" s="733">
        <v>44376</v>
      </c>
      <c r="C424" s="93" t="s">
        <v>1002</v>
      </c>
      <c r="D424" s="747" t="s">
        <v>2873</v>
      </c>
      <c r="E424" s="90" t="s">
        <v>2982</v>
      </c>
      <c r="F424" s="98" t="s">
        <v>154</v>
      </c>
      <c r="G424" s="90" t="s">
        <v>233</v>
      </c>
      <c r="H424" s="705" t="s">
        <v>2967</v>
      </c>
      <c r="I424" s="93">
        <v>1</v>
      </c>
      <c r="J424" s="744" t="s">
        <v>2970</v>
      </c>
      <c r="K424" s="98" t="s">
        <v>168</v>
      </c>
      <c r="L424" s="705" t="s">
        <v>2955</v>
      </c>
      <c r="M424" s="705" t="s">
        <v>2956</v>
      </c>
      <c r="N424" s="751">
        <v>1</v>
      </c>
      <c r="O424" s="705" t="s">
        <v>2956</v>
      </c>
      <c r="P424" s="248" t="s">
        <v>233</v>
      </c>
      <c r="Q424" s="248" t="s">
        <v>233</v>
      </c>
      <c r="R424" s="390">
        <v>44403</v>
      </c>
      <c r="S424" s="745">
        <v>44646</v>
      </c>
      <c r="T424" s="92">
        <v>0</v>
      </c>
      <c r="U424" s="748">
        <f t="shared" si="114"/>
        <v>44646</v>
      </c>
      <c r="V424" s="637">
        <v>44530</v>
      </c>
      <c r="W424" s="600" t="s">
        <v>2957</v>
      </c>
      <c r="X424" s="638">
        <v>0</v>
      </c>
      <c r="Y424" s="508" t="str">
        <f t="shared" si="120"/>
        <v>No Satisfactorio</v>
      </c>
      <c r="Z424" s="272">
        <v>44560</v>
      </c>
      <c r="AA424" s="514" t="s">
        <v>2963</v>
      </c>
      <c r="AB424" s="518" t="s">
        <v>689</v>
      </c>
      <c r="AC424" s="752">
        <v>44553</v>
      </c>
      <c r="AD424" s="523" t="s">
        <v>2959</v>
      </c>
      <c r="AE424" s="753">
        <v>0.45</v>
      </c>
      <c r="AF424" s="508" t="str">
        <f t="shared" si="115"/>
        <v>No Satisfactorio</v>
      </c>
      <c r="AG424" s="234"/>
      <c r="AH424" s="94"/>
      <c r="AI424" s="508"/>
      <c r="AJ424" s="234"/>
      <c r="AK424" s="273"/>
      <c r="AL424" s="95"/>
      <c r="AM424" s="508" t="str">
        <f t="shared" si="116"/>
        <v>Sin Avance</v>
      </c>
      <c r="AN424" s="279"/>
      <c r="AO424" s="273"/>
      <c r="AP424" s="274"/>
      <c r="AQ424" s="275"/>
      <c r="AR424" s="235"/>
      <c r="AS424" s="233"/>
      <c r="AT424" s="508" t="str">
        <f t="shared" si="117"/>
        <v>Sin Avance</v>
      </c>
      <c r="AU424" s="228"/>
      <c r="AV424" s="273"/>
      <c r="AW424" s="274"/>
      <c r="AX424" s="231"/>
      <c r="AY424" s="232"/>
      <c r="AZ424" s="233"/>
      <c r="BA424" s="508" t="str">
        <f t="shared" si="118"/>
        <v>Sin Avance</v>
      </c>
      <c r="BB424" s="325"/>
      <c r="BC424" s="229"/>
      <c r="BD424" s="229"/>
      <c r="BE424" s="492"/>
      <c r="BF424" s="235"/>
      <c r="BG424" s="493"/>
      <c r="BH424" s="508" t="str">
        <f t="shared" si="119"/>
        <v>Sin Avance</v>
      </c>
      <c r="BI424" s="236"/>
      <c r="BJ424" s="96"/>
      <c r="BK424" s="232"/>
      <c r="BL424" s="547">
        <f t="shared" si="121"/>
        <v>0.45</v>
      </c>
      <c r="BM424" s="275"/>
      <c r="BN424" s="15"/>
      <c r="BO424" s="94"/>
      <c r="BP424" s="514"/>
      <c r="BQ424" s="236"/>
      <c r="BR424" s="96"/>
      <c r="BS424" s="516" t="str">
        <f t="shared" si="111"/>
        <v>En Ejecución</v>
      </c>
      <c r="BT424" s="94"/>
      <c r="BU424" s="324"/>
      <c r="BV424" s="736"/>
      <c r="BW424" s="389"/>
    </row>
    <row r="425" spans="1:75" s="338" customFormat="1" ht="42" customHeight="1">
      <c r="A425" s="743" t="s">
        <v>189</v>
      </c>
      <c r="B425" s="733">
        <v>44376</v>
      </c>
      <c r="C425" s="93" t="s">
        <v>257</v>
      </c>
      <c r="D425" s="747" t="s">
        <v>2873</v>
      </c>
      <c r="E425" s="90" t="s">
        <v>2983</v>
      </c>
      <c r="F425" s="98" t="s">
        <v>152</v>
      </c>
      <c r="G425" s="90" t="s">
        <v>233</v>
      </c>
      <c r="H425" s="705" t="s">
        <v>2967</v>
      </c>
      <c r="I425" s="93">
        <v>1</v>
      </c>
      <c r="J425" s="744" t="s">
        <v>2962</v>
      </c>
      <c r="K425" s="98" t="s">
        <v>168</v>
      </c>
      <c r="L425" s="705" t="s">
        <v>2955</v>
      </c>
      <c r="M425" s="705" t="s">
        <v>2956</v>
      </c>
      <c r="N425" s="751">
        <v>1</v>
      </c>
      <c r="O425" s="705" t="s">
        <v>2956</v>
      </c>
      <c r="P425" s="248" t="s">
        <v>233</v>
      </c>
      <c r="Q425" s="248" t="s">
        <v>233</v>
      </c>
      <c r="R425" s="390">
        <v>44403</v>
      </c>
      <c r="S425" s="745">
        <v>44646</v>
      </c>
      <c r="T425" s="92">
        <v>0</v>
      </c>
      <c r="U425" s="748">
        <f t="shared" si="114"/>
        <v>44646</v>
      </c>
      <c r="V425" s="637">
        <v>44530</v>
      </c>
      <c r="W425" s="600" t="s">
        <v>2957</v>
      </c>
      <c r="X425" s="638">
        <v>0</v>
      </c>
      <c r="Y425" s="508" t="str">
        <f t="shared" si="120"/>
        <v>No Satisfactorio</v>
      </c>
      <c r="Z425" s="272">
        <v>44560</v>
      </c>
      <c r="AA425" s="514" t="s">
        <v>2963</v>
      </c>
      <c r="AB425" s="518" t="s">
        <v>689</v>
      </c>
      <c r="AC425" s="752">
        <v>44553</v>
      </c>
      <c r="AD425" s="523" t="s">
        <v>2959</v>
      </c>
      <c r="AE425" s="753">
        <v>0.45</v>
      </c>
      <c r="AF425" s="508" t="str">
        <f t="shared" si="115"/>
        <v>No Satisfactorio</v>
      </c>
      <c r="AG425" s="234"/>
      <c r="AH425" s="94"/>
      <c r="AI425" s="508"/>
      <c r="AJ425" s="234"/>
      <c r="AK425" s="273"/>
      <c r="AL425" s="95"/>
      <c r="AM425" s="508" t="str">
        <f t="shared" si="116"/>
        <v>Sin Avance</v>
      </c>
      <c r="AN425" s="279"/>
      <c r="AO425" s="273"/>
      <c r="AP425" s="274"/>
      <c r="AQ425" s="275"/>
      <c r="AR425" s="235"/>
      <c r="AS425" s="233"/>
      <c r="AT425" s="508" t="str">
        <f t="shared" si="117"/>
        <v>Sin Avance</v>
      </c>
      <c r="AU425" s="228"/>
      <c r="AV425" s="273"/>
      <c r="AW425" s="274"/>
      <c r="AX425" s="231"/>
      <c r="AY425" s="232"/>
      <c r="AZ425" s="233"/>
      <c r="BA425" s="508" t="str">
        <f t="shared" si="118"/>
        <v>Sin Avance</v>
      </c>
      <c r="BB425" s="325"/>
      <c r="BC425" s="229"/>
      <c r="BD425" s="229"/>
      <c r="BE425" s="492"/>
      <c r="BF425" s="235"/>
      <c r="BG425" s="493"/>
      <c r="BH425" s="508" t="str">
        <f t="shared" si="119"/>
        <v>Sin Avance</v>
      </c>
      <c r="BI425" s="236"/>
      <c r="BJ425" s="96"/>
      <c r="BK425" s="232"/>
      <c r="BL425" s="547">
        <f t="shared" si="121"/>
        <v>0.45</v>
      </c>
      <c r="BM425" s="275"/>
      <c r="BN425" s="15"/>
      <c r="BO425" s="94"/>
      <c r="BP425" s="514"/>
      <c r="BQ425" s="236"/>
      <c r="BR425" s="96"/>
      <c r="BS425" s="516" t="str">
        <f t="shared" si="111"/>
        <v>En Ejecución</v>
      </c>
      <c r="BT425" s="94"/>
      <c r="BU425" s="324"/>
      <c r="BV425" s="736"/>
      <c r="BW425" s="389"/>
    </row>
    <row r="426" spans="1:75" s="12" customFormat="1" ht="47.25" customHeight="1">
      <c r="A426" s="743" t="s">
        <v>189</v>
      </c>
      <c r="B426" s="733">
        <v>44376</v>
      </c>
      <c r="C426" s="93" t="s">
        <v>2984</v>
      </c>
      <c r="D426" s="747" t="s">
        <v>2873</v>
      </c>
      <c r="E426" s="90" t="s">
        <v>2985</v>
      </c>
      <c r="F426" s="247"/>
      <c r="G426" s="647" t="s">
        <v>1553</v>
      </c>
      <c r="H426" s="647" t="s">
        <v>2986</v>
      </c>
      <c r="I426" s="90">
        <v>1</v>
      </c>
      <c r="J426" s="744" t="s">
        <v>2987</v>
      </c>
      <c r="K426" s="98" t="s">
        <v>168</v>
      </c>
      <c r="L426" s="647" t="s">
        <v>2988</v>
      </c>
      <c r="M426" s="647" t="s">
        <v>2989</v>
      </c>
      <c r="N426" s="90">
        <v>1</v>
      </c>
      <c r="O426" s="647" t="s">
        <v>2989</v>
      </c>
      <c r="P426" s="647" t="s">
        <v>1553</v>
      </c>
      <c r="Q426" s="754" t="s">
        <v>1553</v>
      </c>
      <c r="R426" s="390">
        <v>44203</v>
      </c>
      <c r="S426" s="745">
        <v>44651</v>
      </c>
      <c r="T426" s="92">
        <v>0</v>
      </c>
      <c r="U426" s="748">
        <f t="shared" si="114"/>
        <v>44651</v>
      </c>
      <c r="V426" s="228"/>
      <c r="W426" s="94"/>
      <c r="X426" s="95"/>
      <c r="Y426" s="508" t="str">
        <f t="shared" si="120"/>
        <v>Sin Avance</v>
      </c>
      <c r="Z426" s="272"/>
      <c r="AA426" s="273"/>
      <c r="AB426" s="274"/>
      <c r="AC426" s="234"/>
      <c r="AD426" s="94"/>
      <c r="AE426" s="95"/>
      <c r="AF426" s="508" t="str">
        <f t="shared" si="115"/>
        <v>Sin Avance</v>
      </c>
      <c r="AG426" s="234"/>
      <c r="AH426" s="94"/>
      <c r="AI426" s="230"/>
      <c r="AJ426" s="234"/>
      <c r="AK426" s="273"/>
      <c r="AL426" s="95"/>
      <c r="AM426" s="508" t="str">
        <f t="shared" si="116"/>
        <v>Sin Avance</v>
      </c>
      <c r="AN426" s="279"/>
      <c r="AO426" s="273"/>
      <c r="AP426" s="274"/>
      <c r="AQ426" s="275"/>
      <c r="AR426" s="235"/>
      <c r="AS426" s="233"/>
      <c r="AT426" s="508" t="str">
        <f t="shared" si="117"/>
        <v>Sin Avance</v>
      </c>
      <c r="AU426" s="228"/>
      <c r="AV426" s="273"/>
      <c r="AW426" s="274"/>
      <c r="AX426" s="231"/>
      <c r="AY426" s="232"/>
      <c r="AZ426" s="233"/>
      <c r="BA426" s="508" t="str">
        <f t="shared" si="118"/>
        <v>Sin Avance</v>
      </c>
      <c r="BB426" s="325"/>
      <c r="BC426" s="229"/>
      <c r="BD426" s="229"/>
      <c r="BE426" s="492"/>
      <c r="BF426" s="235"/>
      <c r="BG426" s="493"/>
      <c r="BH426" s="508" t="str">
        <f t="shared" si="119"/>
        <v>Sin Avance</v>
      </c>
      <c r="BI426" s="236"/>
      <c r="BJ426" s="96"/>
      <c r="BK426" s="232"/>
      <c r="BL426" s="237" t="str">
        <f t="shared" si="121"/>
        <v>Sin Avance</v>
      </c>
      <c r="BM426" s="275"/>
      <c r="BN426" s="15"/>
      <c r="BO426" s="94"/>
      <c r="BP426" s="514"/>
      <c r="BQ426" s="236"/>
      <c r="BR426" s="96"/>
      <c r="BS426" s="240" t="str">
        <f t="shared" ref="BS426:BS488" si="122">IF(OR(BL426="Sin Avance",BL426&lt;100%),"En Ejecución",IF(AND(BQ426="SI",BR426="si"),"Cerrada",IF(AND(BQ426="SI",BR426="NO"),"Inefectiva",IF(BQ426="SI","Eficaz",IF(BQ426="NO","Ineficaz","")))))</f>
        <v>En Ejecución</v>
      </c>
      <c r="BT426" s="94"/>
      <c r="BU426" s="712"/>
      <c r="BV426" s="736"/>
      <c r="BW426" s="389"/>
    </row>
    <row r="427" spans="1:75" s="12" customFormat="1" ht="47.25" customHeight="1">
      <c r="A427" s="743" t="s">
        <v>189</v>
      </c>
      <c r="B427" s="733">
        <v>44376</v>
      </c>
      <c r="C427" s="93" t="s">
        <v>1045</v>
      </c>
      <c r="D427" s="747" t="s">
        <v>2873</v>
      </c>
      <c r="E427" s="90" t="s">
        <v>2990</v>
      </c>
      <c r="F427" s="247"/>
      <c r="G427" s="90" t="s">
        <v>1553</v>
      </c>
      <c r="H427" s="90" t="s">
        <v>2986</v>
      </c>
      <c r="I427" s="90">
        <v>1</v>
      </c>
      <c r="J427" s="744" t="s">
        <v>2987</v>
      </c>
      <c r="K427" s="98" t="s">
        <v>168</v>
      </c>
      <c r="L427" s="90" t="s">
        <v>2991</v>
      </c>
      <c r="M427" s="647" t="s">
        <v>2989</v>
      </c>
      <c r="N427" s="749">
        <v>1</v>
      </c>
      <c r="O427" s="647" t="s">
        <v>2989</v>
      </c>
      <c r="P427" s="90" t="s">
        <v>1553</v>
      </c>
      <c r="Q427" s="672" t="s">
        <v>1553</v>
      </c>
      <c r="R427" s="390">
        <v>44203</v>
      </c>
      <c r="S427" s="745">
        <v>44651</v>
      </c>
      <c r="T427" s="92">
        <v>0</v>
      </c>
      <c r="U427" s="748">
        <f t="shared" si="114"/>
        <v>44651</v>
      </c>
      <c r="V427" s="228"/>
      <c r="W427" s="94"/>
      <c r="X427" s="95"/>
      <c r="Y427" s="508" t="str">
        <f t="shared" si="120"/>
        <v>Sin Avance</v>
      </c>
      <c r="Z427" s="272"/>
      <c r="AA427" s="273"/>
      <c r="AB427" s="274"/>
      <c r="AC427" s="234"/>
      <c r="AD427" s="94"/>
      <c r="AE427" s="95"/>
      <c r="AF427" s="508" t="str">
        <f t="shared" si="115"/>
        <v>Sin Avance</v>
      </c>
      <c r="AG427" s="234"/>
      <c r="AH427" s="94"/>
      <c r="AI427" s="230"/>
      <c r="AJ427" s="234"/>
      <c r="AK427" s="273"/>
      <c r="AL427" s="95"/>
      <c r="AM427" s="508" t="str">
        <f t="shared" si="116"/>
        <v>Sin Avance</v>
      </c>
      <c r="AN427" s="279"/>
      <c r="AO427" s="273"/>
      <c r="AP427" s="274"/>
      <c r="AQ427" s="275"/>
      <c r="AR427" s="235"/>
      <c r="AS427" s="233"/>
      <c r="AT427" s="508" t="str">
        <f t="shared" si="117"/>
        <v>Sin Avance</v>
      </c>
      <c r="AU427" s="228"/>
      <c r="AV427" s="273"/>
      <c r="AW427" s="274"/>
      <c r="AX427" s="231"/>
      <c r="AY427" s="232"/>
      <c r="AZ427" s="233"/>
      <c r="BA427" s="508" t="str">
        <f t="shared" si="118"/>
        <v>Sin Avance</v>
      </c>
      <c r="BB427" s="325"/>
      <c r="BC427" s="229"/>
      <c r="BD427" s="229"/>
      <c r="BE427" s="492"/>
      <c r="BF427" s="235"/>
      <c r="BG427" s="493"/>
      <c r="BH427" s="508" t="str">
        <f t="shared" si="119"/>
        <v>Sin Avance</v>
      </c>
      <c r="BI427" s="236"/>
      <c r="BJ427" s="96"/>
      <c r="BK427" s="232"/>
      <c r="BL427" s="237" t="str">
        <f t="shared" si="121"/>
        <v>Sin Avance</v>
      </c>
      <c r="BM427" s="275"/>
      <c r="BN427" s="15"/>
      <c r="BO427" s="94"/>
      <c r="BP427" s="514"/>
      <c r="BQ427" s="236"/>
      <c r="BR427" s="96"/>
      <c r="BS427" s="240" t="str">
        <f t="shared" si="122"/>
        <v>En Ejecución</v>
      </c>
      <c r="BT427" s="94"/>
      <c r="BU427" s="712"/>
      <c r="BV427" s="736"/>
      <c r="BW427" s="389"/>
    </row>
    <row r="428" spans="1:75" s="12" customFormat="1" ht="47.25" customHeight="1">
      <c r="A428" s="743" t="s">
        <v>189</v>
      </c>
      <c r="B428" s="733">
        <v>44376</v>
      </c>
      <c r="C428" s="93" t="s">
        <v>1093</v>
      </c>
      <c r="D428" s="747" t="s">
        <v>2873</v>
      </c>
      <c r="E428" s="90" t="s">
        <v>2992</v>
      </c>
      <c r="F428" s="247"/>
      <c r="G428" s="90" t="s">
        <v>1553</v>
      </c>
      <c r="H428" s="90" t="s">
        <v>2986</v>
      </c>
      <c r="I428" s="90">
        <v>1</v>
      </c>
      <c r="J428" s="744" t="s">
        <v>2987</v>
      </c>
      <c r="K428" s="98" t="s">
        <v>168</v>
      </c>
      <c r="L428" s="90" t="s">
        <v>2988</v>
      </c>
      <c r="M428" s="90" t="s">
        <v>2993</v>
      </c>
      <c r="N428" s="749">
        <v>1</v>
      </c>
      <c r="O428" s="90" t="s">
        <v>2993</v>
      </c>
      <c r="P428" s="90" t="s">
        <v>1553</v>
      </c>
      <c r="Q428" s="672" t="s">
        <v>1553</v>
      </c>
      <c r="R428" s="390">
        <v>44203</v>
      </c>
      <c r="S428" s="745">
        <v>44651</v>
      </c>
      <c r="T428" s="92">
        <v>0</v>
      </c>
      <c r="U428" s="748">
        <f t="shared" si="114"/>
        <v>44651</v>
      </c>
      <c r="V428" s="228"/>
      <c r="W428" s="94"/>
      <c r="X428" s="95"/>
      <c r="Y428" s="508" t="str">
        <f t="shared" si="120"/>
        <v>Sin Avance</v>
      </c>
      <c r="Z428" s="272"/>
      <c r="AA428" s="273"/>
      <c r="AB428" s="274"/>
      <c r="AC428" s="234"/>
      <c r="AD428" s="94"/>
      <c r="AE428" s="95"/>
      <c r="AF428" s="508" t="str">
        <f t="shared" si="115"/>
        <v>Sin Avance</v>
      </c>
      <c r="AG428" s="234"/>
      <c r="AH428" s="94"/>
      <c r="AI428" s="230"/>
      <c r="AJ428" s="234"/>
      <c r="AK428" s="273"/>
      <c r="AL428" s="95"/>
      <c r="AM428" s="508" t="str">
        <f t="shared" si="116"/>
        <v>Sin Avance</v>
      </c>
      <c r="AN428" s="279"/>
      <c r="AO428" s="273"/>
      <c r="AP428" s="274"/>
      <c r="AQ428" s="275"/>
      <c r="AR428" s="235"/>
      <c r="AS428" s="233"/>
      <c r="AT428" s="508" t="str">
        <f t="shared" si="117"/>
        <v>Sin Avance</v>
      </c>
      <c r="AU428" s="228"/>
      <c r="AV428" s="273"/>
      <c r="AW428" s="274"/>
      <c r="AX428" s="231"/>
      <c r="AY428" s="232"/>
      <c r="AZ428" s="233"/>
      <c r="BA428" s="508" t="str">
        <f t="shared" si="118"/>
        <v>Sin Avance</v>
      </c>
      <c r="BB428" s="325"/>
      <c r="BC428" s="229"/>
      <c r="BD428" s="229"/>
      <c r="BE428" s="492"/>
      <c r="BF428" s="235"/>
      <c r="BG428" s="493"/>
      <c r="BH428" s="508" t="str">
        <f t="shared" si="119"/>
        <v>Sin Avance</v>
      </c>
      <c r="BI428" s="236"/>
      <c r="BJ428" s="96"/>
      <c r="BK428" s="232"/>
      <c r="BL428" s="237" t="str">
        <f t="shared" si="121"/>
        <v>Sin Avance</v>
      </c>
      <c r="BM428" s="275"/>
      <c r="BN428" s="15"/>
      <c r="BO428" s="94"/>
      <c r="BP428" s="514"/>
      <c r="BQ428" s="236"/>
      <c r="BR428" s="96"/>
      <c r="BS428" s="240" t="str">
        <f t="shared" si="122"/>
        <v>En Ejecución</v>
      </c>
      <c r="BT428" s="94"/>
      <c r="BU428" s="712"/>
      <c r="BV428" s="736"/>
      <c r="BW428" s="389"/>
    </row>
    <row r="429" spans="1:75" s="12" customFormat="1" ht="47.25" customHeight="1">
      <c r="A429" s="743" t="s">
        <v>189</v>
      </c>
      <c r="B429" s="733">
        <v>44376</v>
      </c>
      <c r="C429" s="93" t="s">
        <v>1144</v>
      </c>
      <c r="D429" s="747" t="s">
        <v>2873</v>
      </c>
      <c r="E429" s="90" t="s">
        <v>2994</v>
      </c>
      <c r="F429" s="247"/>
      <c r="G429" s="90" t="s">
        <v>1553</v>
      </c>
      <c r="H429" s="90" t="s">
        <v>2986</v>
      </c>
      <c r="I429" s="90">
        <v>1</v>
      </c>
      <c r="J429" s="744" t="s">
        <v>2987</v>
      </c>
      <c r="K429" s="98" t="s">
        <v>168</v>
      </c>
      <c r="L429" s="90" t="s">
        <v>2988</v>
      </c>
      <c r="M429" s="90" t="s">
        <v>2989</v>
      </c>
      <c r="N429" s="749">
        <v>1</v>
      </c>
      <c r="O429" s="90" t="s">
        <v>2989</v>
      </c>
      <c r="P429" s="90" t="s">
        <v>1553</v>
      </c>
      <c r="Q429" s="672" t="s">
        <v>1553</v>
      </c>
      <c r="R429" s="390">
        <v>44203</v>
      </c>
      <c r="S429" s="745">
        <v>44651</v>
      </c>
      <c r="T429" s="92">
        <v>0</v>
      </c>
      <c r="U429" s="748">
        <f t="shared" si="114"/>
        <v>44651</v>
      </c>
      <c r="V429" s="228"/>
      <c r="W429" s="94"/>
      <c r="X429" s="95"/>
      <c r="Y429" s="508" t="str">
        <f t="shared" si="120"/>
        <v>Sin Avance</v>
      </c>
      <c r="Z429" s="272"/>
      <c r="AA429" s="273"/>
      <c r="AB429" s="274"/>
      <c r="AC429" s="234"/>
      <c r="AD429" s="94"/>
      <c r="AE429" s="95"/>
      <c r="AF429" s="508" t="str">
        <f t="shared" si="115"/>
        <v>Sin Avance</v>
      </c>
      <c r="AG429" s="234"/>
      <c r="AH429" s="94"/>
      <c r="AI429" s="230"/>
      <c r="AJ429" s="234"/>
      <c r="AK429" s="273"/>
      <c r="AL429" s="95"/>
      <c r="AM429" s="508" t="str">
        <f t="shared" si="116"/>
        <v>Sin Avance</v>
      </c>
      <c r="AN429" s="279"/>
      <c r="AO429" s="273"/>
      <c r="AP429" s="274"/>
      <c r="AQ429" s="275"/>
      <c r="AR429" s="235"/>
      <c r="AS429" s="233"/>
      <c r="AT429" s="508" t="str">
        <f t="shared" si="117"/>
        <v>Sin Avance</v>
      </c>
      <c r="AU429" s="228"/>
      <c r="AV429" s="273"/>
      <c r="AW429" s="274"/>
      <c r="AX429" s="231"/>
      <c r="AY429" s="232"/>
      <c r="AZ429" s="233"/>
      <c r="BA429" s="508" t="str">
        <f t="shared" si="118"/>
        <v>Sin Avance</v>
      </c>
      <c r="BB429" s="325"/>
      <c r="BC429" s="229"/>
      <c r="BD429" s="229"/>
      <c r="BE429" s="492"/>
      <c r="BF429" s="235"/>
      <c r="BG429" s="493"/>
      <c r="BH429" s="508" t="str">
        <f t="shared" si="119"/>
        <v>Sin Avance</v>
      </c>
      <c r="BI429" s="236"/>
      <c r="BJ429" s="96"/>
      <c r="BK429" s="232"/>
      <c r="BL429" s="237" t="str">
        <f t="shared" si="121"/>
        <v>Sin Avance</v>
      </c>
      <c r="BM429" s="275"/>
      <c r="BN429" s="15"/>
      <c r="BO429" s="94"/>
      <c r="BP429" s="514"/>
      <c r="BQ429" s="236"/>
      <c r="BR429" s="96"/>
      <c r="BS429" s="240" t="str">
        <f t="shared" si="122"/>
        <v>En Ejecución</v>
      </c>
      <c r="BT429" s="94"/>
      <c r="BU429" s="712"/>
      <c r="BV429" s="736"/>
      <c r="BW429" s="389"/>
    </row>
    <row r="430" spans="1:75" s="338" customFormat="1" ht="42" customHeight="1">
      <c r="A430" s="743" t="s">
        <v>189</v>
      </c>
      <c r="B430" s="733">
        <v>44376</v>
      </c>
      <c r="C430" s="93" t="s">
        <v>1154</v>
      </c>
      <c r="D430" s="747" t="s">
        <v>2873</v>
      </c>
      <c r="E430" s="90" t="s">
        <v>2995</v>
      </c>
      <c r="F430" s="98" t="s">
        <v>152</v>
      </c>
      <c r="G430" s="90" t="s">
        <v>233</v>
      </c>
      <c r="H430" s="705" t="s">
        <v>2996</v>
      </c>
      <c r="I430" s="90">
        <v>1</v>
      </c>
      <c r="J430" s="744" t="s">
        <v>2962</v>
      </c>
      <c r="K430" s="98" t="s">
        <v>168</v>
      </c>
      <c r="L430" s="705" t="s">
        <v>2955</v>
      </c>
      <c r="M430" s="90" t="s">
        <v>2956</v>
      </c>
      <c r="N430" s="751">
        <v>1</v>
      </c>
      <c r="O430" s="90" t="s">
        <v>2956</v>
      </c>
      <c r="P430" s="248" t="s">
        <v>233</v>
      </c>
      <c r="Q430" s="248" t="s">
        <v>233</v>
      </c>
      <c r="R430" s="390">
        <v>44403</v>
      </c>
      <c r="S430" s="745">
        <v>44646</v>
      </c>
      <c r="T430" s="92">
        <v>0</v>
      </c>
      <c r="U430" s="748">
        <f t="shared" si="114"/>
        <v>44646</v>
      </c>
      <c r="V430" s="637">
        <v>44530</v>
      </c>
      <c r="W430" s="600" t="s">
        <v>2957</v>
      </c>
      <c r="X430" s="638">
        <v>0</v>
      </c>
      <c r="Y430" s="508" t="str">
        <f t="shared" si="120"/>
        <v>No Satisfactorio</v>
      </c>
      <c r="Z430" s="272">
        <v>44560</v>
      </c>
      <c r="AA430" s="514" t="s">
        <v>2963</v>
      </c>
      <c r="AB430" s="518" t="s">
        <v>689</v>
      </c>
      <c r="AC430" s="752">
        <v>44553</v>
      </c>
      <c r="AD430" s="523" t="s">
        <v>2959</v>
      </c>
      <c r="AE430" s="753">
        <v>0.45</v>
      </c>
      <c r="AF430" s="508" t="str">
        <f t="shared" si="115"/>
        <v>No Satisfactorio</v>
      </c>
      <c r="AG430" s="234"/>
      <c r="AH430" s="94"/>
      <c r="AI430" s="508"/>
      <c r="AJ430" s="234"/>
      <c r="AK430" s="273"/>
      <c r="AL430" s="95"/>
      <c r="AM430" s="508" t="str">
        <f t="shared" si="116"/>
        <v>Sin Avance</v>
      </c>
      <c r="AN430" s="279"/>
      <c r="AO430" s="273"/>
      <c r="AP430" s="274"/>
      <c r="AQ430" s="275"/>
      <c r="AR430" s="235"/>
      <c r="AS430" s="233"/>
      <c r="AT430" s="508" t="str">
        <f t="shared" si="117"/>
        <v>Sin Avance</v>
      </c>
      <c r="AU430" s="228"/>
      <c r="AV430" s="273"/>
      <c r="AW430" s="274"/>
      <c r="AX430" s="231"/>
      <c r="AY430" s="232"/>
      <c r="AZ430" s="233"/>
      <c r="BA430" s="508" t="str">
        <f t="shared" si="118"/>
        <v>Sin Avance</v>
      </c>
      <c r="BB430" s="325"/>
      <c r="BC430" s="229"/>
      <c r="BD430" s="229"/>
      <c r="BE430" s="492"/>
      <c r="BF430" s="235"/>
      <c r="BG430" s="493"/>
      <c r="BH430" s="508" t="str">
        <f t="shared" si="119"/>
        <v>Sin Avance</v>
      </c>
      <c r="BI430" s="236"/>
      <c r="BJ430" s="96"/>
      <c r="BK430" s="232"/>
      <c r="BL430" s="547">
        <f t="shared" si="121"/>
        <v>0.45</v>
      </c>
      <c r="BM430" s="275"/>
      <c r="BN430" s="15"/>
      <c r="BO430" s="94"/>
      <c r="BP430" s="514"/>
      <c r="BQ430" s="236"/>
      <c r="BR430" s="96"/>
      <c r="BS430" s="516" t="str">
        <f t="shared" si="122"/>
        <v>En Ejecución</v>
      </c>
      <c r="BT430" s="94"/>
      <c r="BU430" s="324"/>
      <c r="BV430" s="736"/>
      <c r="BW430" s="389"/>
    </row>
    <row r="431" spans="1:75" s="12" customFormat="1" ht="47.25" customHeight="1">
      <c r="A431" s="743" t="s">
        <v>189</v>
      </c>
      <c r="B431" s="733">
        <v>44376</v>
      </c>
      <c r="C431" s="93" t="s">
        <v>1176</v>
      </c>
      <c r="D431" s="747" t="s">
        <v>2873</v>
      </c>
      <c r="E431" s="90" t="s">
        <v>2997</v>
      </c>
      <c r="F431" s="247"/>
      <c r="G431" s="90" t="s">
        <v>233</v>
      </c>
      <c r="H431" s="705" t="s">
        <v>2998</v>
      </c>
      <c r="I431" s="90">
        <v>1</v>
      </c>
      <c r="J431" s="744" t="s">
        <v>2999</v>
      </c>
      <c r="K431" s="98" t="s">
        <v>168</v>
      </c>
      <c r="L431" s="705" t="s">
        <v>3000</v>
      </c>
      <c r="M431" s="90" t="s">
        <v>3001</v>
      </c>
      <c r="N431" s="751">
        <v>1</v>
      </c>
      <c r="O431" s="90" t="s">
        <v>3001</v>
      </c>
      <c r="P431" s="248" t="s">
        <v>233</v>
      </c>
      <c r="Q431" s="248" t="s">
        <v>233</v>
      </c>
      <c r="R431" s="390">
        <v>44392</v>
      </c>
      <c r="S431" s="745">
        <v>44635</v>
      </c>
      <c r="T431" s="92">
        <v>0</v>
      </c>
      <c r="U431" s="748">
        <f t="shared" si="114"/>
        <v>44635</v>
      </c>
      <c r="V431" s="228"/>
      <c r="W431" s="94"/>
      <c r="X431" s="95"/>
      <c r="Y431" s="508" t="str">
        <f t="shared" si="120"/>
        <v>Sin Avance</v>
      </c>
      <c r="Z431" s="272"/>
      <c r="AA431" s="273"/>
      <c r="AB431" s="274"/>
      <c r="AC431" s="234"/>
      <c r="AD431" s="94"/>
      <c r="AE431" s="95"/>
      <c r="AF431" s="508" t="str">
        <f t="shared" si="115"/>
        <v>Sin Avance</v>
      </c>
      <c r="AG431" s="234"/>
      <c r="AH431" s="94"/>
      <c r="AI431" s="230"/>
      <c r="AJ431" s="234"/>
      <c r="AK431" s="273"/>
      <c r="AL431" s="95"/>
      <c r="AM431" s="508" t="str">
        <f t="shared" si="116"/>
        <v>Sin Avance</v>
      </c>
      <c r="AN431" s="279"/>
      <c r="AO431" s="273"/>
      <c r="AP431" s="274"/>
      <c r="AQ431" s="275"/>
      <c r="AR431" s="235"/>
      <c r="AS431" s="233"/>
      <c r="AT431" s="508" t="str">
        <f t="shared" si="117"/>
        <v>Sin Avance</v>
      </c>
      <c r="AU431" s="228"/>
      <c r="AV431" s="273"/>
      <c r="AW431" s="274"/>
      <c r="AX431" s="231"/>
      <c r="AY431" s="232"/>
      <c r="AZ431" s="233"/>
      <c r="BA431" s="508" t="str">
        <f t="shared" si="118"/>
        <v>Sin Avance</v>
      </c>
      <c r="BB431" s="325"/>
      <c r="BC431" s="229"/>
      <c r="BD431" s="229"/>
      <c r="BE431" s="492"/>
      <c r="BF431" s="235"/>
      <c r="BG431" s="493"/>
      <c r="BH431" s="508" t="str">
        <f t="shared" si="119"/>
        <v>Sin Avance</v>
      </c>
      <c r="BI431" s="236"/>
      <c r="BJ431" s="96"/>
      <c r="BK431" s="232"/>
      <c r="BL431" s="237" t="str">
        <f t="shared" si="121"/>
        <v>Sin Avance</v>
      </c>
      <c r="BM431" s="275"/>
      <c r="BN431" s="15"/>
      <c r="BO431" s="94"/>
      <c r="BP431" s="514"/>
      <c r="BQ431" s="236"/>
      <c r="BR431" s="96"/>
      <c r="BS431" s="240" t="str">
        <f t="shared" si="122"/>
        <v>En Ejecución</v>
      </c>
      <c r="BT431" s="94"/>
      <c r="BU431" s="712"/>
      <c r="BV431" s="736"/>
      <c r="BW431" s="389"/>
    </row>
    <row r="432" spans="1:75" s="12" customFormat="1" ht="47.25" customHeight="1">
      <c r="A432" s="743" t="s">
        <v>189</v>
      </c>
      <c r="B432" s="733">
        <v>44376</v>
      </c>
      <c r="C432" s="93" t="s">
        <v>1186</v>
      </c>
      <c r="D432" s="747" t="s">
        <v>2873</v>
      </c>
      <c r="E432" s="90" t="s">
        <v>3002</v>
      </c>
      <c r="F432" s="247"/>
      <c r="G432" s="90" t="s">
        <v>233</v>
      </c>
      <c r="H432" s="705" t="s">
        <v>3003</v>
      </c>
      <c r="I432" s="90">
        <v>1</v>
      </c>
      <c r="J432" s="744" t="s">
        <v>2999</v>
      </c>
      <c r="K432" s="98" t="s">
        <v>168</v>
      </c>
      <c r="L432" s="705" t="s">
        <v>3000</v>
      </c>
      <c r="M432" s="705" t="s">
        <v>3001</v>
      </c>
      <c r="N432" s="751">
        <v>1</v>
      </c>
      <c r="O432" s="705" t="s">
        <v>3001</v>
      </c>
      <c r="P432" s="248" t="s">
        <v>233</v>
      </c>
      <c r="Q432" s="248" t="s">
        <v>233</v>
      </c>
      <c r="R432" s="390">
        <v>44392</v>
      </c>
      <c r="S432" s="745">
        <v>44635</v>
      </c>
      <c r="T432" s="92">
        <v>0</v>
      </c>
      <c r="U432" s="748">
        <f t="shared" si="114"/>
        <v>44635</v>
      </c>
      <c r="V432" s="228"/>
      <c r="W432" s="94"/>
      <c r="X432" s="95"/>
      <c r="Y432" s="508" t="str">
        <f t="shared" si="120"/>
        <v>Sin Avance</v>
      </c>
      <c r="Z432" s="272"/>
      <c r="AA432" s="273"/>
      <c r="AB432" s="274"/>
      <c r="AC432" s="234"/>
      <c r="AD432" s="94"/>
      <c r="AE432" s="95"/>
      <c r="AF432" s="508" t="str">
        <f t="shared" si="115"/>
        <v>Sin Avance</v>
      </c>
      <c r="AG432" s="234"/>
      <c r="AH432" s="94"/>
      <c r="AI432" s="230"/>
      <c r="AJ432" s="234"/>
      <c r="AK432" s="273"/>
      <c r="AL432" s="95"/>
      <c r="AM432" s="508" t="str">
        <f t="shared" si="116"/>
        <v>Sin Avance</v>
      </c>
      <c r="AN432" s="279"/>
      <c r="AO432" s="273"/>
      <c r="AP432" s="274"/>
      <c r="AQ432" s="275"/>
      <c r="AR432" s="235"/>
      <c r="AS432" s="233"/>
      <c r="AT432" s="508" t="str">
        <f t="shared" si="117"/>
        <v>Sin Avance</v>
      </c>
      <c r="AU432" s="228"/>
      <c r="AV432" s="273"/>
      <c r="AW432" s="274"/>
      <c r="AX432" s="231"/>
      <c r="AY432" s="232"/>
      <c r="AZ432" s="233"/>
      <c r="BA432" s="508" t="str">
        <f t="shared" si="118"/>
        <v>Sin Avance</v>
      </c>
      <c r="BB432" s="325"/>
      <c r="BC432" s="229"/>
      <c r="BD432" s="229"/>
      <c r="BE432" s="492"/>
      <c r="BF432" s="235"/>
      <c r="BG432" s="493"/>
      <c r="BH432" s="508" t="str">
        <f t="shared" si="119"/>
        <v>Sin Avance</v>
      </c>
      <c r="BI432" s="236"/>
      <c r="BJ432" s="96"/>
      <c r="BK432" s="232"/>
      <c r="BL432" s="237" t="str">
        <f t="shared" si="121"/>
        <v>Sin Avance</v>
      </c>
      <c r="BM432" s="275"/>
      <c r="BN432" s="15"/>
      <c r="BO432" s="94"/>
      <c r="BP432" s="514"/>
      <c r="BQ432" s="236"/>
      <c r="BR432" s="96"/>
      <c r="BS432" s="240" t="str">
        <f t="shared" si="122"/>
        <v>En Ejecución</v>
      </c>
      <c r="BT432" s="94"/>
      <c r="BU432" s="712"/>
      <c r="BV432" s="736"/>
      <c r="BW432" s="389"/>
    </row>
    <row r="433" spans="1:75" s="338" customFormat="1" ht="42" customHeight="1">
      <c r="A433" s="743" t="s">
        <v>189</v>
      </c>
      <c r="B433" s="733">
        <v>44376</v>
      </c>
      <c r="C433" s="93" t="s">
        <v>3004</v>
      </c>
      <c r="D433" s="747" t="s">
        <v>2873</v>
      </c>
      <c r="E433" s="90" t="s">
        <v>3005</v>
      </c>
      <c r="F433" s="98" t="s">
        <v>152</v>
      </c>
      <c r="G433" s="90" t="s">
        <v>233</v>
      </c>
      <c r="H433" s="705" t="s">
        <v>3006</v>
      </c>
      <c r="I433" s="93">
        <v>1</v>
      </c>
      <c r="J433" s="744" t="s">
        <v>2970</v>
      </c>
      <c r="K433" s="98" t="s">
        <v>168</v>
      </c>
      <c r="L433" s="705" t="s">
        <v>2955</v>
      </c>
      <c r="M433" s="705" t="s">
        <v>2956</v>
      </c>
      <c r="N433" s="751">
        <v>1</v>
      </c>
      <c r="O433" s="705" t="s">
        <v>2956</v>
      </c>
      <c r="P433" s="248" t="s">
        <v>233</v>
      </c>
      <c r="Q433" s="248" t="s">
        <v>233</v>
      </c>
      <c r="R433" s="390">
        <v>44403</v>
      </c>
      <c r="S433" s="745">
        <v>44646</v>
      </c>
      <c r="T433" s="92">
        <v>0</v>
      </c>
      <c r="U433" s="748">
        <f t="shared" si="114"/>
        <v>44646</v>
      </c>
      <c r="V433" s="637">
        <v>44530</v>
      </c>
      <c r="W433" s="600" t="s">
        <v>2957</v>
      </c>
      <c r="X433" s="638">
        <v>0</v>
      </c>
      <c r="Y433" s="508" t="str">
        <f t="shared" si="120"/>
        <v>No Satisfactorio</v>
      </c>
      <c r="Z433" s="272">
        <v>44560</v>
      </c>
      <c r="AA433" s="514" t="s">
        <v>2963</v>
      </c>
      <c r="AB433" s="518" t="s">
        <v>689</v>
      </c>
      <c r="AC433" s="752">
        <v>44553</v>
      </c>
      <c r="AD433" s="523" t="s">
        <v>2959</v>
      </c>
      <c r="AE433" s="753">
        <v>0.45</v>
      </c>
      <c r="AF433" s="508" t="str">
        <f t="shared" si="115"/>
        <v>No Satisfactorio</v>
      </c>
      <c r="AG433" s="234"/>
      <c r="AH433" s="94"/>
      <c r="AI433" s="508"/>
      <c r="AJ433" s="234"/>
      <c r="AK433" s="273"/>
      <c r="AL433" s="95"/>
      <c r="AM433" s="508" t="str">
        <f t="shared" si="116"/>
        <v>Sin Avance</v>
      </c>
      <c r="AN433" s="279"/>
      <c r="AO433" s="273"/>
      <c r="AP433" s="274"/>
      <c r="AQ433" s="275"/>
      <c r="AR433" s="235"/>
      <c r="AS433" s="233"/>
      <c r="AT433" s="508" t="str">
        <f t="shared" si="117"/>
        <v>Sin Avance</v>
      </c>
      <c r="AU433" s="228"/>
      <c r="AV433" s="273"/>
      <c r="AW433" s="274"/>
      <c r="AX433" s="231"/>
      <c r="AY433" s="232"/>
      <c r="AZ433" s="233"/>
      <c r="BA433" s="508" t="str">
        <f t="shared" si="118"/>
        <v>Sin Avance</v>
      </c>
      <c r="BB433" s="325"/>
      <c r="BC433" s="229"/>
      <c r="BD433" s="229"/>
      <c r="BE433" s="492"/>
      <c r="BF433" s="235"/>
      <c r="BG433" s="493"/>
      <c r="BH433" s="508" t="str">
        <f t="shared" si="119"/>
        <v>Sin Avance</v>
      </c>
      <c r="BI433" s="236"/>
      <c r="BJ433" s="96"/>
      <c r="BK433" s="232"/>
      <c r="BL433" s="547">
        <f t="shared" si="121"/>
        <v>0.45</v>
      </c>
      <c r="BM433" s="275"/>
      <c r="BN433" s="15"/>
      <c r="BO433" s="94"/>
      <c r="BP433" s="514"/>
      <c r="BQ433" s="236"/>
      <c r="BR433" s="96"/>
      <c r="BS433" s="516" t="str">
        <f t="shared" si="122"/>
        <v>En Ejecución</v>
      </c>
      <c r="BT433" s="94"/>
      <c r="BU433" s="324"/>
      <c r="BV433" s="736"/>
      <c r="BW433" s="389"/>
    </row>
    <row r="434" spans="1:75" s="12" customFormat="1" ht="47.25" customHeight="1">
      <c r="A434" s="743" t="s">
        <v>189</v>
      </c>
      <c r="B434" s="733">
        <v>44376</v>
      </c>
      <c r="C434" s="93" t="s">
        <v>1235</v>
      </c>
      <c r="D434" s="747" t="s">
        <v>2873</v>
      </c>
      <c r="E434" s="90" t="s">
        <v>3007</v>
      </c>
      <c r="F434" s="247"/>
      <c r="G434" s="90" t="s">
        <v>1553</v>
      </c>
      <c r="H434" s="90" t="s">
        <v>2986</v>
      </c>
      <c r="I434" s="90">
        <v>1</v>
      </c>
      <c r="J434" s="744" t="s">
        <v>2987</v>
      </c>
      <c r="K434" s="98" t="s">
        <v>168</v>
      </c>
      <c r="L434" s="90" t="s">
        <v>2991</v>
      </c>
      <c r="M434" s="90" t="s">
        <v>2989</v>
      </c>
      <c r="N434" s="749">
        <v>1</v>
      </c>
      <c r="O434" s="90" t="s">
        <v>2989</v>
      </c>
      <c r="P434" s="90" t="s">
        <v>1553</v>
      </c>
      <c r="Q434" s="672" t="s">
        <v>1553</v>
      </c>
      <c r="R434" s="390">
        <v>44203</v>
      </c>
      <c r="S434" s="745">
        <v>44651</v>
      </c>
      <c r="T434" s="92">
        <v>0</v>
      </c>
      <c r="U434" s="748">
        <f t="shared" si="114"/>
        <v>44651</v>
      </c>
      <c r="V434" s="228"/>
      <c r="W434" s="94"/>
      <c r="X434" s="95"/>
      <c r="Y434" s="508" t="str">
        <f t="shared" si="120"/>
        <v>Sin Avance</v>
      </c>
      <c r="Z434" s="272"/>
      <c r="AA434" s="273"/>
      <c r="AB434" s="274"/>
      <c r="AC434" s="234"/>
      <c r="AD434" s="94"/>
      <c r="AE434" s="95"/>
      <c r="AF434" s="508" t="str">
        <f t="shared" si="115"/>
        <v>Sin Avance</v>
      </c>
      <c r="AG434" s="234"/>
      <c r="AH434" s="94"/>
      <c r="AI434" s="230"/>
      <c r="AJ434" s="234"/>
      <c r="AK434" s="273"/>
      <c r="AL434" s="95"/>
      <c r="AM434" s="508" t="str">
        <f t="shared" si="116"/>
        <v>Sin Avance</v>
      </c>
      <c r="AN434" s="279"/>
      <c r="AO434" s="273"/>
      <c r="AP434" s="274"/>
      <c r="AQ434" s="275"/>
      <c r="AR434" s="235"/>
      <c r="AS434" s="233"/>
      <c r="AT434" s="508" t="str">
        <f t="shared" si="117"/>
        <v>Sin Avance</v>
      </c>
      <c r="AU434" s="228"/>
      <c r="AV434" s="273"/>
      <c r="AW434" s="274"/>
      <c r="AX434" s="231"/>
      <c r="AY434" s="232"/>
      <c r="AZ434" s="233"/>
      <c r="BA434" s="508" t="str">
        <f t="shared" si="118"/>
        <v>Sin Avance</v>
      </c>
      <c r="BB434" s="325"/>
      <c r="BC434" s="229"/>
      <c r="BD434" s="229"/>
      <c r="BE434" s="492"/>
      <c r="BF434" s="235"/>
      <c r="BG434" s="493"/>
      <c r="BH434" s="508" t="str">
        <f t="shared" si="119"/>
        <v>Sin Avance</v>
      </c>
      <c r="BI434" s="236"/>
      <c r="BJ434" s="96"/>
      <c r="BK434" s="232"/>
      <c r="BL434" s="237" t="str">
        <f t="shared" si="121"/>
        <v>Sin Avance</v>
      </c>
      <c r="BM434" s="275"/>
      <c r="BN434" s="15"/>
      <c r="BO434" s="94"/>
      <c r="BP434" s="514"/>
      <c r="BQ434" s="236"/>
      <c r="BR434" s="96"/>
      <c r="BS434" s="240" t="str">
        <f t="shared" si="122"/>
        <v>En Ejecución</v>
      </c>
      <c r="BT434" s="94"/>
      <c r="BU434" s="712"/>
      <c r="BV434" s="736"/>
      <c r="BW434" s="389"/>
    </row>
    <row r="435" spans="1:75" s="338" customFormat="1" ht="42" customHeight="1">
      <c r="A435" s="171" t="s">
        <v>189</v>
      </c>
      <c r="B435" s="172">
        <v>44376</v>
      </c>
      <c r="C435" s="65" t="s">
        <v>1239</v>
      </c>
      <c r="D435" s="173" t="s">
        <v>2873</v>
      </c>
      <c r="E435" s="101" t="s">
        <v>3008</v>
      </c>
      <c r="F435" s="69" t="s">
        <v>154</v>
      </c>
      <c r="G435" s="101" t="s">
        <v>1553</v>
      </c>
      <c r="H435" s="101" t="s">
        <v>3009</v>
      </c>
      <c r="I435" s="101">
        <v>1</v>
      </c>
      <c r="J435" s="174" t="s">
        <v>3010</v>
      </c>
      <c r="K435" s="69" t="s">
        <v>168</v>
      </c>
      <c r="L435" s="101" t="s">
        <v>3011</v>
      </c>
      <c r="M435" s="101" t="s">
        <v>3011</v>
      </c>
      <c r="N435" s="101">
        <v>1</v>
      </c>
      <c r="O435" s="101" t="s">
        <v>3011</v>
      </c>
      <c r="P435" s="101" t="s">
        <v>1553</v>
      </c>
      <c r="Q435" s="180" t="s">
        <v>1553</v>
      </c>
      <c r="R435" s="177">
        <v>44204</v>
      </c>
      <c r="S435" s="178">
        <v>44651</v>
      </c>
      <c r="T435" s="103">
        <v>0</v>
      </c>
      <c r="U435" s="179">
        <f t="shared" si="114"/>
        <v>44651</v>
      </c>
      <c r="V435" s="133">
        <v>44552</v>
      </c>
      <c r="W435" s="392" t="s">
        <v>3012</v>
      </c>
      <c r="X435" s="106">
        <v>0.38</v>
      </c>
      <c r="Y435" s="126" t="str">
        <f t="shared" si="120"/>
        <v>No Satisfactorio</v>
      </c>
      <c r="Z435" s="133">
        <v>44568</v>
      </c>
      <c r="AA435" s="107" t="s">
        <v>3013</v>
      </c>
      <c r="AB435" s="117" t="s">
        <v>1442</v>
      </c>
      <c r="AC435" s="127"/>
      <c r="AD435" s="105"/>
      <c r="AE435" s="106"/>
      <c r="AF435" s="126" t="str">
        <f t="shared" si="115"/>
        <v>Sin Avance</v>
      </c>
      <c r="AG435" s="127"/>
      <c r="AH435" s="105"/>
      <c r="AI435" s="126"/>
      <c r="AJ435" s="127"/>
      <c r="AK435" s="273"/>
      <c r="AL435" s="106"/>
      <c r="AM435" s="126" t="str">
        <f t="shared" si="116"/>
        <v>Sin Avance</v>
      </c>
      <c r="AN435" s="279"/>
      <c r="AO435" s="273"/>
      <c r="AP435" s="274"/>
      <c r="AQ435" s="275"/>
      <c r="AR435" s="235"/>
      <c r="AS435" s="233"/>
      <c r="AT435" s="126" t="str">
        <f t="shared" si="117"/>
        <v>Sin Avance</v>
      </c>
      <c r="AU435" s="228"/>
      <c r="AV435" s="273"/>
      <c r="AW435" s="274"/>
      <c r="AX435" s="231"/>
      <c r="AY435" s="232"/>
      <c r="AZ435" s="233"/>
      <c r="BA435" s="126" t="str">
        <f t="shared" si="118"/>
        <v>Sin Avance</v>
      </c>
      <c r="BB435" s="325"/>
      <c r="BC435" s="229"/>
      <c r="BD435" s="229"/>
      <c r="BE435" s="492"/>
      <c r="BF435" s="235"/>
      <c r="BG435" s="493"/>
      <c r="BH435" s="126" t="str">
        <f t="shared" si="119"/>
        <v>Sin Avance</v>
      </c>
      <c r="BI435" s="236"/>
      <c r="BJ435" s="96"/>
      <c r="BK435" s="232"/>
      <c r="BL435" s="335">
        <f t="shared" si="121"/>
        <v>0.38</v>
      </c>
      <c r="BM435" s="109"/>
      <c r="BN435" s="110"/>
      <c r="BO435" s="105"/>
      <c r="BP435" s="107"/>
      <c r="BQ435" s="137"/>
      <c r="BR435" s="108"/>
      <c r="BS435" s="516" t="str">
        <f t="shared" si="122"/>
        <v>En Ejecución</v>
      </c>
      <c r="BT435" s="105"/>
      <c r="BU435" s="324"/>
      <c r="BV435" s="736"/>
      <c r="BW435" s="389"/>
    </row>
    <row r="436" spans="1:75" s="338" customFormat="1" ht="42" customHeight="1">
      <c r="A436" s="98" t="s">
        <v>189</v>
      </c>
      <c r="B436" s="750">
        <v>44376</v>
      </c>
      <c r="C436" s="93" t="s">
        <v>486</v>
      </c>
      <c r="D436" s="568" t="s">
        <v>2873</v>
      </c>
      <c r="E436" s="647" t="s">
        <v>3014</v>
      </c>
      <c r="F436" s="98" t="s">
        <v>145</v>
      </c>
      <c r="G436" s="90" t="s">
        <v>233</v>
      </c>
      <c r="H436" s="647" t="s">
        <v>3015</v>
      </c>
      <c r="I436" s="93">
        <v>1</v>
      </c>
      <c r="J436" s="647" t="s">
        <v>3016</v>
      </c>
      <c r="K436" s="98" t="s">
        <v>168</v>
      </c>
      <c r="L436" s="705" t="s">
        <v>3017</v>
      </c>
      <c r="M436" s="705" t="s">
        <v>3018</v>
      </c>
      <c r="N436" s="751">
        <v>1</v>
      </c>
      <c r="O436" s="705" t="s">
        <v>3018</v>
      </c>
      <c r="P436" s="248" t="s">
        <v>233</v>
      </c>
      <c r="Q436" s="248" t="s">
        <v>233</v>
      </c>
      <c r="R436" s="745">
        <v>44376</v>
      </c>
      <c r="S436" s="745">
        <v>44560</v>
      </c>
      <c r="T436" s="92">
        <v>0</v>
      </c>
      <c r="U436" s="746">
        <f t="shared" si="114"/>
        <v>44560</v>
      </c>
      <c r="V436" s="624">
        <v>44445</v>
      </c>
      <c r="W436" s="96" t="s">
        <v>3019</v>
      </c>
      <c r="X436" s="95">
        <v>1</v>
      </c>
      <c r="Y436" s="94" t="str">
        <f t="shared" si="120"/>
        <v>Destacado</v>
      </c>
      <c r="Z436" s="499">
        <v>44494</v>
      </c>
      <c r="AA436" s="514" t="s">
        <v>3020</v>
      </c>
      <c r="AB436" s="514" t="s">
        <v>448</v>
      </c>
      <c r="AC436" s="637">
        <v>44530</v>
      </c>
      <c r="AD436" s="600" t="s">
        <v>3021</v>
      </c>
      <c r="AE436" s="638">
        <v>1</v>
      </c>
      <c r="AF436" s="94" t="str">
        <f t="shared" si="115"/>
        <v>Destacado</v>
      </c>
      <c r="AG436" s="624">
        <v>44560</v>
      </c>
      <c r="AH436" s="94" t="s">
        <v>3022</v>
      </c>
      <c r="AI436" s="94" t="s">
        <v>689</v>
      </c>
      <c r="AJ436" s="624"/>
      <c r="AK436" s="273"/>
      <c r="AL436" s="95"/>
      <c r="AM436" s="94" t="str">
        <f t="shared" si="116"/>
        <v>Sin Avance</v>
      </c>
      <c r="AN436" s="279"/>
      <c r="AO436" s="273"/>
      <c r="AP436" s="274"/>
      <c r="AQ436" s="275"/>
      <c r="AR436" s="235"/>
      <c r="AS436" s="233"/>
      <c r="AT436" s="94" t="str">
        <f t="shared" si="117"/>
        <v>Sin Avance</v>
      </c>
      <c r="AU436" s="228"/>
      <c r="AV436" s="273"/>
      <c r="AW436" s="274"/>
      <c r="AX436" s="231"/>
      <c r="AY436" s="232"/>
      <c r="AZ436" s="233"/>
      <c r="BA436" s="94" t="str">
        <f t="shared" si="118"/>
        <v>Sin Avance</v>
      </c>
      <c r="BB436" s="325"/>
      <c r="BC436" s="229"/>
      <c r="BD436" s="229"/>
      <c r="BE436" s="492"/>
      <c r="BF436" s="235"/>
      <c r="BG436" s="493"/>
      <c r="BH436" s="94" t="str">
        <f t="shared" si="119"/>
        <v>Sin Avance</v>
      </c>
      <c r="BI436" s="236"/>
      <c r="BJ436" s="96"/>
      <c r="BK436" s="232"/>
      <c r="BL436" s="639">
        <f t="shared" si="121"/>
        <v>1</v>
      </c>
      <c r="BM436" s="514"/>
      <c r="BN436" s="514"/>
      <c r="BO436" s="94"/>
      <c r="BP436" s="514"/>
      <c r="BQ436" s="96"/>
      <c r="BR436" s="96"/>
      <c r="BS436" s="516" t="str">
        <f t="shared" si="122"/>
        <v/>
      </c>
      <c r="BT436" s="94"/>
      <c r="BU436" s="324"/>
      <c r="BV436" s="736"/>
      <c r="BW436" s="389"/>
    </row>
    <row r="437" spans="1:75" s="53" customFormat="1" ht="47.25" customHeight="1">
      <c r="A437" s="247" t="s">
        <v>189</v>
      </c>
      <c r="B437" s="570">
        <v>44376</v>
      </c>
      <c r="C437" s="93" t="s">
        <v>1336</v>
      </c>
      <c r="D437" s="568" t="s">
        <v>2873</v>
      </c>
      <c r="E437" s="647" t="s">
        <v>3023</v>
      </c>
      <c r="F437" s="247"/>
      <c r="G437" s="669" t="s">
        <v>233</v>
      </c>
      <c r="H437" s="647" t="s">
        <v>3024</v>
      </c>
      <c r="I437" s="93">
        <v>1</v>
      </c>
      <c r="J437" s="647" t="s">
        <v>3025</v>
      </c>
      <c r="K437" s="247" t="s">
        <v>168</v>
      </c>
      <c r="L437" s="705" t="s">
        <v>3026</v>
      </c>
      <c r="M437" s="705" t="s">
        <v>3027</v>
      </c>
      <c r="N437" s="93">
        <v>1</v>
      </c>
      <c r="O437" s="705" t="s">
        <v>3027</v>
      </c>
      <c r="P437" s="248" t="s">
        <v>233</v>
      </c>
      <c r="Q437" s="248" t="s">
        <v>233</v>
      </c>
      <c r="R437" s="745">
        <v>44392</v>
      </c>
      <c r="S437" s="745">
        <v>44469</v>
      </c>
      <c r="T437" s="92">
        <v>0</v>
      </c>
      <c r="U437" s="746">
        <f t="shared" si="114"/>
        <v>44469</v>
      </c>
      <c r="V437" s="254">
        <v>44445</v>
      </c>
      <c r="W437" s="96" t="s">
        <v>3028</v>
      </c>
      <c r="X437" s="95">
        <v>1</v>
      </c>
      <c r="Y437" s="94" t="str">
        <f t="shared" si="120"/>
        <v>Destacado</v>
      </c>
      <c r="Z437" s="288">
        <v>44494</v>
      </c>
      <c r="AA437" s="273" t="s">
        <v>3029</v>
      </c>
      <c r="AB437" s="273" t="s">
        <v>448</v>
      </c>
      <c r="AC437" s="254"/>
      <c r="AD437" s="94"/>
      <c r="AE437" s="95"/>
      <c r="AF437" s="94" t="str">
        <f t="shared" si="115"/>
        <v>Sin Avance</v>
      </c>
      <c r="AG437" s="254"/>
      <c r="AH437" s="94"/>
      <c r="AI437" s="94"/>
      <c r="AJ437" s="254"/>
      <c r="AK437" s="273"/>
      <c r="AL437" s="95"/>
      <c r="AM437" s="94" t="str">
        <f t="shared" si="116"/>
        <v>Sin Avance</v>
      </c>
      <c r="AN437" s="279"/>
      <c r="AO437" s="273"/>
      <c r="AP437" s="274"/>
      <c r="AQ437" s="275"/>
      <c r="AR437" s="235"/>
      <c r="AS437" s="233"/>
      <c r="AT437" s="94" t="str">
        <f t="shared" si="117"/>
        <v>Sin Avance</v>
      </c>
      <c r="AU437" s="228"/>
      <c r="AV437" s="273"/>
      <c r="AW437" s="274"/>
      <c r="AX437" s="231"/>
      <c r="AY437" s="232"/>
      <c r="AZ437" s="233"/>
      <c r="BA437" s="94" t="str">
        <f t="shared" si="118"/>
        <v>Sin Avance</v>
      </c>
      <c r="BB437" s="325"/>
      <c r="BC437" s="229"/>
      <c r="BD437" s="229"/>
      <c r="BE437" s="492"/>
      <c r="BF437" s="235"/>
      <c r="BG437" s="493"/>
      <c r="BH437" s="94" t="str">
        <f t="shared" si="119"/>
        <v>Sin Avance</v>
      </c>
      <c r="BI437" s="236"/>
      <c r="BJ437" s="96"/>
      <c r="BK437" s="232"/>
      <c r="BL437" s="635">
        <f t="shared" si="121"/>
        <v>1</v>
      </c>
      <c r="BM437" s="273"/>
      <c r="BN437" s="273"/>
      <c r="BO437" s="94"/>
      <c r="BP437" s="273"/>
      <c r="BQ437" s="96"/>
      <c r="BR437" s="96"/>
      <c r="BS437" s="240" t="str">
        <f t="shared" si="122"/>
        <v/>
      </c>
      <c r="BT437" s="94"/>
      <c r="BU437" s="712"/>
      <c r="BV437" s="736"/>
      <c r="BW437" s="389"/>
    </row>
    <row r="438" spans="1:75" s="338" customFormat="1" ht="42" customHeight="1">
      <c r="A438" s="171" t="s">
        <v>189</v>
      </c>
      <c r="B438" s="172">
        <v>44376</v>
      </c>
      <c r="C438" s="65" t="s">
        <v>1351</v>
      </c>
      <c r="D438" s="173" t="s">
        <v>2873</v>
      </c>
      <c r="E438" s="101" t="s">
        <v>3030</v>
      </c>
      <c r="F438" s="69" t="s">
        <v>152</v>
      </c>
      <c r="G438" s="101" t="s">
        <v>233</v>
      </c>
      <c r="H438" s="165" t="s">
        <v>3031</v>
      </c>
      <c r="I438" s="65">
        <v>1</v>
      </c>
      <c r="J438" s="174" t="s">
        <v>3032</v>
      </c>
      <c r="K438" s="69" t="s">
        <v>168</v>
      </c>
      <c r="L438" s="165" t="s">
        <v>3033</v>
      </c>
      <c r="M438" s="165" t="s">
        <v>3034</v>
      </c>
      <c r="N438" s="175">
        <v>1</v>
      </c>
      <c r="O438" s="165" t="s">
        <v>3034</v>
      </c>
      <c r="P438" s="248" t="s">
        <v>233</v>
      </c>
      <c r="Q438" s="248" t="s">
        <v>233</v>
      </c>
      <c r="R438" s="177">
        <v>44403</v>
      </c>
      <c r="S438" s="178">
        <v>44560</v>
      </c>
      <c r="T438" s="103">
        <v>0</v>
      </c>
      <c r="U438" s="179">
        <f t="shared" si="114"/>
        <v>44560</v>
      </c>
      <c r="V438" s="99">
        <v>44557</v>
      </c>
      <c r="W438" s="755" t="s">
        <v>3035</v>
      </c>
      <c r="X438" s="502">
        <v>1</v>
      </c>
      <c r="Y438" s="126" t="str">
        <f t="shared" si="120"/>
        <v>Destacado</v>
      </c>
      <c r="Z438" s="142">
        <v>44560</v>
      </c>
      <c r="AA438" s="107" t="s">
        <v>3036</v>
      </c>
      <c r="AB438" s="117" t="s">
        <v>689</v>
      </c>
      <c r="AC438" s="127"/>
      <c r="AD438" s="105"/>
      <c r="AE438" s="106"/>
      <c r="AF438" s="126" t="str">
        <f t="shared" si="115"/>
        <v>Sin Avance</v>
      </c>
      <c r="AG438" s="127"/>
      <c r="AH438" s="105"/>
      <c r="AI438" s="126"/>
      <c r="AJ438" s="127"/>
      <c r="AK438" s="273"/>
      <c r="AL438" s="106"/>
      <c r="AM438" s="126" t="str">
        <f t="shared" si="116"/>
        <v>Sin Avance</v>
      </c>
      <c r="AN438" s="279"/>
      <c r="AO438" s="273"/>
      <c r="AP438" s="274"/>
      <c r="AQ438" s="275"/>
      <c r="AR438" s="235"/>
      <c r="AS438" s="233"/>
      <c r="AT438" s="126" t="str">
        <f t="shared" si="117"/>
        <v>Sin Avance</v>
      </c>
      <c r="AU438" s="228"/>
      <c r="AV438" s="273"/>
      <c r="AW438" s="274"/>
      <c r="AX438" s="231"/>
      <c r="AY438" s="232"/>
      <c r="AZ438" s="233"/>
      <c r="BA438" s="126" t="str">
        <f t="shared" si="118"/>
        <v>Sin Avance</v>
      </c>
      <c r="BB438" s="325"/>
      <c r="BC438" s="229"/>
      <c r="BD438" s="229"/>
      <c r="BE438" s="492"/>
      <c r="BF438" s="235"/>
      <c r="BG438" s="493"/>
      <c r="BH438" s="126" t="str">
        <f t="shared" si="119"/>
        <v>Sin Avance</v>
      </c>
      <c r="BI438" s="236"/>
      <c r="BJ438" s="96"/>
      <c r="BK438" s="232"/>
      <c r="BL438" s="335">
        <f t="shared" si="121"/>
        <v>1</v>
      </c>
      <c r="BM438" s="109"/>
      <c r="BN438" s="110"/>
      <c r="BO438" s="105"/>
      <c r="BP438" s="107"/>
      <c r="BQ438" s="137"/>
      <c r="BR438" s="108"/>
      <c r="BS438" s="516" t="str">
        <f t="shared" si="122"/>
        <v/>
      </c>
      <c r="BT438" s="105"/>
      <c r="BU438" s="324"/>
      <c r="BV438" s="736"/>
      <c r="BW438" s="389"/>
    </row>
    <row r="439" spans="1:75" s="338" customFormat="1" ht="42" customHeight="1">
      <c r="A439" s="743" t="s">
        <v>189</v>
      </c>
      <c r="B439" s="733">
        <v>44376</v>
      </c>
      <c r="C439" s="93" t="s">
        <v>1383</v>
      </c>
      <c r="D439" s="568" t="s">
        <v>2873</v>
      </c>
      <c r="E439" s="90" t="s">
        <v>3037</v>
      </c>
      <c r="F439" s="98" t="s">
        <v>154</v>
      </c>
      <c r="G439" s="90" t="s">
        <v>233</v>
      </c>
      <c r="H439" s="705" t="s">
        <v>3038</v>
      </c>
      <c r="I439" s="93">
        <v>1</v>
      </c>
      <c r="J439" s="744" t="s">
        <v>3039</v>
      </c>
      <c r="K439" s="98" t="s">
        <v>168</v>
      </c>
      <c r="L439" s="705" t="s">
        <v>3040</v>
      </c>
      <c r="M439" s="705" t="s">
        <v>3041</v>
      </c>
      <c r="N439" s="93">
        <v>1</v>
      </c>
      <c r="O439" s="705" t="s">
        <v>3041</v>
      </c>
      <c r="P439" s="248" t="s">
        <v>233</v>
      </c>
      <c r="Q439" s="248" t="s">
        <v>233</v>
      </c>
      <c r="R439" s="745">
        <v>44403</v>
      </c>
      <c r="S439" s="745">
        <v>44500</v>
      </c>
      <c r="T439" s="92">
        <v>0</v>
      </c>
      <c r="U439" s="746">
        <f t="shared" si="114"/>
        <v>44500</v>
      </c>
      <c r="V439" s="624">
        <v>44498</v>
      </c>
      <c r="W439" s="756" t="s">
        <v>3042</v>
      </c>
      <c r="X439" s="95">
        <v>1</v>
      </c>
      <c r="Y439" s="94" t="str">
        <f t="shared" si="120"/>
        <v>Destacado</v>
      </c>
      <c r="Z439" s="499">
        <v>44560</v>
      </c>
      <c r="AA439" s="514" t="s">
        <v>3043</v>
      </c>
      <c r="AB439" s="514" t="s">
        <v>689</v>
      </c>
      <c r="AC439" s="624"/>
      <c r="AD439" s="94"/>
      <c r="AE439" s="95"/>
      <c r="AF439" s="94" t="str">
        <f t="shared" si="115"/>
        <v>Sin Avance</v>
      </c>
      <c r="AG439" s="624"/>
      <c r="AH439" s="94"/>
      <c r="AI439" s="94"/>
      <c r="AJ439" s="624"/>
      <c r="AK439" s="273"/>
      <c r="AL439" s="95"/>
      <c r="AM439" s="94" t="str">
        <f t="shared" si="116"/>
        <v>Sin Avance</v>
      </c>
      <c r="AN439" s="279"/>
      <c r="AO439" s="273"/>
      <c r="AP439" s="274"/>
      <c r="AQ439" s="275"/>
      <c r="AR439" s="235"/>
      <c r="AS439" s="233"/>
      <c r="AT439" s="94" t="str">
        <f t="shared" si="117"/>
        <v>Sin Avance</v>
      </c>
      <c r="AU439" s="228"/>
      <c r="AV439" s="273"/>
      <c r="AW439" s="274"/>
      <c r="AX439" s="231"/>
      <c r="AY439" s="232"/>
      <c r="AZ439" s="233"/>
      <c r="BA439" s="94" t="str">
        <f t="shared" si="118"/>
        <v>Sin Avance</v>
      </c>
      <c r="BB439" s="325"/>
      <c r="BC439" s="229"/>
      <c r="BD439" s="229"/>
      <c r="BE439" s="492"/>
      <c r="BF439" s="235"/>
      <c r="BG439" s="493"/>
      <c r="BH439" s="94" t="str">
        <f t="shared" si="119"/>
        <v>Sin Avance</v>
      </c>
      <c r="BI439" s="236"/>
      <c r="BJ439" s="96"/>
      <c r="BK439" s="232"/>
      <c r="BL439" s="639">
        <f t="shared" si="121"/>
        <v>1</v>
      </c>
      <c r="BM439" s="514"/>
      <c r="BN439" s="514"/>
      <c r="BO439" s="94"/>
      <c r="BP439" s="514"/>
      <c r="BQ439" s="96"/>
      <c r="BR439" s="96"/>
      <c r="BS439" s="516" t="str">
        <f t="shared" si="122"/>
        <v/>
      </c>
      <c r="BT439" s="94"/>
      <c r="BU439" s="324"/>
      <c r="BV439" s="736"/>
      <c r="BW439" s="389"/>
    </row>
    <row r="440" spans="1:75" s="338" customFormat="1" ht="42" customHeight="1">
      <c r="A440" s="98" t="s">
        <v>189</v>
      </c>
      <c r="B440" s="750">
        <v>44376</v>
      </c>
      <c r="C440" s="93" t="s">
        <v>1386</v>
      </c>
      <c r="D440" s="568" t="s">
        <v>2873</v>
      </c>
      <c r="E440" s="647" t="s">
        <v>3044</v>
      </c>
      <c r="F440" s="98" t="s">
        <v>154</v>
      </c>
      <c r="G440" s="90" t="s">
        <v>233</v>
      </c>
      <c r="H440" s="647" t="s">
        <v>3045</v>
      </c>
      <c r="I440" s="93">
        <v>1</v>
      </c>
      <c r="J440" s="647" t="s">
        <v>2973</v>
      </c>
      <c r="K440" s="98" t="s">
        <v>168</v>
      </c>
      <c r="L440" s="705" t="s">
        <v>2974</v>
      </c>
      <c r="M440" s="705" t="s">
        <v>2975</v>
      </c>
      <c r="N440" s="751">
        <v>1</v>
      </c>
      <c r="O440" s="705" t="s">
        <v>2975</v>
      </c>
      <c r="P440" s="248" t="s">
        <v>233</v>
      </c>
      <c r="Q440" s="248" t="s">
        <v>233</v>
      </c>
      <c r="R440" s="745">
        <v>44403</v>
      </c>
      <c r="S440" s="745">
        <v>44495</v>
      </c>
      <c r="T440" s="92">
        <v>0</v>
      </c>
      <c r="U440" s="746">
        <f t="shared" si="114"/>
        <v>44495</v>
      </c>
      <c r="V440" s="624">
        <v>44445</v>
      </c>
      <c r="W440" s="96" t="s">
        <v>2976</v>
      </c>
      <c r="X440" s="95">
        <v>0.1</v>
      </c>
      <c r="Y440" s="94" t="str">
        <f t="shared" si="120"/>
        <v>No Satisfactorio</v>
      </c>
      <c r="Z440" s="499">
        <v>44494</v>
      </c>
      <c r="AA440" s="514" t="s">
        <v>2977</v>
      </c>
      <c r="AB440" s="514" t="s">
        <v>448</v>
      </c>
      <c r="AC440" s="624">
        <v>44498</v>
      </c>
      <c r="AD440" s="94" t="s">
        <v>3046</v>
      </c>
      <c r="AE440" s="95">
        <v>1</v>
      </c>
      <c r="AF440" s="94" t="str">
        <f t="shared" si="115"/>
        <v>Destacado</v>
      </c>
      <c r="AG440" s="624">
        <v>44560</v>
      </c>
      <c r="AH440" s="94" t="s">
        <v>2979</v>
      </c>
      <c r="AI440" s="94" t="s">
        <v>689</v>
      </c>
      <c r="AJ440" s="637">
        <v>44530</v>
      </c>
      <c r="AK440" s="600" t="s">
        <v>2980</v>
      </c>
      <c r="AL440" s="638">
        <v>1</v>
      </c>
      <c r="AM440" s="94" t="str">
        <f t="shared" si="116"/>
        <v>Destacado</v>
      </c>
      <c r="AN440" s="624">
        <v>44560</v>
      </c>
      <c r="AO440" s="94" t="s">
        <v>3047</v>
      </c>
      <c r="AP440" s="94" t="s">
        <v>689</v>
      </c>
      <c r="AQ440" s="275"/>
      <c r="AR440" s="235"/>
      <c r="AS440" s="233"/>
      <c r="AT440" s="94" t="str">
        <f t="shared" si="117"/>
        <v>Sin Avance</v>
      </c>
      <c r="AU440" s="228"/>
      <c r="AV440" s="273"/>
      <c r="AW440" s="274"/>
      <c r="AX440" s="231"/>
      <c r="AY440" s="232"/>
      <c r="AZ440" s="233"/>
      <c r="BA440" s="94" t="str">
        <f t="shared" si="118"/>
        <v>Sin Avance</v>
      </c>
      <c r="BB440" s="325"/>
      <c r="BC440" s="229"/>
      <c r="BD440" s="229"/>
      <c r="BE440" s="492"/>
      <c r="BF440" s="235"/>
      <c r="BG440" s="493"/>
      <c r="BH440" s="94" t="str">
        <f t="shared" si="119"/>
        <v>Sin Avance</v>
      </c>
      <c r="BI440" s="236"/>
      <c r="BJ440" s="96"/>
      <c r="BK440" s="232"/>
      <c r="BL440" s="639">
        <f t="shared" si="121"/>
        <v>1</v>
      </c>
      <c r="BM440" s="514"/>
      <c r="BN440" s="514"/>
      <c r="BO440" s="94"/>
      <c r="BP440" s="514"/>
      <c r="BQ440" s="96"/>
      <c r="BR440" s="96"/>
      <c r="BS440" s="516" t="str">
        <f t="shared" si="122"/>
        <v/>
      </c>
      <c r="BT440" s="94"/>
      <c r="BU440" s="324"/>
      <c r="BV440" s="736"/>
      <c r="BW440" s="389"/>
    </row>
    <row r="441" spans="1:75" s="338" customFormat="1" ht="42" customHeight="1">
      <c r="A441" s="743" t="s">
        <v>189</v>
      </c>
      <c r="B441" s="733">
        <v>44376</v>
      </c>
      <c r="C441" s="93" t="s">
        <v>3048</v>
      </c>
      <c r="D441" s="568" t="s">
        <v>2873</v>
      </c>
      <c r="E441" s="90" t="s">
        <v>3049</v>
      </c>
      <c r="F441" s="98" t="s">
        <v>154</v>
      </c>
      <c r="G441" s="90" t="s">
        <v>233</v>
      </c>
      <c r="H441" s="705" t="s">
        <v>3038</v>
      </c>
      <c r="I441" s="93">
        <v>1</v>
      </c>
      <c r="J441" s="744" t="s">
        <v>3050</v>
      </c>
      <c r="K441" s="98" t="s">
        <v>168</v>
      </c>
      <c r="L441" s="705" t="s">
        <v>3051</v>
      </c>
      <c r="M441" s="705" t="s">
        <v>3041</v>
      </c>
      <c r="N441" s="93">
        <v>1</v>
      </c>
      <c r="O441" s="705" t="s">
        <v>3041</v>
      </c>
      <c r="P441" s="248" t="s">
        <v>233</v>
      </c>
      <c r="Q441" s="248" t="s">
        <v>233</v>
      </c>
      <c r="R441" s="745">
        <v>44403</v>
      </c>
      <c r="S441" s="745">
        <v>44500</v>
      </c>
      <c r="T441" s="92">
        <v>0</v>
      </c>
      <c r="U441" s="746">
        <f t="shared" si="114"/>
        <v>44500</v>
      </c>
      <c r="V441" s="624">
        <v>44498</v>
      </c>
      <c r="W441" s="756" t="s">
        <v>3042</v>
      </c>
      <c r="X441" s="95">
        <v>1</v>
      </c>
      <c r="Y441" s="94" t="str">
        <f t="shared" si="120"/>
        <v>Destacado</v>
      </c>
      <c r="Z441" s="499">
        <v>44560</v>
      </c>
      <c r="AA441" s="514" t="s">
        <v>3052</v>
      </c>
      <c r="AB441" s="514" t="s">
        <v>689</v>
      </c>
      <c r="AC441" s="624"/>
      <c r="AD441" s="94"/>
      <c r="AE441" s="95"/>
      <c r="AF441" s="94" t="str">
        <f t="shared" si="115"/>
        <v>Sin Avance</v>
      </c>
      <c r="AG441" s="624"/>
      <c r="AH441" s="94"/>
      <c r="AI441" s="94"/>
      <c r="AJ441" s="624"/>
      <c r="AK441" s="273"/>
      <c r="AL441" s="95"/>
      <c r="AM441" s="94" t="str">
        <f t="shared" si="116"/>
        <v>Sin Avance</v>
      </c>
      <c r="AN441" s="279"/>
      <c r="AO441" s="273"/>
      <c r="AP441" s="274"/>
      <c r="AQ441" s="275"/>
      <c r="AR441" s="235"/>
      <c r="AS441" s="233"/>
      <c r="AT441" s="94" t="str">
        <f t="shared" si="117"/>
        <v>Sin Avance</v>
      </c>
      <c r="AU441" s="228"/>
      <c r="AV441" s="273"/>
      <c r="AW441" s="274"/>
      <c r="AX441" s="231"/>
      <c r="AY441" s="232"/>
      <c r="AZ441" s="233"/>
      <c r="BA441" s="94" t="str">
        <f t="shared" si="118"/>
        <v>Sin Avance</v>
      </c>
      <c r="BB441" s="325"/>
      <c r="BC441" s="229"/>
      <c r="BD441" s="229"/>
      <c r="BE441" s="492"/>
      <c r="BF441" s="235"/>
      <c r="BG441" s="493"/>
      <c r="BH441" s="94" t="str">
        <f t="shared" si="119"/>
        <v>Sin Avance</v>
      </c>
      <c r="BI441" s="236"/>
      <c r="BJ441" s="96"/>
      <c r="BK441" s="232"/>
      <c r="BL441" s="639">
        <f t="shared" si="121"/>
        <v>1</v>
      </c>
      <c r="BM441" s="514"/>
      <c r="BN441" s="514"/>
      <c r="BO441" s="94"/>
      <c r="BP441" s="514"/>
      <c r="BQ441" s="96"/>
      <c r="BR441" s="96"/>
      <c r="BS441" s="516" t="str">
        <f t="shared" si="122"/>
        <v/>
      </c>
      <c r="BT441" s="94"/>
      <c r="BU441" s="324"/>
      <c r="BV441" s="736"/>
      <c r="BW441" s="389"/>
    </row>
    <row r="442" spans="1:75" s="338" customFormat="1" ht="42" customHeight="1">
      <c r="A442" s="743" t="s">
        <v>189</v>
      </c>
      <c r="B442" s="733">
        <v>44376</v>
      </c>
      <c r="C442" s="93" t="s">
        <v>1391</v>
      </c>
      <c r="D442" s="568" t="s">
        <v>2873</v>
      </c>
      <c r="E442" s="90" t="s">
        <v>3053</v>
      </c>
      <c r="F442" s="98" t="s">
        <v>152</v>
      </c>
      <c r="G442" s="90" t="s">
        <v>233</v>
      </c>
      <c r="H442" s="90" t="s">
        <v>3054</v>
      </c>
      <c r="I442" s="93">
        <v>1</v>
      </c>
      <c r="J442" s="744" t="s">
        <v>3055</v>
      </c>
      <c r="K442" s="98" t="s">
        <v>168</v>
      </c>
      <c r="L442" s="90" t="s">
        <v>3056</v>
      </c>
      <c r="M442" s="90" t="s">
        <v>3057</v>
      </c>
      <c r="N442" s="93">
        <v>1</v>
      </c>
      <c r="O442" s="90" t="s">
        <v>3057</v>
      </c>
      <c r="P442" s="248" t="s">
        <v>233</v>
      </c>
      <c r="Q442" s="248" t="s">
        <v>233</v>
      </c>
      <c r="R442" s="745">
        <v>44403</v>
      </c>
      <c r="S442" s="745">
        <v>44500</v>
      </c>
      <c r="T442" s="92">
        <v>0</v>
      </c>
      <c r="U442" s="746">
        <f t="shared" si="114"/>
        <v>44500</v>
      </c>
      <c r="V442" s="624">
        <v>44498</v>
      </c>
      <c r="W442" s="94" t="s">
        <v>3058</v>
      </c>
      <c r="X442" s="95">
        <v>1</v>
      </c>
      <c r="Y442" s="94" t="str">
        <f t="shared" si="120"/>
        <v>Destacado</v>
      </c>
      <c r="Z442" s="499">
        <v>44560</v>
      </c>
      <c r="AA442" s="514" t="s">
        <v>3059</v>
      </c>
      <c r="AB442" s="514" t="s">
        <v>689</v>
      </c>
      <c r="AC442" s="624"/>
      <c r="AD442" s="94"/>
      <c r="AE442" s="95"/>
      <c r="AF442" s="94" t="str">
        <f t="shared" si="115"/>
        <v>Sin Avance</v>
      </c>
      <c r="AG442" s="624"/>
      <c r="AH442" s="94"/>
      <c r="AI442" s="94"/>
      <c r="AJ442" s="624"/>
      <c r="AK442" s="273"/>
      <c r="AL442" s="95"/>
      <c r="AM442" s="94" t="str">
        <f t="shared" si="116"/>
        <v>Sin Avance</v>
      </c>
      <c r="AN442" s="279"/>
      <c r="AO442" s="273"/>
      <c r="AP442" s="274"/>
      <c r="AQ442" s="275"/>
      <c r="AR442" s="235"/>
      <c r="AS442" s="233"/>
      <c r="AT442" s="94" t="str">
        <f t="shared" si="117"/>
        <v>Sin Avance</v>
      </c>
      <c r="AU442" s="228"/>
      <c r="AV442" s="273"/>
      <c r="AW442" s="274"/>
      <c r="AX442" s="231"/>
      <c r="AY442" s="232"/>
      <c r="AZ442" s="233"/>
      <c r="BA442" s="94" t="str">
        <f t="shared" si="118"/>
        <v>Sin Avance</v>
      </c>
      <c r="BB442" s="325"/>
      <c r="BC442" s="229"/>
      <c r="BD442" s="229"/>
      <c r="BE442" s="492"/>
      <c r="BF442" s="235"/>
      <c r="BG442" s="493"/>
      <c r="BH442" s="94" t="str">
        <f t="shared" si="119"/>
        <v>Sin Avance</v>
      </c>
      <c r="BI442" s="236"/>
      <c r="BJ442" s="96"/>
      <c r="BK442" s="232"/>
      <c r="BL442" s="639">
        <f t="shared" si="121"/>
        <v>1</v>
      </c>
      <c r="BM442" s="514"/>
      <c r="BN442" s="514"/>
      <c r="BO442" s="94"/>
      <c r="BP442" s="514"/>
      <c r="BQ442" s="96"/>
      <c r="BR442" s="96"/>
      <c r="BS442" s="516" t="str">
        <f t="shared" si="122"/>
        <v/>
      </c>
      <c r="BT442" s="94"/>
      <c r="BU442" s="324"/>
      <c r="BV442" s="736"/>
      <c r="BW442" s="389"/>
    </row>
    <row r="443" spans="1:75" s="12" customFormat="1" ht="47.25" customHeight="1">
      <c r="A443" s="743" t="s">
        <v>189</v>
      </c>
      <c r="B443" s="733">
        <v>44376</v>
      </c>
      <c r="C443" s="93" t="s">
        <v>3060</v>
      </c>
      <c r="D443" s="747" t="s">
        <v>2873</v>
      </c>
      <c r="E443" s="90" t="s">
        <v>3061</v>
      </c>
      <c r="F443" s="247"/>
      <c r="G443" s="90" t="s">
        <v>1553</v>
      </c>
      <c r="H443" s="90" t="s">
        <v>3062</v>
      </c>
      <c r="I443" s="90">
        <v>1</v>
      </c>
      <c r="J443" s="744" t="s">
        <v>3063</v>
      </c>
      <c r="K443" s="98" t="s">
        <v>168</v>
      </c>
      <c r="L443" s="90" t="s">
        <v>3064</v>
      </c>
      <c r="M443" s="90" t="s">
        <v>3065</v>
      </c>
      <c r="N443" s="749">
        <v>1</v>
      </c>
      <c r="O443" s="90" t="s">
        <v>3065</v>
      </c>
      <c r="P443" s="90" t="s">
        <v>1553</v>
      </c>
      <c r="Q443" s="672" t="s">
        <v>1553</v>
      </c>
      <c r="R443" s="390">
        <v>44235</v>
      </c>
      <c r="S443" s="745">
        <v>44740</v>
      </c>
      <c r="T443" s="92">
        <v>0</v>
      </c>
      <c r="U443" s="748">
        <f t="shared" si="114"/>
        <v>44740</v>
      </c>
      <c r="V443" s="228"/>
      <c r="W443" s="94"/>
      <c r="X443" s="95"/>
      <c r="Y443" s="508" t="str">
        <f t="shared" si="120"/>
        <v>Sin Avance</v>
      </c>
      <c r="Z443" s="272"/>
      <c r="AA443" s="273"/>
      <c r="AB443" s="274"/>
      <c r="AC443" s="234"/>
      <c r="AD443" s="94"/>
      <c r="AE443" s="95"/>
      <c r="AF443" s="508" t="str">
        <f t="shared" si="115"/>
        <v>Sin Avance</v>
      </c>
      <c r="AG443" s="234"/>
      <c r="AH443" s="94"/>
      <c r="AI443" s="230"/>
      <c r="AJ443" s="234"/>
      <c r="AK443" s="273"/>
      <c r="AL443" s="95"/>
      <c r="AM443" s="508" t="str">
        <f t="shared" si="116"/>
        <v>Sin Avance</v>
      </c>
      <c r="AN443" s="279"/>
      <c r="AO443" s="273"/>
      <c r="AP443" s="274"/>
      <c r="AQ443" s="275"/>
      <c r="AR443" s="235"/>
      <c r="AS443" s="233"/>
      <c r="AT443" s="508" t="str">
        <f t="shared" si="117"/>
        <v>Sin Avance</v>
      </c>
      <c r="AU443" s="228"/>
      <c r="AV443" s="273"/>
      <c r="AW443" s="274"/>
      <c r="AX443" s="231"/>
      <c r="AY443" s="232"/>
      <c r="AZ443" s="233"/>
      <c r="BA443" s="508" t="str">
        <f t="shared" si="118"/>
        <v>Sin Avance</v>
      </c>
      <c r="BB443" s="325"/>
      <c r="BC443" s="229"/>
      <c r="BD443" s="229"/>
      <c r="BE443" s="492"/>
      <c r="BF443" s="235"/>
      <c r="BG443" s="493"/>
      <c r="BH443" s="508" t="str">
        <f t="shared" si="119"/>
        <v>Sin Avance</v>
      </c>
      <c r="BI443" s="236"/>
      <c r="BJ443" s="96"/>
      <c r="BK443" s="232"/>
      <c r="BL443" s="237" t="str">
        <f t="shared" si="121"/>
        <v>Sin Avance</v>
      </c>
      <c r="BM443" s="275"/>
      <c r="BN443" s="15"/>
      <c r="BO443" s="94"/>
      <c r="BP443" s="514"/>
      <c r="BQ443" s="236"/>
      <c r="BR443" s="96"/>
      <c r="BS443" s="240" t="str">
        <f t="shared" si="122"/>
        <v>En Ejecución</v>
      </c>
      <c r="BT443" s="94"/>
      <c r="BU443" s="712"/>
      <c r="BV443" s="736"/>
      <c r="BW443" s="389"/>
    </row>
    <row r="444" spans="1:75" s="12" customFormat="1" ht="47.25" customHeight="1">
      <c r="A444" s="743" t="s">
        <v>189</v>
      </c>
      <c r="B444" s="733">
        <v>44376</v>
      </c>
      <c r="C444" s="93" t="s">
        <v>3060</v>
      </c>
      <c r="D444" s="747" t="s">
        <v>2873</v>
      </c>
      <c r="E444" s="90" t="s">
        <v>3061</v>
      </c>
      <c r="F444" s="247"/>
      <c r="G444" s="90" t="s">
        <v>1553</v>
      </c>
      <c r="H444" s="90" t="s">
        <v>3066</v>
      </c>
      <c r="I444" s="90">
        <v>2</v>
      </c>
      <c r="J444" s="744" t="s">
        <v>3067</v>
      </c>
      <c r="K444" s="98" t="s">
        <v>168</v>
      </c>
      <c r="L444" s="90" t="s">
        <v>3068</v>
      </c>
      <c r="M444" s="90" t="s">
        <v>3069</v>
      </c>
      <c r="N444" s="749">
        <v>1</v>
      </c>
      <c r="O444" s="90" t="s">
        <v>3069</v>
      </c>
      <c r="P444" s="90" t="s">
        <v>1553</v>
      </c>
      <c r="Q444" s="672" t="s">
        <v>1553</v>
      </c>
      <c r="R444" s="390">
        <v>44234</v>
      </c>
      <c r="S444" s="745">
        <v>44740</v>
      </c>
      <c r="T444" s="92">
        <v>0</v>
      </c>
      <c r="U444" s="748">
        <f t="shared" si="114"/>
        <v>44740</v>
      </c>
      <c r="V444" s="228"/>
      <c r="W444" s="94"/>
      <c r="X444" s="95"/>
      <c r="Y444" s="508" t="str">
        <f t="shared" si="120"/>
        <v>Sin Avance</v>
      </c>
      <c r="Z444" s="272"/>
      <c r="AA444" s="273"/>
      <c r="AB444" s="274"/>
      <c r="AC444" s="234"/>
      <c r="AD444" s="94"/>
      <c r="AE444" s="95"/>
      <c r="AF444" s="508" t="str">
        <f t="shared" si="115"/>
        <v>Sin Avance</v>
      </c>
      <c r="AG444" s="234"/>
      <c r="AH444" s="94"/>
      <c r="AI444" s="230"/>
      <c r="AJ444" s="234"/>
      <c r="AK444" s="273"/>
      <c r="AL444" s="95"/>
      <c r="AM444" s="508" t="str">
        <f t="shared" si="116"/>
        <v>Sin Avance</v>
      </c>
      <c r="AN444" s="279"/>
      <c r="AO444" s="273"/>
      <c r="AP444" s="274"/>
      <c r="AQ444" s="275"/>
      <c r="AR444" s="235"/>
      <c r="AS444" s="233"/>
      <c r="AT444" s="508" t="str">
        <f t="shared" si="117"/>
        <v>Sin Avance</v>
      </c>
      <c r="AU444" s="228"/>
      <c r="AV444" s="273"/>
      <c r="AW444" s="274"/>
      <c r="AX444" s="231"/>
      <c r="AY444" s="232"/>
      <c r="AZ444" s="233"/>
      <c r="BA444" s="508" t="str">
        <f t="shared" si="118"/>
        <v>Sin Avance</v>
      </c>
      <c r="BB444" s="325"/>
      <c r="BC444" s="229"/>
      <c r="BD444" s="229"/>
      <c r="BE444" s="492"/>
      <c r="BF444" s="235"/>
      <c r="BG444" s="493"/>
      <c r="BH444" s="508" t="str">
        <f t="shared" si="119"/>
        <v>Sin Avance</v>
      </c>
      <c r="BI444" s="236"/>
      <c r="BJ444" s="96"/>
      <c r="BK444" s="232"/>
      <c r="BL444" s="237" t="str">
        <f t="shared" si="121"/>
        <v>Sin Avance</v>
      </c>
      <c r="BM444" s="275"/>
      <c r="BN444" s="15"/>
      <c r="BO444" s="94"/>
      <c r="BP444" s="514"/>
      <c r="BQ444" s="236"/>
      <c r="BR444" s="96"/>
      <c r="BS444" s="240" t="str">
        <f t="shared" si="122"/>
        <v>En Ejecución</v>
      </c>
      <c r="BT444" s="94"/>
      <c r="BU444" s="712"/>
      <c r="BV444" s="736"/>
      <c r="BW444" s="389"/>
    </row>
    <row r="445" spans="1:75" s="12" customFormat="1" ht="47.25" customHeight="1">
      <c r="A445" s="743" t="s">
        <v>189</v>
      </c>
      <c r="B445" s="733">
        <v>44376</v>
      </c>
      <c r="C445" s="93" t="s">
        <v>1483</v>
      </c>
      <c r="D445" s="747" t="s">
        <v>2873</v>
      </c>
      <c r="E445" s="90" t="s">
        <v>3070</v>
      </c>
      <c r="F445" s="247"/>
      <c r="G445" s="90" t="s">
        <v>1553</v>
      </c>
      <c r="H445" s="90" t="s">
        <v>3071</v>
      </c>
      <c r="I445" s="90">
        <v>1</v>
      </c>
      <c r="J445" s="744" t="s">
        <v>3072</v>
      </c>
      <c r="K445" s="98" t="s">
        <v>168</v>
      </c>
      <c r="L445" s="90" t="s">
        <v>2988</v>
      </c>
      <c r="M445" s="90" t="s">
        <v>2989</v>
      </c>
      <c r="N445" s="749">
        <v>1</v>
      </c>
      <c r="O445" s="90" t="s">
        <v>2989</v>
      </c>
      <c r="P445" s="90" t="s">
        <v>1553</v>
      </c>
      <c r="Q445" s="672" t="s">
        <v>1553</v>
      </c>
      <c r="R445" s="390">
        <v>44203</v>
      </c>
      <c r="S445" s="745">
        <v>44651</v>
      </c>
      <c r="T445" s="92">
        <v>0</v>
      </c>
      <c r="U445" s="748">
        <f t="shared" si="114"/>
        <v>44651</v>
      </c>
      <c r="V445" s="228"/>
      <c r="W445" s="94"/>
      <c r="X445" s="95"/>
      <c r="Y445" s="508" t="str">
        <f t="shared" si="120"/>
        <v>Sin Avance</v>
      </c>
      <c r="Z445" s="272"/>
      <c r="AA445" s="273"/>
      <c r="AB445" s="274"/>
      <c r="AC445" s="234"/>
      <c r="AD445" s="94"/>
      <c r="AE445" s="95"/>
      <c r="AF445" s="508" t="str">
        <f t="shared" si="115"/>
        <v>Sin Avance</v>
      </c>
      <c r="AG445" s="234"/>
      <c r="AH445" s="94"/>
      <c r="AI445" s="230"/>
      <c r="AJ445" s="234"/>
      <c r="AK445" s="273"/>
      <c r="AL445" s="95"/>
      <c r="AM445" s="508" t="str">
        <f t="shared" si="116"/>
        <v>Sin Avance</v>
      </c>
      <c r="AN445" s="279"/>
      <c r="AO445" s="273"/>
      <c r="AP445" s="274"/>
      <c r="AQ445" s="275"/>
      <c r="AR445" s="235"/>
      <c r="AS445" s="233"/>
      <c r="AT445" s="508" t="str">
        <f t="shared" si="117"/>
        <v>Sin Avance</v>
      </c>
      <c r="AU445" s="228"/>
      <c r="AV445" s="273"/>
      <c r="AW445" s="274"/>
      <c r="AX445" s="231"/>
      <c r="AY445" s="232"/>
      <c r="AZ445" s="233"/>
      <c r="BA445" s="508" t="str">
        <f t="shared" si="118"/>
        <v>Sin Avance</v>
      </c>
      <c r="BB445" s="325"/>
      <c r="BC445" s="229"/>
      <c r="BD445" s="229"/>
      <c r="BE445" s="492"/>
      <c r="BF445" s="235"/>
      <c r="BG445" s="493"/>
      <c r="BH445" s="508" t="str">
        <f t="shared" si="119"/>
        <v>Sin Avance</v>
      </c>
      <c r="BI445" s="236"/>
      <c r="BJ445" s="96"/>
      <c r="BK445" s="232"/>
      <c r="BL445" s="237" t="str">
        <f t="shared" si="121"/>
        <v>Sin Avance</v>
      </c>
      <c r="BM445" s="275"/>
      <c r="BN445" s="15"/>
      <c r="BO445" s="94"/>
      <c r="BP445" s="514"/>
      <c r="BQ445" s="236"/>
      <c r="BR445" s="96"/>
      <c r="BS445" s="240" t="str">
        <f t="shared" si="122"/>
        <v>En Ejecución</v>
      </c>
      <c r="BT445" s="94"/>
      <c r="BU445" s="712"/>
      <c r="BV445" s="736"/>
      <c r="BW445" s="389"/>
    </row>
    <row r="446" spans="1:75" s="338" customFormat="1" ht="42" customHeight="1">
      <c r="A446" s="743" t="s">
        <v>189</v>
      </c>
      <c r="B446" s="733">
        <v>44376</v>
      </c>
      <c r="C446" s="93" t="s">
        <v>1483</v>
      </c>
      <c r="D446" s="747" t="s">
        <v>2873</v>
      </c>
      <c r="E446" s="90" t="s">
        <v>3070</v>
      </c>
      <c r="F446" s="98" t="s">
        <v>154</v>
      </c>
      <c r="G446" s="90" t="s">
        <v>1553</v>
      </c>
      <c r="H446" s="90" t="s">
        <v>3073</v>
      </c>
      <c r="I446" s="90">
        <v>2</v>
      </c>
      <c r="J446" s="744" t="s">
        <v>3074</v>
      </c>
      <c r="K446" s="98" t="s">
        <v>168</v>
      </c>
      <c r="L446" s="90" t="s">
        <v>3075</v>
      </c>
      <c r="M446" s="90" t="s">
        <v>3076</v>
      </c>
      <c r="N446" s="749">
        <v>1</v>
      </c>
      <c r="O446" s="90" t="s">
        <v>3076</v>
      </c>
      <c r="P446" s="90" t="s">
        <v>1553</v>
      </c>
      <c r="Q446" s="672" t="s">
        <v>1553</v>
      </c>
      <c r="R446" s="390">
        <v>44204</v>
      </c>
      <c r="S446" s="745">
        <v>44740</v>
      </c>
      <c r="T446" s="92">
        <v>0</v>
      </c>
      <c r="U446" s="748">
        <f t="shared" si="114"/>
        <v>44740</v>
      </c>
      <c r="V446" s="228">
        <v>44552</v>
      </c>
      <c r="W446" s="392" t="s">
        <v>3077</v>
      </c>
      <c r="X446" s="95">
        <v>0.4</v>
      </c>
      <c r="Y446" s="508" t="str">
        <f t="shared" si="120"/>
        <v>No Satisfactorio</v>
      </c>
      <c r="Z446" s="133">
        <v>44568</v>
      </c>
      <c r="AA446" s="514" t="s">
        <v>3078</v>
      </c>
      <c r="AB446" s="117" t="s">
        <v>1442</v>
      </c>
      <c r="AC446" s="234"/>
      <c r="AD446" s="94"/>
      <c r="AE446" s="95"/>
      <c r="AF446" s="508" t="str">
        <f t="shared" si="115"/>
        <v>Sin Avance</v>
      </c>
      <c r="AG446" s="234"/>
      <c r="AH446" s="94"/>
      <c r="AI446" s="508"/>
      <c r="AJ446" s="234"/>
      <c r="AK446" s="273"/>
      <c r="AL446" s="95"/>
      <c r="AM446" s="508" t="str">
        <f t="shared" si="116"/>
        <v>Sin Avance</v>
      </c>
      <c r="AN446" s="279"/>
      <c r="AO446" s="273"/>
      <c r="AP446" s="274"/>
      <c r="AQ446" s="275"/>
      <c r="AR446" s="235"/>
      <c r="AS446" s="233"/>
      <c r="AT446" s="508" t="str">
        <f t="shared" si="117"/>
        <v>Sin Avance</v>
      </c>
      <c r="AU446" s="228"/>
      <c r="AV446" s="273"/>
      <c r="AW446" s="274"/>
      <c r="AX446" s="231"/>
      <c r="AY446" s="232"/>
      <c r="AZ446" s="233"/>
      <c r="BA446" s="508" t="str">
        <f t="shared" si="118"/>
        <v>Sin Avance</v>
      </c>
      <c r="BB446" s="325"/>
      <c r="BC446" s="229"/>
      <c r="BD446" s="229"/>
      <c r="BE446" s="492"/>
      <c r="BF446" s="235"/>
      <c r="BG446" s="493"/>
      <c r="BH446" s="508" t="str">
        <f t="shared" si="119"/>
        <v>Sin Avance</v>
      </c>
      <c r="BI446" s="236"/>
      <c r="BJ446" s="96"/>
      <c r="BK446" s="232"/>
      <c r="BL446" s="547">
        <f t="shared" si="121"/>
        <v>0.4</v>
      </c>
      <c r="BM446" s="275"/>
      <c r="BN446" s="15"/>
      <c r="BO446" s="94"/>
      <c r="BP446" s="514"/>
      <c r="BQ446" s="236"/>
      <c r="BR446" s="96"/>
      <c r="BS446" s="516" t="str">
        <f t="shared" si="122"/>
        <v>En Ejecución</v>
      </c>
      <c r="BT446" s="94"/>
      <c r="BU446" s="324"/>
      <c r="BV446" s="736"/>
      <c r="BW446" s="389"/>
    </row>
    <row r="447" spans="1:75" s="12" customFormat="1" ht="47.25" customHeight="1">
      <c r="A447" s="743" t="s">
        <v>189</v>
      </c>
      <c r="B447" s="733">
        <v>44376</v>
      </c>
      <c r="C447" s="93" t="s">
        <v>3079</v>
      </c>
      <c r="D447" s="747" t="s">
        <v>2873</v>
      </c>
      <c r="E447" s="90" t="s">
        <v>3080</v>
      </c>
      <c r="F447" s="247"/>
      <c r="G447" s="90" t="s">
        <v>1553</v>
      </c>
      <c r="H447" s="90" t="s">
        <v>3081</v>
      </c>
      <c r="I447" s="90">
        <v>1</v>
      </c>
      <c r="J447" s="744" t="s">
        <v>3082</v>
      </c>
      <c r="K447" s="98" t="s">
        <v>168</v>
      </c>
      <c r="L447" s="90" t="s">
        <v>3083</v>
      </c>
      <c r="M447" s="90" t="s">
        <v>3084</v>
      </c>
      <c r="N447" s="749">
        <v>1</v>
      </c>
      <c r="O447" s="90" t="s">
        <v>3084</v>
      </c>
      <c r="P447" s="90" t="s">
        <v>1553</v>
      </c>
      <c r="Q447" s="672" t="s">
        <v>1553</v>
      </c>
      <c r="R447" s="390">
        <v>44234</v>
      </c>
      <c r="S447" s="745">
        <v>44740</v>
      </c>
      <c r="T447" s="92">
        <v>0</v>
      </c>
      <c r="U447" s="748">
        <f t="shared" si="114"/>
        <v>44740</v>
      </c>
      <c r="V447" s="228"/>
      <c r="W447" s="94"/>
      <c r="X447" s="95"/>
      <c r="Y447" s="508" t="str">
        <f t="shared" si="120"/>
        <v>Sin Avance</v>
      </c>
      <c r="Z447" s="272"/>
      <c r="AA447" s="273"/>
      <c r="AB447" s="274"/>
      <c r="AC447" s="234"/>
      <c r="AD447" s="94"/>
      <c r="AE447" s="95"/>
      <c r="AF447" s="508" t="str">
        <f t="shared" si="115"/>
        <v>Sin Avance</v>
      </c>
      <c r="AG447" s="234"/>
      <c r="AH447" s="94"/>
      <c r="AI447" s="230"/>
      <c r="AJ447" s="234"/>
      <c r="AK447" s="273"/>
      <c r="AL447" s="95"/>
      <c r="AM447" s="508" t="str">
        <f t="shared" si="116"/>
        <v>Sin Avance</v>
      </c>
      <c r="AN447" s="279"/>
      <c r="AO447" s="273"/>
      <c r="AP447" s="274"/>
      <c r="AQ447" s="275"/>
      <c r="AR447" s="235"/>
      <c r="AS447" s="233"/>
      <c r="AT447" s="508" t="str">
        <f t="shared" si="117"/>
        <v>Sin Avance</v>
      </c>
      <c r="AU447" s="228"/>
      <c r="AV447" s="273"/>
      <c r="AW447" s="274"/>
      <c r="AX447" s="231"/>
      <c r="AY447" s="232"/>
      <c r="AZ447" s="233"/>
      <c r="BA447" s="508" t="str">
        <f t="shared" si="118"/>
        <v>Sin Avance</v>
      </c>
      <c r="BB447" s="325"/>
      <c r="BC447" s="229"/>
      <c r="BD447" s="229"/>
      <c r="BE447" s="492"/>
      <c r="BF447" s="235"/>
      <c r="BG447" s="493"/>
      <c r="BH447" s="508" t="str">
        <f t="shared" si="119"/>
        <v>Sin Avance</v>
      </c>
      <c r="BI447" s="236"/>
      <c r="BJ447" s="96"/>
      <c r="BK447" s="232"/>
      <c r="BL447" s="237" t="str">
        <f t="shared" si="121"/>
        <v>Sin Avance</v>
      </c>
      <c r="BM447" s="275"/>
      <c r="BN447" s="15"/>
      <c r="BO447" s="94"/>
      <c r="BP447" s="514"/>
      <c r="BQ447" s="236"/>
      <c r="BR447" s="96"/>
      <c r="BS447" s="240" t="str">
        <f t="shared" si="122"/>
        <v>En Ejecución</v>
      </c>
      <c r="BT447" s="94"/>
      <c r="BU447" s="712"/>
      <c r="BV447" s="736"/>
      <c r="BW447" s="389"/>
    </row>
    <row r="448" spans="1:75" s="12" customFormat="1" ht="47.25" customHeight="1">
      <c r="A448" s="743" t="s">
        <v>189</v>
      </c>
      <c r="B448" s="733">
        <v>44376</v>
      </c>
      <c r="C448" s="93" t="s">
        <v>3079</v>
      </c>
      <c r="D448" s="747" t="s">
        <v>2873</v>
      </c>
      <c r="E448" s="90" t="s">
        <v>3080</v>
      </c>
      <c r="F448" s="247"/>
      <c r="G448" s="90" t="s">
        <v>1553</v>
      </c>
      <c r="H448" s="90" t="s">
        <v>3085</v>
      </c>
      <c r="I448" s="90">
        <v>2</v>
      </c>
      <c r="J448" s="744" t="s">
        <v>3086</v>
      </c>
      <c r="K448" s="98" t="s">
        <v>168</v>
      </c>
      <c r="L448" s="90" t="s">
        <v>3087</v>
      </c>
      <c r="M448" s="90" t="s">
        <v>3088</v>
      </c>
      <c r="N448" s="749">
        <v>1</v>
      </c>
      <c r="O448" s="90" t="s">
        <v>3088</v>
      </c>
      <c r="P448" s="90" t="s">
        <v>1553</v>
      </c>
      <c r="Q448" s="672" t="s">
        <v>1553</v>
      </c>
      <c r="R448" s="390">
        <v>44234</v>
      </c>
      <c r="S448" s="745">
        <v>44740</v>
      </c>
      <c r="T448" s="92">
        <v>0</v>
      </c>
      <c r="U448" s="748">
        <f t="shared" si="114"/>
        <v>44740</v>
      </c>
      <c r="V448" s="228"/>
      <c r="W448" s="94"/>
      <c r="X448" s="95"/>
      <c r="Y448" s="508" t="str">
        <f t="shared" si="120"/>
        <v>Sin Avance</v>
      </c>
      <c r="Z448" s="272"/>
      <c r="AA448" s="273"/>
      <c r="AB448" s="274"/>
      <c r="AC448" s="234"/>
      <c r="AD448" s="94"/>
      <c r="AE448" s="95"/>
      <c r="AF448" s="508" t="str">
        <f t="shared" si="115"/>
        <v>Sin Avance</v>
      </c>
      <c r="AG448" s="234"/>
      <c r="AH448" s="94"/>
      <c r="AI448" s="230"/>
      <c r="AJ448" s="234"/>
      <c r="AK448" s="273"/>
      <c r="AL448" s="95"/>
      <c r="AM448" s="508" t="str">
        <f t="shared" si="116"/>
        <v>Sin Avance</v>
      </c>
      <c r="AN448" s="279"/>
      <c r="AO448" s="273"/>
      <c r="AP448" s="274"/>
      <c r="AQ448" s="275"/>
      <c r="AR448" s="235"/>
      <c r="AS448" s="233"/>
      <c r="AT448" s="508" t="str">
        <f t="shared" si="117"/>
        <v>Sin Avance</v>
      </c>
      <c r="AU448" s="228"/>
      <c r="AV448" s="273"/>
      <c r="AW448" s="274"/>
      <c r="AX448" s="231"/>
      <c r="AY448" s="232"/>
      <c r="AZ448" s="233"/>
      <c r="BA448" s="508" t="str">
        <f t="shared" si="118"/>
        <v>Sin Avance</v>
      </c>
      <c r="BB448" s="325"/>
      <c r="BC448" s="229"/>
      <c r="BD448" s="229"/>
      <c r="BE448" s="492"/>
      <c r="BF448" s="235"/>
      <c r="BG448" s="493"/>
      <c r="BH448" s="508" t="str">
        <f t="shared" si="119"/>
        <v>Sin Avance</v>
      </c>
      <c r="BI448" s="236"/>
      <c r="BJ448" s="96"/>
      <c r="BK448" s="232"/>
      <c r="BL448" s="237" t="str">
        <f t="shared" si="121"/>
        <v>Sin Avance</v>
      </c>
      <c r="BM448" s="275"/>
      <c r="BN448" s="15"/>
      <c r="BO448" s="94"/>
      <c r="BP448" s="514"/>
      <c r="BQ448" s="236"/>
      <c r="BR448" s="96"/>
      <c r="BS448" s="240" t="str">
        <f t="shared" si="122"/>
        <v>En Ejecución</v>
      </c>
      <c r="BT448" s="94"/>
      <c r="BU448" s="712"/>
      <c r="BV448" s="736"/>
      <c r="BW448" s="389"/>
    </row>
    <row r="449" spans="1:75" s="12" customFormat="1" ht="47.25" customHeight="1">
      <c r="A449" s="743" t="s">
        <v>189</v>
      </c>
      <c r="B449" s="733">
        <v>44376</v>
      </c>
      <c r="C449" s="93" t="s">
        <v>3089</v>
      </c>
      <c r="D449" s="747" t="s">
        <v>2873</v>
      </c>
      <c r="E449" s="90" t="s">
        <v>3090</v>
      </c>
      <c r="F449" s="247"/>
      <c r="G449" s="90" t="s">
        <v>1553</v>
      </c>
      <c r="H449" s="90" t="s">
        <v>3062</v>
      </c>
      <c r="I449" s="90">
        <v>1</v>
      </c>
      <c r="J449" s="744" t="s">
        <v>3091</v>
      </c>
      <c r="K449" s="98" t="s">
        <v>168</v>
      </c>
      <c r="L449" s="90" t="s">
        <v>3064</v>
      </c>
      <c r="M449" s="90" t="s">
        <v>3092</v>
      </c>
      <c r="N449" s="749">
        <v>1</v>
      </c>
      <c r="O449" s="90" t="s">
        <v>3092</v>
      </c>
      <c r="P449" s="90" t="s">
        <v>1553</v>
      </c>
      <c r="Q449" s="672" t="s">
        <v>1553</v>
      </c>
      <c r="R449" s="390">
        <v>44235</v>
      </c>
      <c r="S449" s="745">
        <v>44740</v>
      </c>
      <c r="T449" s="92">
        <v>0</v>
      </c>
      <c r="U449" s="748">
        <f t="shared" si="114"/>
        <v>44740</v>
      </c>
      <c r="V449" s="228"/>
      <c r="W449" s="94"/>
      <c r="X449" s="95"/>
      <c r="Y449" s="508" t="str">
        <f t="shared" si="120"/>
        <v>Sin Avance</v>
      </c>
      <c r="Z449" s="272"/>
      <c r="AA449" s="273"/>
      <c r="AB449" s="274"/>
      <c r="AC449" s="234"/>
      <c r="AD449" s="94"/>
      <c r="AE449" s="95"/>
      <c r="AF449" s="508" t="str">
        <f t="shared" si="115"/>
        <v>Sin Avance</v>
      </c>
      <c r="AG449" s="234"/>
      <c r="AH449" s="94"/>
      <c r="AI449" s="230"/>
      <c r="AJ449" s="234"/>
      <c r="AK449" s="273"/>
      <c r="AL449" s="95"/>
      <c r="AM449" s="508" t="str">
        <f t="shared" si="116"/>
        <v>Sin Avance</v>
      </c>
      <c r="AN449" s="279"/>
      <c r="AO449" s="273"/>
      <c r="AP449" s="274"/>
      <c r="AQ449" s="275"/>
      <c r="AR449" s="235"/>
      <c r="AS449" s="233"/>
      <c r="AT449" s="508" t="str">
        <f t="shared" si="117"/>
        <v>Sin Avance</v>
      </c>
      <c r="AU449" s="228"/>
      <c r="AV449" s="273"/>
      <c r="AW449" s="274"/>
      <c r="AX449" s="231"/>
      <c r="AY449" s="232"/>
      <c r="AZ449" s="233"/>
      <c r="BA449" s="508" t="str">
        <f t="shared" si="118"/>
        <v>Sin Avance</v>
      </c>
      <c r="BB449" s="325"/>
      <c r="BC449" s="229"/>
      <c r="BD449" s="229"/>
      <c r="BE449" s="492"/>
      <c r="BF449" s="235"/>
      <c r="BG449" s="493"/>
      <c r="BH449" s="508" t="str">
        <f t="shared" si="119"/>
        <v>Sin Avance</v>
      </c>
      <c r="BI449" s="236"/>
      <c r="BJ449" s="96"/>
      <c r="BK449" s="232"/>
      <c r="BL449" s="237" t="str">
        <f t="shared" si="121"/>
        <v>Sin Avance</v>
      </c>
      <c r="BM449" s="275"/>
      <c r="BN449" s="15"/>
      <c r="BO449" s="94"/>
      <c r="BP449" s="514"/>
      <c r="BQ449" s="236"/>
      <c r="BR449" s="96"/>
      <c r="BS449" s="240" t="str">
        <f t="shared" si="122"/>
        <v>En Ejecución</v>
      </c>
      <c r="BT449" s="94"/>
      <c r="BU449" s="712"/>
      <c r="BV449" s="736"/>
      <c r="BW449" s="389"/>
    </row>
    <row r="450" spans="1:75" s="12" customFormat="1" ht="47.25" customHeight="1">
      <c r="A450" s="743" t="s">
        <v>189</v>
      </c>
      <c r="B450" s="733">
        <v>44376</v>
      </c>
      <c r="C450" s="93" t="s">
        <v>3089</v>
      </c>
      <c r="D450" s="747" t="s">
        <v>2873</v>
      </c>
      <c r="E450" s="90" t="s">
        <v>3090</v>
      </c>
      <c r="F450" s="247"/>
      <c r="G450" s="90" t="s">
        <v>1553</v>
      </c>
      <c r="H450" s="90" t="s">
        <v>3093</v>
      </c>
      <c r="I450" s="90">
        <v>2</v>
      </c>
      <c r="J450" s="744" t="s">
        <v>3094</v>
      </c>
      <c r="K450" s="98" t="s">
        <v>168</v>
      </c>
      <c r="L450" s="90" t="s">
        <v>3068</v>
      </c>
      <c r="M450" s="90" t="s">
        <v>3095</v>
      </c>
      <c r="N450" s="749">
        <v>1</v>
      </c>
      <c r="O450" s="90" t="s">
        <v>3095</v>
      </c>
      <c r="P450" s="90" t="s">
        <v>1553</v>
      </c>
      <c r="Q450" s="672" t="s">
        <v>1553</v>
      </c>
      <c r="R450" s="390">
        <v>44234</v>
      </c>
      <c r="S450" s="745">
        <v>44740</v>
      </c>
      <c r="T450" s="92">
        <v>0</v>
      </c>
      <c r="U450" s="748">
        <f t="shared" si="114"/>
        <v>44740</v>
      </c>
      <c r="V450" s="228"/>
      <c r="W450" s="94"/>
      <c r="X450" s="95"/>
      <c r="Y450" s="508" t="str">
        <f t="shared" si="120"/>
        <v>Sin Avance</v>
      </c>
      <c r="Z450" s="272"/>
      <c r="AA450" s="273"/>
      <c r="AB450" s="274"/>
      <c r="AC450" s="234"/>
      <c r="AD450" s="94"/>
      <c r="AE450" s="95"/>
      <c r="AF450" s="508" t="str">
        <f t="shared" si="115"/>
        <v>Sin Avance</v>
      </c>
      <c r="AG450" s="234"/>
      <c r="AH450" s="94"/>
      <c r="AI450" s="230"/>
      <c r="AJ450" s="234"/>
      <c r="AK450" s="273"/>
      <c r="AL450" s="95"/>
      <c r="AM450" s="508" t="str">
        <f t="shared" si="116"/>
        <v>Sin Avance</v>
      </c>
      <c r="AN450" s="279"/>
      <c r="AO450" s="273"/>
      <c r="AP450" s="274"/>
      <c r="AQ450" s="275"/>
      <c r="AR450" s="235"/>
      <c r="AS450" s="233"/>
      <c r="AT450" s="508" t="str">
        <f t="shared" si="117"/>
        <v>Sin Avance</v>
      </c>
      <c r="AU450" s="228"/>
      <c r="AV450" s="273"/>
      <c r="AW450" s="274"/>
      <c r="AX450" s="231"/>
      <c r="AY450" s="232"/>
      <c r="AZ450" s="233"/>
      <c r="BA450" s="508" t="str">
        <f t="shared" si="118"/>
        <v>Sin Avance</v>
      </c>
      <c r="BB450" s="325"/>
      <c r="BC450" s="229"/>
      <c r="BD450" s="229"/>
      <c r="BE450" s="492"/>
      <c r="BF450" s="235"/>
      <c r="BG450" s="493"/>
      <c r="BH450" s="508" t="str">
        <f t="shared" si="119"/>
        <v>Sin Avance</v>
      </c>
      <c r="BI450" s="236"/>
      <c r="BJ450" s="96"/>
      <c r="BK450" s="232"/>
      <c r="BL450" s="237" t="str">
        <f t="shared" si="121"/>
        <v>Sin Avance</v>
      </c>
      <c r="BM450" s="275"/>
      <c r="BN450" s="15"/>
      <c r="BO450" s="94"/>
      <c r="BP450" s="514"/>
      <c r="BQ450" s="236"/>
      <c r="BR450" s="96"/>
      <c r="BS450" s="240" t="str">
        <f t="shared" si="122"/>
        <v>En Ejecución</v>
      </c>
      <c r="BT450" s="94"/>
      <c r="BU450" s="712"/>
      <c r="BV450" s="736"/>
      <c r="BW450" s="389"/>
    </row>
    <row r="451" spans="1:75" s="12" customFormat="1" ht="47.25" customHeight="1">
      <c r="A451" s="743" t="s">
        <v>189</v>
      </c>
      <c r="B451" s="733">
        <v>44376</v>
      </c>
      <c r="C451" s="93" t="s">
        <v>3096</v>
      </c>
      <c r="D451" s="747" t="s">
        <v>2873</v>
      </c>
      <c r="E451" s="90" t="s">
        <v>3097</v>
      </c>
      <c r="F451" s="247"/>
      <c r="G451" s="90" t="s">
        <v>1553</v>
      </c>
      <c r="H451" s="90" t="s">
        <v>3098</v>
      </c>
      <c r="I451" s="90">
        <v>1</v>
      </c>
      <c r="J451" s="744" t="s">
        <v>3072</v>
      </c>
      <c r="K451" s="98" t="s">
        <v>168</v>
      </c>
      <c r="L451" s="90" t="s">
        <v>2991</v>
      </c>
      <c r="M451" s="90" t="s">
        <v>2989</v>
      </c>
      <c r="N451" s="749">
        <v>1</v>
      </c>
      <c r="O451" s="90" t="s">
        <v>2989</v>
      </c>
      <c r="P451" s="90" t="s">
        <v>1553</v>
      </c>
      <c r="Q451" s="672" t="s">
        <v>1553</v>
      </c>
      <c r="R451" s="390">
        <v>44203</v>
      </c>
      <c r="S451" s="745">
        <v>44651</v>
      </c>
      <c r="T451" s="92">
        <v>0</v>
      </c>
      <c r="U451" s="748">
        <f t="shared" si="114"/>
        <v>44651</v>
      </c>
      <c r="V451" s="228"/>
      <c r="W451" s="94"/>
      <c r="X451" s="95"/>
      <c r="Y451" s="508" t="str">
        <f t="shared" si="120"/>
        <v>Sin Avance</v>
      </c>
      <c r="Z451" s="272"/>
      <c r="AA451" s="273"/>
      <c r="AB451" s="274"/>
      <c r="AC451" s="234"/>
      <c r="AD451" s="94"/>
      <c r="AE451" s="95"/>
      <c r="AF451" s="508" t="str">
        <f t="shared" si="115"/>
        <v>Sin Avance</v>
      </c>
      <c r="AG451" s="234"/>
      <c r="AH451" s="94"/>
      <c r="AI451" s="230"/>
      <c r="AJ451" s="234"/>
      <c r="AK451" s="273"/>
      <c r="AL451" s="95"/>
      <c r="AM451" s="508" t="str">
        <f t="shared" si="116"/>
        <v>Sin Avance</v>
      </c>
      <c r="AN451" s="279"/>
      <c r="AO451" s="273"/>
      <c r="AP451" s="274"/>
      <c r="AQ451" s="275"/>
      <c r="AR451" s="235"/>
      <c r="AS451" s="233"/>
      <c r="AT451" s="508" t="str">
        <f t="shared" si="117"/>
        <v>Sin Avance</v>
      </c>
      <c r="AU451" s="228"/>
      <c r="AV451" s="273"/>
      <c r="AW451" s="274"/>
      <c r="AX451" s="231"/>
      <c r="AY451" s="232"/>
      <c r="AZ451" s="233"/>
      <c r="BA451" s="508" t="str">
        <f t="shared" si="118"/>
        <v>Sin Avance</v>
      </c>
      <c r="BB451" s="325"/>
      <c r="BC451" s="229"/>
      <c r="BD451" s="229"/>
      <c r="BE451" s="492"/>
      <c r="BF451" s="235"/>
      <c r="BG451" s="493"/>
      <c r="BH451" s="508" t="str">
        <f t="shared" si="119"/>
        <v>Sin Avance</v>
      </c>
      <c r="BI451" s="236"/>
      <c r="BJ451" s="96"/>
      <c r="BK451" s="232"/>
      <c r="BL451" s="237" t="str">
        <f t="shared" si="121"/>
        <v>Sin Avance</v>
      </c>
      <c r="BM451" s="275"/>
      <c r="BN451" s="15"/>
      <c r="BO451" s="94"/>
      <c r="BP451" s="514"/>
      <c r="BQ451" s="236"/>
      <c r="BR451" s="96"/>
      <c r="BS451" s="240" t="str">
        <f t="shared" si="122"/>
        <v>En Ejecución</v>
      </c>
      <c r="BT451" s="94"/>
      <c r="BU451" s="712"/>
      <c r="BV451" s="736"/>
      <c r="BW451" s="389"/>
    </row>
    <row r="452" spans="1:75" s="338" customFormat="1" ht="42" customHeight="1">
      <c r="A452" s="171" t="s">
        <v>189</v>
      </c>
      <c r="B452" s="172">
        <v>44376</v>
      </c>
      <c r="C452" s="65" t="s">
        <v>3096</v>
      </c>
      <c r="D452" s="173" t="s">
        <v>2873</v>
      </c>
      <c r="E452" s="101" t="s">
        <v>3097</v>
      </c>
      <c r="F452" s="69" t="s">
        <v>154</v>
      </c>
      <c r="G452" s="101" t="s">
        <v>1553</v>
      </c>
      <c r="H452" s="101" t="s">
        <v>3073</v>
      </c>
      <c r="I452" s="101">
        <v>2</v>
      </c>
      <c r="J452" s="174" t="s">
        <v>3074</v>
      </c>
      <c r="K452" s="69" t="s">
        <v>168</v>
      </c>
      <c r="L452" s="101" t="s">
        <v>3075</v>
      </c>
      <c r="M452" s="101" t="s">
        <v>3076</v>
      </c>
      <c r="N452" s="181">
        <v>1</v>
      </c>
      <c r="O452" s="101" t="s">
        <v>3076</v>
      </c>
      <c r="P452" s="101" t="s">
        <v>1553</v>
      </c>
      <c r="Q452" s="180" t="s">
        <v>1553</v>
      </c>
      <c r="R452" s="177">
        <v>44204</v>
      </c>
      <c r="S452" s="178">
        <v>44740</v>
      </c>
      <c r="T452" s="103">
        <v>0</v>
      </c>
      <c r="U452" s="179">
        <f t="shared" si="114"/>
        <v>44740</v>
      </c>
      <c r="V452" s="228">
        <v>44552</v>
      </c>
      <c r="W452" s="392" t="s">
        <v>3077</v>
      </c>
      <c r="X452" s="95">
        <v>0.4</v>
      </c>
      <c r="Y452" s="126" t="str">
        <f t="shared" si="120"/>
        <v>No Satisfactorio</v>
      </c>
      <c r="Z452" s="133">
        <v>44568</v>
      </c>
      <c r="AA452" s="514" t="s">
        <v>3078</v>
      </c>
      <c r="AB452" s="117" t="s">
        <v>1442</v>
      </c>
      <c r="AC452" s="127"/>
      <c r="AD452" s="105"/>
      <c r="AE452" s="106"/>
      <c r="AF452" s="126" t="str">
        <f t="shared" si="115"/>
        <v>Sin Avance</v>
      </c>
      <c r="AG452" s="127"/>
      <c r="AH452" s="105"/>
      <c r="AI452" s="126"/>
      <c r="AJ452" s="127"/>
      <c r="AK452" s="273"/>
      <c r="AL452" s="106"/>
      <c r="AM452" s="126" t="str">
        <f t="shared" si="116"/>
        <v>Sin Avance</v>
      </c>
      <c r="AN452" s="279"/>
      <c r="AO452" s="273"/>
      <c r="AP452" s="274"/>
      <c r="AQ452" s="275"/>
      <c r="AR452" s="235"/>
      <c r="AS452" s="233"/>
      <c r="AT452" s="126" t="str">
        <f t="shared" si="117"/>
        <v>Sin Avance</v>
      </c>
      <c r="AU452" s="228"/>
      <c r="AV452" s="273"/>
      <c r="AW452" s="274"/>
      <c r="AX452" s="231"/>
      <c r="AY452" s="232"/>
      <c r="AZ452" s="233"/>
      <c r="BA452" s="126" t="str">
        <f t="shared" si="118"/>
        <v>Sin Avance</v>
      </c>
      <c r="BB452" s="325"/>
      <c r="BC452" s="229"/>
      <c r="BD452" s="229"/>
      <c r="BE452" s="492"/>
      <c r="BF452" s="235"/>
      <c r="BG452" s="493"/>
      <c r="BH452" s="126" t="str">
        <f t="shared" si="119"/>
        <v>Sin Avance</v>
      </c>
      <c r="BI452" s="236"/>
      <c r="BJ452" s="96"/>
      <c r="BK452" s="232"/>
      <c r="BL452" s="335">
        <f t="shared" si="121"/>
        <v>0.4</v>
      </c>
      <c r="BM452" s="109"/>
      <c r="BN452" s="110"/>
      <c r="BO452" s="105"/>
      <c r="BP452" s="107"/>
      <c r="BQ452" s="137"/>
      <c r="BR452" s="108"/>
      <c r="BS452" s="516" t="str">
        <f t="shared" si="122"/>
        <v>En Ejecución</v>
      </c>
      <c r="BT452" s="105"/>
      <c r="BU452" s="324"/>
      <c r="BV452" s="736"/>
      <c r="BW452" s="389"/>
    </row>
    <row r="453" spans="1:75" s="338" customFormat="1" ht="42" customHeight="1">
      <c r="A453" s="98" t="s">
        <v>189</v>
      </c>
      <c r="B453" s="750">
        <v>44376</v>
      </c>
      <c r="C453" s="93" t="s">
        <v>3099</v>
      </c>
      <c r="D453" s="568" t="s">
        <v>2873</v>
      </c>
      <c r="E453" s="647" t="s">
        <v>3100</v>
      </c>
      <c r="F453" s="98" t="s">
        <v>154</v>
      </c>
      <c r="G453" s="90" t="s">
        <v>233</v>
      </c>
      <c r="H453" s="647" t="s">
        <v>3015</v>
      </c>
      <c r="I453" s="93">
        <v>1</v>
      </c>
      <c r="J453" s="647" t="s">
        <v>3101</v>
      </c>
      <c r="K453" s="98" t="s">
        <v>168</v>
      </c>
      <c r="L453" s="90" t="s">
        <v>3017</v>
      </c>
      <c r="M453" s="90" t="s">
        <v>3018</v>
      </c>
      <c r="N453" s="751">
        <v>1</v>
      </c>
      <c r="O453" s="90" t="s">
        <v>3018</v>
      </c>
      <c r="P453" s="248" t="s">
        <v>233</v>
      </c>
      <c r="Q453" s="248" t="s">
        <v>233</v>
      </c>
      <c r="R453" s="745">
        <v>44376</v>
      </c>
      <c r="S453" s="745">
        <v>44560</v>
      </c>
      <c r="T453" s="92">
        <v>0</v>
      </c>
      <c r="U453" s="746">
        <f t="shared" si="114"/>
        <v>44560</v>
      </c>
      <c r="V453" s="624">
        <v>44445</v>
      </c>
      <c r="W453" s="96" t="s">
        <v>3102</v>
      </c>
      <c r="X453" s="95">
        <v>1</v>
      </c>
      <c r="Y453" s="94" t="str">
        <f t="shared" si="120"/>
        <v>Destacado</v>
      </c>
      <c r="Z453" s="499">
        <v>44494</v>
      </c>
      <c r="AA453" s="514" t="s">
        <v>3020</v>
      </c>
      <c r="AB453" s="514" t="s">
        <v>448</v>
      </c>
      <c r="AC453" s="624">
        <v>44530</v>
      </c>
      <c r="AD453" s="600" t="s">
        <v>3103</v>
      </c>
      <c r="AE453" s="638">
        <v>1</v>
      </c>
      <c r="AF453" s="94" t="str">
        <f t="shared" si="115"/>
        <v>Destacado</v>
      </c>
      <c r="AG453" s="624">
        <v>44560</v>
      </c>
      <c r="AH453" s="94" t="s">
        <v>3104</v>
      </c>
      <c r="AI453" s="94" t="s">
        <v>689</v>
      </c>
      <c r="AJ453" s="624"/>
      <c r="AK453" s="273"/>
      <c r="AL453" s="95"/>
      <c r="AM453" s="94" t="str">
        <f t="shared" si="116"/>
        <v>Sin Avance</v>
      </c>
      <c r="AN453" s="279"/>
      <c r="AO453" s="273"/>
      <c r="AP453" s="274"/>
      <c r="AQ453" s="275"/>
      <c r="AR453" s="235"/>
      <c r="AS453" s="233"/>
      <c r="AT453" s="94" t="str">
        <f t="shared" si="117"/>
        <v>Sin Avance</v>
      </c>
      <c r="AU453" s="228"/>
      <c r="AV453" s="273"/>
      <c r="AW453" s="274"/>
      <c r="AX453" s="231"/>
      <c r="AY453" s="232"/>
      <c r="AZ453" s="233"/>
      <c r="BA453" s="94" t="str">
        <f t="shared" si="118"/>
        <v>Sin Avance</v>
      </c>
      <c r="BB453" s="325"/>
      <c r="BC453" s="229"/>
      <c r="BD453" s="229"/>
      <c r="BE453" s="492"/>
      <c r="BF453" s="235"/>
      <c r="BG453" s="493"/>
      <c r="BH453" s="94" t="str">
        <f t="shared" si="119"/>
        <v>Sin Avance</v>
      </c>
      <c r="BI453" s="236"/>
      <c r="BJ453" s="96"/>
      <c r="BK453" s="232"/>
      <c r="BL453" s="639">
        <f t="shared" si="121"/>
        <v>1</v>
      </c>
      <c r="BM453" s="514"/>
      <c r="BN453" s="514"/>
      <c r="BO453" s="94"/>
      <c r="BP453" s="514"/>
      <c r="BQ453" s="96"/>
      <c r="BR453" s="96"/>
      <c r="BS453" s="516" t="str">
        <f t="shared" si="122"/>
        <v/>
      </c>
      <c r="BT453" s="94"/>
      <c r="BU453" s="324"/>
      <c r="BV453" s="736"/>
      <c r="BW453" s="389"/>
    </row>
    <row r="454" spans="1:75" s="338" customFormat="1" ht="42" customHeight="1">
      <c r="A454" s="743" t="s">
        <v>189</v>
      </c>
      <c r="B454" s="733">
        <v>44376</v>
      </c>
      <c r="C454" s="93" t="s">
        <v>3105</v>
      </c>
      <c r="D454" s="568" t="s">
        <v>2873</v>
      </c>
      <c r="E454" s="90" t="s">
        <v>3106</v>
      </c>
      <c r="F454" s="98" t="s">
        <v>145</v>
      </c>
      <c r="G454" s="90" t="s">
        <v>233</v>
      </c>
      <c r="H454" s="705" t="s">
        <v>3107</v>
      </c>
      <c r="I454" s="93">
        <v>1</v>
      </c>
      <c r="J454" s="744" t="s">
        <v>3055</v>
      </c>
      <c r="K454" s="98" t="s">
        <v>168</v>
      </c>
      <c r="L454" s="90" t="s">
        <v>3056</v>
      </c>
      <c r="M454" s="705" t="s">
        <v>3057</v>
      </c>
      <c r="N454" s="93">
        <v>1</v>
      </c>
      <c r="O454" s="705" t="s">
        <v>3057</v>
      </c>
      <c r="P454" s="248" t="s">
        <v>233</v>
      </c>
      <c r="Q454" s="248" t="s">
        <v>233</v>
      </c>
      <c r="R454" s="745">
        <v>44403</v>
      </c>
      <c r="S454" s="745">
        <v>44500</v>
      </c>
      <c r="T454" s="92">
        <v>0</v>
      </c>
      <c r="U454" s="746">
        <f t="shared" si="114"/>
        <v>44500</v>
      </c>
      <c r="V454" s="624">
        <v>44498</v>
      </c>
      <c r="W454" s="757" t="s">
        <v>3058</v>
      </c>
      <c r="X454" s="95">
        <v>1</v>
      </c>
      <c r="Y454" s="94" t="str">
        <f t="shared" si="120"/>
        <v>Destacado</v>
      </c>
      <c r="Z454" s="499">
        <v>44560</v>
      </c>
      <c r="AA454" s="514" t="s">
        <v>3059</v>
      </c>
      <c r="AB454" s="514" t="s">
        <v>689</v>
      </c>
      <c r="AC454" s="624"/>
      <c r="AD454" s="94"/>
      <c r="AE454" s="95"/>
      <c r="AF454" s="94" t="str">
        <f t="shared" si="115"/>
        <v>Sin Avance</v>
      </c>
      <c r="AG454" s="624"/>
      <c r="AH454" s="94"/>
      <c r="AI454" s="94"/>
      <c r="AJ454" s="624"/>
      <c r="AK454" s="273"/>
      <c r="AL454" s="95"/>
      <c r="AM454" s="94" t="str">
        <f t="shared" si="116"/>
        <v>Sin Avance</v>
      </c>
      <c r="AN454" s="279"/>
      <c r="AO454" s="273"/>
      <c r="AP454" s="274"/>
      <c r="AQ454" s="275"/>
      <c r="AR454" s="235"/>
      <c r="AS454" s="233"/>
      <c r="AT454" s="94" t="str">
        <f t="shared" si="117"/>
        <v>Sin Avance</v>
      </c>
      <c r="AU454" s="228"/>
      <c r="AV454" s="273"/>
      <c r="AW454" s="274"/>
      <c r="AX454" s="231"/>
      <c r="AY454" s="232"/>
      <c r="AZ454" s="233"/>
      <c r="BA454" s="94" t="str">
        <f t="shared" si="118"/>
        <v>Sin Avance</v>
      </c>
      <c r="BB454" s="325"/>
      <c r="BC454" s="229"/>
      <c r="BD454" s="229"/>
      <c r="BE454" s="492"/>
      <c r="BF454" s="235"/>
      <c r="BG454" s="493"/>
      <c r="BH454" s="94" t="str">
        <f t="shared" si="119"/>
        <v>Sin Avance</v>
      </c>
      <c r="BI454" s="236"/>
      <c r="BJ454" s="96"/>
      <c r="BK454" s="232"/>
      <c r="BL454" s="639">
        <f t="shared" si="121"/>
        <v>1</v>
      </c>
      <c r="BM454" s="514"/>
      <c r="BN454" s="514"/>
      <c r="BO454" s="94"/>
      <c r="BP454" s="514"/>
      <c r="BQ454" s="96"/>
      <c r="BR454" s="96"/>
      <c r="BS454" s="516" t="str">
        <f t="shared" si="122"/>
        <v/>
      </c>
      <c r="BT454" s="94"/>
      <c r="BU454" s="324"/>
      <c r="BV454" s="736"/>
      <c r="BW454" s="389"/>
    </row>
    <row r="455" spans="1:75" s="338" customFormat="1" ht="42" customHeight="1">
      <c r="A455" s="743" t="s">
        <v>189</v>
      </c>
      <c r="B455" s="733">
        <v>44376</v>
      </c>
      <c r="C455" s="93" t="s">
        <v>3108</v>
      </c>
      <c r="D455" s="568" t="s">
        <v>2873</v>
      </c>
      <c r="E455" s="90" t="s">
        <v>3109</v>
      </c>
      <c r="F455" s="98" t="s">
        <v>145</v>
      </c>
      <c r="G455" s="90" t="s">
        <v>233</v>
      </c>
      <c r="H455" s="705" t="s">
        <v>3110</v>
      </c>
      <c r="I455" s="93">
        <v>1</v>
      </c>
      <c r="J455" s="744" t="s">
        <v>3055</v>
      </c>
      <c r="K455" s="98" t="s">
        <v>168</v>
      </c>
      <c r="L455" s="90" t="s">
        <v>3056</v>
      </c>
      <c r="M455" s="705" t="s">
        <v>3057</v>
      </c>
      <c r="N455" s="93">
        <v>1</v>
      </c>
      <c r="O455" s="705" t="s">
        <v>3057</v>
      </c>
      <c r="P455" s="248" t="s">
        <v>233</v>
      </c>
      <c r="Q455" s="248" t="s">
        <v>233</v>
      </c>
      <c r="R455" s="745">
        <v>44403</v>
      </c>
      <c r="S455" s="745">
        <v>44500</v>
      </c>
      <c r="T455" s="92">
        <v>0</v>
      </c>
      <c r="U455" s="746">
        <f t="shared" si="114"/>
        <v>44500</v>
      </c>
      <c r="V455" s="624">
        <v>44498</v>
      </c>
      <c r="W455" s="94" t="s">
        <v>3058</v>
      </c>
      <c r="X455" s="95">
        <v>1</v>
      </c>
      <c r="Y455" s="94" t="str">
        <f t="shared" si="120"/>
        <v>Destacado</v>
      </c>
      <c r="Z455" s="499">
        <v>44560</v>
      </c>
      <c r="AA455" s="514" t="s">
        <v>3059</v>
      </c>
      <c r="AB455" s="514" t="s">
        <v>689</v>
      </c>
      <c r="AC455" s="624"/>
      <c r="AD455" s="94"/>
      <c r="AE455" s="95"/>
      <c r="AF455" s="94" t="str">
        <f t="shared" si="115"/>
        <v>Sin Avance</v>
      </c>
      <c r="AG455" s="624"/>
      <c r="AH455" s="94"/>
      <c r="AI455" s="94"/>
      <c r="AJ455" s="624"/>
      <c r="AK455" s="273"/>
      <c r="AL455" s="95"/>
      <c r="AM455" s="94" t="str">
        <f t="shared" si="116"/>
        <v>Sin Avance</v>
      </c>
      <c r="AN455" s="279"/>
      <c r="AO455" s="273"/>
      <c r="AP455" s="274"/>
      <c r="AQ455" s="275"/>
      <c r="AR455" s="235"/>
      <c r="AS455" s="233"/>
      <c r="AT455" s="94" t="str">
        <f t="shared" si="117"/>
        <v>Sin Avance</v>
      </c>
      <c r="AU455" s="228"/>
      <c r="AV455" s="273"/>
      <c r="AW455" s="274"/>
      <c r="AX455" s="231"/>
      <c r="AY455" s="232"/>
      <c r="AZ455" s="233"/>
      <c r="BA455" s="94" t="str">
        <f t="shared" si="118"/>
        <v>Sin Avance</v>
      </c>
      <c r="BB455" s="325"/>
      <c r="BC455" s="229"/>
      <c r="BD455" s="229"/>
      <c r="BE455" s="492"/>
      <c r="BF455" s="235"/>
      <c r="BG455" s="493"/>
      <c r="BH455" s="94" t="str">
        <f t="shared" si="119"/>
        <v>Sin Avance</v>
      </c>
      <c r="BI455" s="236"/>
      <c r="BJ455" s="96"/>
      <c r="BK455" s="232"/>
      <c r="BL455" s="639">
        <f t="shared" si="121"/>
        <v>1</v>
      </c>
      <c r="BM455" s="514"/>
      <c r="BN455" s="514"/>
      <c r="BO455" s="94"/>
      <c r="BP455" s="514"/>
      <c r="BQ455" s="96"/>
      <c r="BR455" s="96"/>
      <c r="BS455" s="516" t="str">
        <f t="shared" si="122"/>
        <v/>
      </c>
      <c r="BT455" s="94"/>
      <c r="BU455" s="324"/>
      <c r="BV455" s="736"/>
      <c r="BW455" s="389"/>
    </row>
    <row r="456" spans="1:75" s="338" customFormat="1" ht="42" customHeight="1">
      <c r="A456" s="743" t="s">
        <v>189</v>
      </c>
      <c r="B456" s="733">
        <v>44376</v>
      </c>
      <c r="C456" s="93" t="s">
        <v>3111</v>
      </c>
      <c r="D456" s="568" t="s">
        <v>2873</v>
      </c>
      <c r="E456" s="90" t="s">
        <v>3112</v>
      </c>
      <c r="F456" s="98" t="s">
        <v>154</v>
      </c>
      <c r="G456" s="90" t="s">
        <v>233</v>
      </c>
      <c r="H456" s="705" t="s">
        <v>3038</v>
      </c>
      <c r="I456" s="93">
        <v>1</v>
      </c>
      <c r="J456" s="744" t="s">
        <v>3050</v>
      </c>
      <c r="K456" s="98" t="s">
        <v>168</v>
      </c>
      <c r="L456" s="90" t="s">
        <v>3051</v>
      </c>
      <c r="M456" s="705" t="s">
        <v>3041</v>
      </c>
      <c r="N456" s="93">
        <v>1</v>
      </c>
      <c r="O456" s="705" t="s">
        <v>3041</v>
      </c>
      <c r="P456" s="248" t="s">
        <v>233</v>
      </c>
      <c r="Q456" s="248" t="s">
        <v>233</v>
      </c>
      <c r="R456" s="745">
        <v>44403</v>
      </c>
      <c r="S456" s="745">
        <v>44500</v>
      </c>
      <c r="T456" s="92">
        <v>0</v>
      </c>
      <c r="U456" s="746">
        <f t="shared" si="114"/>
        <v>44500</v>
      </c>
      <c r="V456" s="624">
        <v>44498</v>
      </c>
      <c r="W456" s="94" t="s">
        <v>3042</v>
      </c>
      <c r="X456" s="95">
        <v>1</v>
      </c>
      <c r="Y456" s="94" t="str">
        <f t="shared" si="120"/>
        <v>Destacado</v>
      </c>
      <c r="Z456" s="499">
        <v>44560</v>
      </c>
      <c r="AA456" s="514" t="s">
        <v>3052</v>
      </c>
      <c r="AB456" s="514" t="s">
        <v>689</v>
      </c>
      <c r="AC456" s="624"/>
      <c r="AD456" s="94"/>
      <c r="AE456" s="95"/>
      <c r="AF456" s="94" t="str">
        <f t="shared" si="115"/>
        <v>Sin Avance</v>
      </c>
      <c r="AG456" s="624"/>
      <c r="AH456" s="94"/>
      <c r="AI456" s="94"/>
      <c r="AJ456" s="624"/>
      <c r="AK456" s="273"/>
      <c r="AL456" s="95"/>
      <c r="AM456" s="94" t="str">
        <f t="shared" si="116"/>
        <v>Sin Avance</v>
      </c>
      <c r="AN456" s="279"/>
      <c r="AO456" s="273"/>
      <c r="AP456" s="274"/>
      <c r="AQ456" s="275"/>
      <c r="AR456" s="235"/>
      <c r="AS456" s="233"/>
      <c r="AT456" s="94" t="str">
        <f t="shared" si="117"/>
        <v>Sin Avance</v>
      </c>
      <c r="AU456" s="228"/>
      <c r="AV456" s="273"/>
      <c r="AW456" s="274"/>
      <c r="AX456" s="231"/>
      <c r="AY456" s="232"/>
      <c r="AZ456" s="233"/>
      <c r="BA456" s="94" t="str">
        <f t="shared" si="118"/>
        <v>Sin Avance</v>
      </c>
      <c r="BB456" s="325"/>
      <c r="BC456" s="229"/>
      <c r="BD456" s="229"/>
      <c r="BE456" s="492"/>
      <c r="BF456" s="235"/>
      <c r="BG456" s="493"/>
      <c r="BH456" s="94" t="str">
        <f t="shared" si="119"/>
        <v>Sin Avance</v>
      </c>
      <c r="BI456" s="236"/>
      <c r="BJ456" s="96"/>
      <c r="BK456" s="232"/>
      <c r="BL456" s="639">
        <f t="shared" si="121"/>
        <v>1</v>
      </c>
      <c r="BM456" s="514"/>
      <c r="BN456" s="514"/>
      <c r="BO456" s="94"/>
      <c r="BP456" s="514"/>
      <c r="BQ456" s="96"/>
      <c r="BR456" s="96"/>
      <c r="BS456" s="516" t="str">
        <f t="shared" si="122"/>
        <v/>
      </c>
      <c r="BT456" s="94"/>
      <c r="BU456" s="324"/>
      <c r="BV456" s="736"/>
      <c r="BW456" s="389"/>
    </row>
    <row r="457" spans="1:75" s="338" customFormat="1" ht="42" customHeight="1">
      <c r="A457" s="743" t="s">
        <v>189</v>
      </c>
      <c r="B457" s="733">
        <v>44376</v>
      </c>
      <c r="C457" s="93" t="s">
        <v>3113</v>
      </c>
      <c r="D457" s="568" t="s">
        <v>2873</v>
      </c>
      <c r="E457" s="90" t="s">
        <v>3114</v>
      </c>
      <c r="F457" s="98" t="s">
        <v>152</v>
      </c>
      <c r="G457" s="90" t="s">
        <v>233</v>
      </c>
      <c r="H457" s="705" t="s">
        <v>3115</v>
      </c>
      <c r="I457" s="93">
        <v>1</v>
      </c>
      <c r="J457" s="744" t="s">
        <v>3050</v>
      </c>
      <c r="K457" s="98" t="s">
        <v>168</v>
      </c>
      <c r="L457" s="90" t="s">
        <v>3051</v>
      </c>
      <c r="M457" s="705" t="s">
        <v>3041</v>
      </c>
      <c r="N457" s="93">
        <v>1</v>
      </c>
      <c r="O457" s="705" t="s">
        <v>3041</v>
      </c>
      <c r="P457" s="248" t="s">
        <v>233</v>
      </c>
      <c r="Q457" s="248" t="s">
        <v>233</v>
      </c>
      <c r="R457" s="745">
        <v>44403</v>
      </c>
      <c r="S457" s="745">
        <v>44500</v>
      </c>
      <c r="T457" s="92">
        <v>0</v>
      </c>
      <c r="U457" s="746">
        <f t="shared" si="114"/>
        <v>44500</v>
      </c>
      <c r="V457" s="624">
        <v>44498</v>
      </c>
      <c r="W457" s="756" t="s">
        <v>3042</v>
      </c>
      <c r="X457" s="95">
        <v>1</v>
      </c>
      <c r="Y457" s="94" t="str">
        <f t="shared" si="120"/>
        <v>Destacado</v>
      </c>
      <c r="Z457" s="499">
        <v>44560</v>
      </c>
      <c r="AA457" s="514" t="s">
        <v>3052</v>
      </c>
      <c r="AB457" s="514" t="s">
        <v>689</v>
      </c>
      <c r="AC457" s="624"/>
      <c r="AD457" s="94"/>
      <c r="AE457" s="95"/>
      <c r="AF457" s="94" t="str">
        <f t="shared" si="115"/>
        <v>Sin Avance</v>
      </c>
      <c r="AG457" s="624"/>
      <c r="AH457" s="94"/>
      <c r="AI457" s="94"/>
      <c r="AJ457" s="624"/>
      <c r="AK457" s="273"/>
      <c r="AL457" s="95"/>
      <c r="AM457" s="94" t="str">
        <f t="shared" si="116"/>
        <v>Sin Avance</v>
      </c>
      <c r="AN457" s="279"/>
      <c r="AO457" s="273"/>
      <c r="AP457" s="274"/>
      <c r="AQ457" s="275"/>
      <c r="AR457" s="235"/>
      <c r="AS457" s="233"/>
      <c r="AT457" s="94" t="str">
        <f t="shared" si="117"/>
        <v>Sin Avance</v>
      </c>
      <c r="AU457" s="228"/>
      <c r="AV457" s="273"/>
      <c r="AW457" s="274"/>
      <c r="AX457" s="231"/>
      <c r="AY457" s="232"/>
      <c r="AZ457" s="233"/>
      <c r="BA457" s="94" t="str">
        <f t="shared" si="118"/>
        <v>Sin Avance</v>
      </c>
      <c r="BB457" s="325"/>
      <c r="BC457" s="229"/>
      <c r="BD457" s="229"/>
      <c r="BE457" s="492"/>
      <c r="BF457" s="235"/>
      <c r="BG457" s="493"/>
      <c r="BH457" s="94" t="str">
        <f t="shared" si="119"/>
        <v>Sin Avance</v>
      </c>
      <c r="BI457" s="236"/>
      <c r="BJ457" s="96"/>
      <c r="BK457" s="232"/>
      <c r="BL457" s="639">
        <f t="shared" si="121"/>
        <v>1</v>
      </c>
      <c r="BM457" s="514"/>
      <c r="BN457" s="514"/>
      <c r="BO457" s="94"/>
      <c r="BP457" s="514"/>
      <c r="BQ457" s="96"/>
      <c r="BR457" s="96"/>
      <c r="BS457" s="516" t="str">
        <f t="shared" si="122"/>
        <v/>
      </c>
      <c r="BT457" s="94"/>
      <c r="BU457" s="324"/>
      <c r="BV457" s="736"/>
      <c r="BW457" s="389"/>
    </row>
    <row r="458" spans="1:75" s="338" customFormat="1" ht="42" customHeight="1">
      <c r="A458" s="743" t="s">
        <v>189</v>
      </c>
      <c r="B458" s="733">
        <v>44376</v>
      </c>
      <c r="C458" s="93" t="s">
        <v>3116</v>
      </c>
      <c r="D458" s="568" t="s">
        <v>2873</v>
      </c>
      <c r="E458" s="90" t="s">
        <v>3117</v>
      </c>
      <c r="F458" s="98" t="s">
        <v>154</v>
      </c>
      <c r="G458" s="90" t="s">
        <v>233</v>
      </c>
      <c r="H458" s="705" t="s">
        <v>3038</v>
      </c>
      <c r="I458" s="93">
        <v>1</v>
      </c>
      <c r="J458" s="744" t="s">
        <v>3050</v>
      </c>
      <c r="K458" s="98" t="s">
        <v>168</v>
      </c>
      <c r="L458" s="90" t="s">
        <v>3051</v>
      </c>
      <c r="M458" s="705" t="s">
        <v>3041</v>
      </c>
      <c r="N458" s="93">
        <v>1</v>
      </c>
      <c r="O458" s="705" t="s">
        <v>3041</v>
      </c>
      <c r="P458" s="248" t="s">
        <v>233</v>
      </c>
      <c r="Q458" s="248" t="s">
        <v>233</v>
      </c>
      <c r="R458" s="745">
        <v>44403</v>
      </c>
      <c r="S458" s="745">
        <v>44500</v>
      </c>
      <c r="T458" s="92">
        <v>0</v>
      </c>
      <c r="U458" s="746">
        <f t="shared" si="114"/>
        <v>44500</v>
      </c>
      <c r="V458" s="624">
        <v>44498</v>
      </c>
      <c r="W458" s="94" t="s">
        <v>3042</v>
      </c>
      <c r="X458" s="95">
        <v>1</v>
      </c>
      <c r="Y458" s="94" t="str">
        <f t="shared" si="120"/>
        <v>Destacado</v>
      </c>
      <c r="Z458" s="499">
        <v>44560</v>
      </c>
      <c r="AA458" s="514" t="s">
        <v>3052</v>
      </c>
      <c r="AB458" s="514" t="s">
        <v>689</v>
      </c>
      <c r="AC458" s="624"/>
      <c r="AD458" s="94"/>
      <c r="AE458" s="95"/>
      <c r="AF458" s="94" t="str">
        <f t="shared" si="115"/>
        <v>Sin Avance</v>
      </c>
      <c r="AG458" s="624"/>
      <c r="AH458" s="94"/>
      <c r="AI458" s="94"/>
      <c r="AJ458" s="624"/>
      <c r="AK458" s="273"/>
      <c r="AL458" s="95"/>
      <c r="AM458" s="94" t="str">
        <f t="shared" si="116"/>
        <v>Sin Avance</v>
      </c>
      <c r="AN458" s="279"/>
      <c r="AO458" s="273"/>
      <c r="AP458" s="274"/>
      <c r="AQ458" s="275"/>
      <c r="AR458" s="235"/>
      <c r="AS458" s="233"/>
      <c r="AT458" s="94" t="str">
        <f t="shared" si="117"/>
        <v>Sin Avance</v>
      </c>
      <c r="AU458" s="228"/>
      <c r="AV458" s="273"/>
      <c r="AW458" s="274"/>
      <c r="AX458" s="231"/>
      <c r="AY458" s="232"/>
      <c r="AZ458" s="233"/>
      <c r="BA458" s="94" t="str">
        <f t="shared" si="118"/>
        <v>Sin Avance</v>
      </c>
      <c r="BB458" s="325"/>
      <c r="BC458" s="229"/>
      <c r="BD458" s="229"/>
      <c r="BE458" s="492"/>
      <c r="BF458" s="235"/>
      <c r="BG458" s="493"/>
      <c r="BH458" s="94" t="str">
        <f t="shared" si="119"/>
        <v>Sin Avance</v>
      </c>
      <c r="BI458" s="236"/>
      <c r="BJ458" s="96"/>
      <c r="BK458" s="232"/>
      <c r="BL458" s="639">
        <f t="shared" si="121"/>
        <v>1</v>
      </c>
      <c r="BM458" s="514"/>
      <c r="BN458" s="514"/>
      <c r="BO458" s="94"/>
      <c r="BP458" s="514"/>
      <c r="BQ458" s="96"/>
      <c r="BR458" s="96"/>
      <c r="BS458" s="516" t="str">
        <f t="shared" si="122"/>
        <v/>
      </c>
      <c r="BT458" s="94"/>
      <c r="BU458" s="324"/>
      <c r="BV458" s="736"/>
      <c r="BW458" s="389"/>
    </row>
    <row r="459" spans="1:75" s="12" customFormat="1" ht="47.25" customHeight="1">
      <c r="A459" s="743" t="s">
        <v>189</v>
      </c>
      <c r="B459" s="733">
        <v>44376</v>
      </c>
      <c r="C459" s="93" t="s">
        <v>3118</v>
      </c>
      <c r="D459" s="747" t="s">
        <v>2873</v>
      </c>
      <c r="E459" s="90" t="s">
        <v>3119</v>
      </c>
      <c r="F459" s="247"/>
      <c r="G459" s="90" t="s">
        <v>1553</v>
      </c>
      <c r="H459" s="90" t="s">
        <v>3120</v>
      </c>
      <c r="I459" s="90">
        <v>1</v>
      </c>
      <c r="J459" s="744" t="s">
        <v>3121</v>
      </c>
      <c r="K459" s="98" t="s">
        <v>168</v>
      </c>
      <c r="L459" s="90" t="s">
        <v>3122</v>
      </c>
      <c r="M459" s="90" t="s">
        <v>3123</v>
      </c>
      <c r="N459" s="749">
        <v>1</v>
      </c>
      <c r="O459" s="90" t="s">
        <v>3123</v>
      </c>
      <c r="P459" s="90" t="s">
        <v>1553</v>
      </c>
      <c r="Q459" s="672" t="s">
        <v>1553</v>
      </c>
      <c r="R459" s="390">
        <v>44235</v>
      </c>
      <c r="S459" s="745">
        <v>44740</v>
      </c>
      <c r="T459" s="92">
        <v>0</v>
      </c>
      <c r="U459" s="748">
        <f t="shared" si="114"/>
        <v>44740</v>
      </c>
      <c r="V459" s="228"/>
      <c r="W459" s="94"/>
      <c r="X459" s="95"/>
      <c r="Y459" s="508" t="str">
        <f t="shared" si="120"/>
        <v>Sin Avance</v>
      </c>
      <c r="Z459" s="272"/>
      <c r="AA459" s="273"/>
      <c r="AB459" s="274"/>
      <c r="AC459" s="234"/>
      <c r="AD459" s="94"/>
      <c r="AE459" s="95"/>
      <c r="AF459" s="508" t="str">
        <f t="shared" si="115"/>
        <v>Sin Avance</v>
      </c>
      <c r="AG459" s="234"/>
      <c r="AH459" s="94"/>
      <c r="AI459" s="230"/>
      <c r="AJ459" s="234"/>
      <c r="AK459" s="273"/>
      <c r="AL459" s="95"/>
      <c r="AM459" s="508" t="str">
        <f t="shared" si="116"/>
        <v>Sin Avance</v>
      </c>
      <c r="AN459" s="279"/>
      <c r="AO459" s="273"/>
      <c r="AP459" s="274"/>
      <c r="AQ459" s="275"/>
      <c r="AR459" s="235"/>
      <c r="AS459" s="233"/>
      <c r="AT459" s="508" t="str">
        <f t="shared" si="117"/>
        <v>Sin Avance</v>
      </c>
      <c r="AU459" s="228"/>
      <c r="AV459" s="273"/>
      <c r="AW459" s="274"/>
      <c r="AX459" s="231"/>
      <c r="AY459" s="232"/>
      <c r="AZ459" s="233"/>
      <c r="BA459" s="508" t="str">
        <f t="shared" si="118"/>
        <v>Sin Avance</v>
      </c>
      <c r="BB459" s="325"/>
      <c r="BC459" s="229"/>
      <c r="BD459" s="229"/>
      <c r="BE459" s="492"/>
      <c r="BF459" s="235"/>
      <c r="BG459" s="493"/>
      <c r="BH459" s="508" t="str">
        <f t="shared" si="119"/>
        <v>Sin Avance</v>
      </c>
      <c r="BI459" s="236"/>
      <c r="BJ459" s="96"/>
      <c r="BK459" s="232"/>
      <c r="BL459" s="237" t="str">
        <f t="shared" si="121"/>
        <v>Sin Avance</v>
      </c>
      <c r="BM459" s="275"/>
      <c r="BN459" s="15"/>
      <c r="BO459" s="94"/>
      <c r="BP459" s="514"/>
      <c r="BQ459" s="236"/>
      <c r="BR459" s="96"/>
      <c r="BS459" s="240" t="str">
        <f t="shared" si="122"/>
        <v>En Ejecución</v>
      </c>
      <c r="BT459" s="94"/>
      <c r="BU459" s="712"/>
      <c r="BV459" s="736"/>
      <c r="BW459" s="389"/>
    </row>
    <row r="460" spans="1:75" s="12" customFormat="1" ht="47.25" customHeight="1">
      <c r="A460" s="743" t="s">
        <v>189</v>
      </c>
      <c r="B460" s="733">
        <v>44376</v>
      </c>
      <c r="C460" s="93" t="s">
        <v>3124</v>
      </c>
      <c r="D460" s="747" t="s">
        <v>2873</v>
      </c>
      <c r="E460" s="90" t="s">
        <v>3125</v>
      </c>
      <c r="F460" s="247"/>
      <c r="G460" s="90" t="s">
        <v>1553</v>
      </c>
      <c r="H460" s="90" t="s">
        <v>3126</v>
      </c>
      <c r="I460" s="90">
        <v>1</v>
      </c>
      <c r="J460" s="744" t="s">
        <v>3127</v>
      </c>
      <c r="K460" s="98" t="s">
        <v>168</v>
      </c>
      <c r="L460" s="90" t="s">
        <v>2988</v>
      </c>
      <c r="M460" s="90" t="s">
        <v>3128</v>
      </c>
      <c r="N460" s="749">
        <v>1</v>
      </c>
      <c r="O460" s="90" t="s">
        <v>3128</v>
      </c>
      <c r="P460" s="90" t="s">
        <v>1553</v>
      </c>
      <c r="Q460" s="672" t="s">
        <v>1553</v>
      </c>
      <c r="R460" s="390">
        <v>44203</v>
      </c>
      <c r="S460" s="745">
        <v>44651</v>
      </c>
      <c r="T460" s="92">
        <v>0</v>
      </c>
      <c r="U460" s="748">
        <f t="shared" si="114"/>
        <v>44651</v>
      </c>
      <c r="V460" s="228"/>
      <c r="W460" s="94"/>
      <c r="X460" s="95"/>
      <c r="Y460" s="508" t="str">
        <f t="shared" si="120"/>
        <v>Sin Avance</v>
      </c>
      <c r="Z460" s="272"/>
      <c r="AA460" s="273"/>
      <c r="AB460" s="274"/>
      <c r="AC460" s="234"/>
      <c r="AD460" s="94"/>
      <c r="AE460" s="95"/>
      <c r="AF460" s="508" t="str">
        <f t="shared" si="115"/>
        <v>Sin Avance</v>
      </c>
      <c r="AG460" s="234"/>
      <c r="AH460" s="94"/>
      <c r="AI460" s="230"/>
      <c r="AJ460" s="234"/>
      <c r="AK460" s="273"/>
      <c r="AL460" s="95"/>
      <c r="AM460" s="508" t="str">
        <f t="shared" si="116"/>
        <v>Sin Avance</v>
      </c>
      <c r="AN460" s="279"/>
      <c r="AO460" s="273"/>
      <c r="AP460" s="274"/>
      <c r="AQ460" s="275"/>
      <c r="AR460" s="235"/>
      <c r="AS460" s="233"/>
      <c r="AT460" s="508" t="str">
        <f t="shared" si="117"/>
        <v>Sin Avance</v>
      </c>
      <c r="AU460" s="228"/>
      <c r="AV460" s="273"/>
      <c r="AW460" s="274"/>
      <c r="AX460" s="231"/>
      <c r="AY460" s="232"/>
      <c r="AZ460" s="233"/>
      <c r="BA460" s="508" t="str">
        <f t="shared" si="118"/>
        <v>Sin Avance</v>
      </c>
      <c r="BB460" s="325"/>
      <c r="BC460" s="229"/>
      <c r="BD460" s="229"/>
      <c r="BE460" s="492"/>
      <c r="BF460" s="235"/>
      <c r="BG460" s="493"/>
      <c r="BH460" s="508" t="str">
        <f t="shared" si="119"/>
        <v>Sin Avance</v>
      </c>
      <c r="BI460" s="236"/>
      <c r="BJ460" s="96"/>
      <c r="BK460" s="232"/>
      <c r="BL460" s="237" t="str">
        <f t="shared" si="121"/>
        <v>Sin Avance</v>
      </c>
      <c r="BM460" s="275"/>
      <c r="BN460" s="15"/>
      <c r="BO460" s="94"/>
      <c r="BP460" s="514"/>
      <c r="BQ460" s="236"/>
      <c r="BR460" s="96"/>
      <c r="BS460" s="240" t="str">
        <f t="shared" si="122"/>
        <v>En Ejecución</v>
      </c>
      <c r="BT460" s="94"/>
      <c r="BU460" s="712"/>
      <c r="BV460" s="736"/>
      <c r="BW460" s="389"/>
    </row>
    <row r="461" spans="1:75" s="12" customFormat="1" ht="47.25" customHeight="1">
      <c r="A461" s="743" t="s">
        <v>189</v>
      </c>
      <c r="B461" s="733">
        <v>44376</v>
      </c>
      <c r="C461" s="93" t="s">
        <v>3129</v>
      </c>
      <c r="D461" s="747" t="s">
        <v>2873</v>
      </c>
      <c r="E461" s="90" t="s">
        <v>3130</v>
      </c>
      <c r="F461" s="247"/>
      <c r="G461" s="90" t="s">
        <v>1553</v>
      </c>
      <c r="H461" s="90" t="s">
        <v>3081</v>
      </c>
      <c r="I461" s="90">
        <v>1</v>
      </c>
      <c r="J461" s="744" t="s">
        <v>3082</v>
      </c>
      <c r="K461" s="98" t="s">
        <v>168</v>
      </c>
      <c r="L461" s="90" t="s">
        <v>3083</v>
      </c>
      <c r="M461" s="90" t="s">
        <v>3084</v>
      </c>
      <c r="N461" s="749">
        <v>1</v>
      </c>
      <c r="O461" s="90" t="s">
        <v>3084</v>
      </c>
      <c r="P461" s="90" t="s">
        <v>1553</v>
      </c>
      <c r="Q461" s="672" t="s">
        <v>1553</v>
      </c>
      <c r="R461" s="390">
        <v>44234</v>
      </c>
      <c r="S461" s="745">
        <v>44740</v>
      </c>
      <c r="T461" s="92">
        <v>0</v>
      </c>
      <c r="U461" s="748">
        <f t="shared" si="114"/>
        <v>44740</v>
      </c>
      <c r="V461" s="228"/>
      <c r="W461" s="94"/>
      <c r="X461" s="95"/>
      <c r="Y461" s="508" t="str">
        <f t="shared" si="120"/>
        <v>Sin Avance</v>
      </c>
      <c r="Z461" s="272"/>
      <c r="AA461" s="273"/>
      <c r="AB461" s="274"/>
      <c r="AC461" s="234"/>
      <c r="AD461" s="94"/>
      <c r="AE461" s="95"/>
      <c r="AF461" s="508" t="str">
        <f t="shared" si="115"/>
        <v>Sin Avance</v>
      </c>
      <c r="AG461" s="234"/>
      <c r="AH461" s="94"/>
      <c r="AI461" s="230"/>
      <c r="AJ461" s="234"/>
      <c r="AK461" s="273"/>
      <c r="AL461" s="95"/>
      <c r="AM461" s="508" t="str">
        <f t="shared" si="116"/>
        <v>Sin Avance</v>
      </c>
      <c r="AN461" s="279"/>
      <c r="AO461" s="273"/>
      <c r="AP461" s="274"/>
      <c r="AQ461" s="275"/>
      <c r="AR461" s="235"/>
      <c r="AS461" s="233"/>
      <c r="AT461" s="508" t="str">
        <f t="shared" si="117"/>
        <v>Sin Avance</v>
      </c>
      <c r="AU461" s="228"/>
      <c r="AV461" s="273"/>
      <c r="AW461" s="274"/>
      <c r="AX461" s="231"/>
      <c r="AY461" s="232"/>
      <c r="AZ461" s="233"/>
      <c r="BA461" s="508" t="str">
        <f t="shared" si="118"/>
        <v>Sin Avance</v>
      </c>
      <c r="BB461" s="325"/>
      <c r="BC461" s="229"/>
      <c r="BD461" s="229"/>
      <c r="BE461" s="492"/>
      <c r="BF461" s="235"/>
      <c r="BG461" s="493"/>
      <c r="BH461" s="508" t="str">
        <f t="shared" si="119"/>
        <v>Sin Avance</v>
      </c>
      <c r="BI461" s="236"/>
      <c r="BJ461" s="96"/>
      <c r="BK461" s="232"/>
      <c r="BL461" s="237" t="str">
        <f t="shared" si="121"/>
        <v>Sin Avance</v>
      </c>
      <c r="BM461" s="275"/>
      <c r="BN461" s="15"/>
      <c r="BO461" s="94"/>
      <c r="BP461" s="514"/>
      <c r="BQ461" s="236"/>
      <c r="BR461" s="96"/>
      <c r="BS461" s="240" t="str">
        <f t="shared" si="122"/>
        <v>En Ejecución</v>
      </c>
      <c r="BT461" s="94"/>
      <c r="BU461" s="712"/>
      <c r="BV461" s="736"/>
      <c r="BW461" s="389"/>
    </row>
    <row r="462" spans="1:75" s="12" customFormat="1" ht="47.25" customHeight="1">
      <c r="A462" s="743" t="s">
        <v>189</v>
      </c>
      <c r="B462" s="733">
        <v>44376</v>
      </c>
      <c r="C462" s="93" t="s">
        <v>3129</v>
      </c>
      <c r="D462" s="747" t="s">
        <v>2873</v>
      </c>
      <c r="E462" s="90" t="s">
        <v>3130</v>
      </c>
      <c r="F462" s="247"/>
      <c r="G462" s="90" t="s">
        <v>1553</v>
      </c>
      <c r="H462" s="90" t="s">
        <v>3085</v>
      </c>
      <c r="I462" s="90">
        <v>2</v>
      </c>
      <c r="J462" s="744" t="s">
        <v>3086</v>
      </c>
      <c r="K462" s="98" t="s">
        <v>168</v>
      </c>
      <c r="L462" s="90" t="s">
        <v>3087</v>
      </c>
      <c r="M462" s="90" t="s">
        <v>3088</v>
      </c>
      <c r="N462" s="749">
        <v>1</v>
      </c>
      <c r="O462" s="90" t="s">
        <v>3088</v>
      </c>
      <c r="P462" s="90" t="s">
        <v>1553</v>
      </c>
      <c r="Q462" s="672" t="s">
        <v>1553</v>
      </c>
      <c r="R462" s="390">
        <v>44234</v>
      </c>
      <c r="S462" s="745">
        <v>44740</v>
      </c>
      <c r="T462" s="92">
        <v>0</v>
      </c>
      <c r="U462" s="748">
        <f t="shared" si="114"/>
        <v>44740</v>
      </c>
      <c r="V462" s="228"/>
      <c r="W462" s="94"/>
      <c r="X462" s="95"/>
      <c r="Y462" s="508" t="str">
        <f t="shared" si="120"/>
        <v>Sin Avance</v>
      </c>
      <c r="Z462" s="272"/>
      <c r="AA462" s="273"/>
      <c r="AB462" s="274"/>
      <c r="AC462" s="234"/>
      <c r="AD462" s="94"/>
      <c r="AE462" s="95"/>
      <c r="AF462" s="508" t="str">
        <f t="shared" si="115"/>
        <v>Sin Avance</v>
      </c>
      <c r="AG462" s="234"/>
      <c r="AH462" s="94"/>
      <c r="AI462" s="230"/>
      <c r="AJ462" s="234"/>
      <c r="AK462" s="273"/>
      <c r="AL462" s="95"/>
      <c r="AM462" s="508" t="str">
        <f t="shared" si="116"/>
        <v>Sin Avance</v>
      </c>
      <c r="AN462" s="279"/>
      <c r="AO462" s="273"/>
      <c r="AP462" s="274"/>
      <c r="AQ462" s="275"/>
      <c r="AR462" s="235"/>
      <c r="AS462" s="233"/>
      <c r="AT462" s="508" t="str">
        <f t="shared" si="117"/>
        <v>Sin Avance</v>
      </c>
      <c r="AU462" s="228"/>
      <c r="AV462" s="273"/>
      <c r="AW462" s="274"/>
      <c r="AX462" s="231"/>
      <c r="AY462" s="232"/>
      <c r="AZ462" s="233"/>
      <c r="BA462" s="508" t="str">
        <f t="shared" si="118"/>
        <v>Sin Avance</v>
      </c>
      <c r="BB462" s="325"/>
      <c r="BC462" s="229"/>
      <c r="BD462" s="229"/>
      <c r="BE462" s="492"/>
      <c r="BF462" s="235"/>
      <c r="BG462" s="493"/>
      <c r="BH462" s="508" t="str">
        <f t="shared" si="119"/>
        <v>Sin Avance</v>
      </c>
      <c r="BI462" s="236"/>
      <c r="BJ462" s="96"/>
      <c r="BK462" s="232"/>
      <c r="BL462" s="237" t="str">
        <f t="shared" si="121"/>
        <v>Sin Avance</v>
      </c>
      <c r="BM462" s="275"/>
      <c r="BN462" s="15"/>
      <c r="BO462" s="94"/>
      <c r="BP462" s="514"/>
      <c r="BQ462" s="236"/>
      <c r="BR462" s="96"/>
      <c r="BS462" s="240" t="str">
        <f t="shared" si="122"/>
        <v>En Ejecución</v>
      </c>
      <c r="BT462" s="94"/>
      <c r="BU462" s="712"/>
      <c r="BV462" s="736"/>
      <c r="BW462" s="389"/>
    </row>
    <row r="463" spans="1:75" s="12" customFormat="1" ht="47.25" customHeight="1">
      <c r="A463" s="743" t="s">
        <v>189</v>
      </c>
      <c r="B463" s="733">
        <v>44376</v>
      </c>
      <c r="C463" s="93" t="s">
        <v>3131</v>
      </c>
      <c r="D463" s="747" t="s">
        <v>2873</v>
      </c>
      <c r="E463" s="90" t="s">
        <v>3132</v>
      </c>
      <c r="F463" s="247"/>
      <c r="G463" s="90" t="s">
        <v>1553</v>
      </c>
      <c r="H463" s="90" t="s">
        <v>3133</v>
      </c>
      <c r="I463" s="90">
        <v>1</v>
      </c>
      <c r="J463" s="744" t="s">
        <v>3072</v>
      </c>
      <c r="K463" s="98" t="s">
        <v>168</v>
      </c>
      <c r="L463" s="90" t="s">
        <v>2988</v>
      </c>
      <c r="M463" s="90" t="s">
        <v>2989</v>
      </c>
      <c r="N463" s="749">
        <v>1</v>
      </c>
      <c r="O463" s="90" t="s">
        <v>2989</v>
      </c>
      <c r="P463" s="90" t="s">
        <v>1553</v>
      </c>
      <c r="Q463" s="672" t="s">
        <v>1553</v>
      </c>
      <c r="R463" s="390">
        <v>44203</v>
      </c>
      <c r="S463" s="745">
        <v>44740</v>
      </c>
      <c r="T463" s="92">
        <v>0</v>
      </c>
      <c r="U463" s="748">
        <f t="shared" si="114"/>
        <v>44740</v>
      </c>
      <c r="V463" s="228"/>
      <c r="W463" s="94"/>
      <c r="X463" s="95"/>
      <c r="Y463" s="508" t="str">
        <f t="shared" si="120"/>
        <v>Sin Avance</v>
      </c>
      <c r="Z463" s="272"/>
      <c r="AA463" s="273"/>
      <c r="AB463" s="274"/>
      <c r="AC463" s="234"/>
      <c r="AD463" s="94"/>
      <c r="AE463" s="95"/>
      <c r="AF463" s="508" t="str">
        <f t="shared" si="115"/>
        <v>Sin Avance</v>
      </c>
      <c r="AG463" s="234"/>
      <c r="AH463" s="94"/>
      <c r="AI463" s="230"/>
      <c r="AJ463" s="234"/>
      <c r="AK463" s="273"/>
      <c r="AL463" s="95"/>
      <c r="AM463" s="508" t="str">
        <f t="shared" si="116"/>
        <v>Sin Avance</v>
      </c>
      <c r="AN463" s="279"/>
      <c r="AO463" s="273"/>
      <c r="AP463" s="274"/>
      <c r="AQ463" s="275"/>
      <c r="AR463" s="235"/>
      <c r="AS463" s="233"/>
      <c r="AT463" s="508" t="str">
        <f t="shared" si="117"/>
        <v>Sin Avance</v>
      </c>
      <c r="AU463" s="228"/>
      <c r="AV463" s="273"/>
      <c r="AW463" s="274"/>
      <c r="AX463" s="231"/>
      <c r="AY463" s="232"/>
      <c r="AZ463" s="233"/>
      <c r="BA463" s="508" t="str">
        <f t="shared" si="118"/>
        <v>Sin Avance</v>
      </c>
      <c r="BB463" s="325"/>
      <c r="BC463" s="229"/>
      <c r="BD463" s="229"/>
      <c r="BE463" s="492"/>
      <c r="BF463" s="235"/>
      <c r="BG463" s="493"/>
      <c r="BH463" s="508" t="str">
        <f t="shared" si="119"/>
        <v>Sin Avance</v>
      </c>
      <c r="BI463" s="236"/>
      <c r="BJ463" s="96"/>
      <c r="BK463" s="232"/>
      <c r="BL463" s="237" t="str">
        <f t="shared" si="121"/>
        <v>Sin Avance</v>
      </c>
      <c r="BM463" s="275"/>
      <c r="BN463" s="15"/>
      <c r="BO463" s="94"/>
      <c r="BP463" s="514"/>
      <c r="BQ463" s="236"/>
      <c r="BR463" s="96"/>
      <c r="BS463" s="240" t="str">
        <f t="shared" si="122"/>
        <v>En Ejecución</v>
      </c>
      <c r="BT463" s="94"/>
      <c r="BU463" s="712"/>
      <c r="BV463" s="736"/>
      <c r="BW463" s="389"/>
    </row>
    <row r="464" spans="1:75" s="338" customFormat="1" ht="42" customHeight="1">
      <c r="A464" s="743" t="s">
        <v>189</v>
      </c>
      <c r="B464" s="733">
        <v>44376</v>
      </c>
      <c r="C464" s="93" t="s">
        <v>3131</v>
      </c>
      <c r="D464" s="747" t="s">
        <v>2873</v>
      </c>
      <c r="E464" s="90" t="s">
        <v>3132</v>
      </c>
      <c r="F464" s="98" t="s">
        <v>154</v>
      </c>
      <c r="G464" s="90" t="s">
        <v>1553</v>
      </c>
      <c r="H464" s="90" t="s">
        <v>3134</v>
      </c>
      <c r="I464" s="90">
        <v>2</v>
      </c>
      <c r="J464" s="744" t="s">
        <v>3074</v>
      </c>
      <c r="K464" s="98" t="s">
        <v>168</v>
      </c>
      <c r="L464" s="90" t="s">
        <v>3075</v>
      </c>
      <c r="M464" s="90" t="s">
        <v>3076</v>
      </c>
      <c r="N464" s="90">
        <v>100</v>
      </c>
      <c r="O464" s="90" t="s">
        <v>3076</v>
      </c>
      <c r="P464" s="90" t="s">
        <v>1553</v>
      </c>
      <c r="Q464" s="672" t="s">
        <v>1553</v>
      </c>
      <c r="R464" s="390">
        <v>44204</v>
      </c>
      <c r="S464" s="745">
        <v>44740</v>
      </c>
      <c r="T464" s="92">
        <v>0</v>
      </c>
      <c r="U464" s="748">
        <f t="shared" si="114"/>
        <v>44740</v>
      </c>
      <c r="V464" s="228">
        <v>44552</v>
      </c>
      <c r="W464" s="392" t="s">
        <v>3077</v>
      </c>
      <c r="X464" s="95">
        <v>0.4</v>
      </c>
      <c r="Y464" s="508" t="str">
        <f t="shared" si="120"/>
        <v>No Satisfactorio</v>
      </c>
      <c r="Z464" s="133">
        <v>44568</v>
      </c>
      <c r="AA464" s="514" t="s">
        <v>3135</v>
      </c>
      <c r="AB464" s="117" t="s">
        <v>1442</v>
      </c>
      <c r="AC464" s="234"/>
      <c r="AD464" s="94"/>
      <c r="AE464" s="95"/>
      <c r="AF464" s="508" t="str">
        <f t="shared" si="115"/>
        <v>Sin Avance</v>
      </c>
      <c r="AG464" s="234"/>
      <c r="AH464" s="94"/>
      <c r="AI464" s="508"/>
      <c r="AJ464" s="234"/>
      <c r="AK464" s="273"/>
      <c r="AL464" s="95"/>
      <c r="AM464" s="508" t="str">
        <f t="shared" si="116"/>
        <v>Sin Avance</v>
      </c>
      <c r="AN464" s="279"/>
      <c r="AO464" s="273"/>
      <c r="AP464" s="274"/>
      <c r="AQ464" s="275"/>
      <c r="AR464" s="235"/>
      <c r="AS464" s="233"/>
      <c r="AT464" s="508" t="str">
        <f t="shared" si="117"/>
        <v>Sin Avance</v>
      </c>
      <c r="AU464" s="228"/>
      <c r="AV464" s="273"/>
      <c r="AW464" s="274"/>
      <c r="AX464" s="231"/>
      <c r="AY464" s="232"/>
      <c r="AZ464" s="233"/>
      <c r="BA464" s="508" t="str">
        <f t="shared" si="118"/>
        <v>Sin Avance</v>
      </c>
      <c r="BB464" s="325"/>
      <c r="BC464" s="229"/>
      <c r="BD464" s="229"/>
      <c r="BE464" s="492"/>
      <c r="BF464" s="235"/>
      <c r="BG464" s="493"/>
      <c r="BH464" s="508" t="str">
        <f t="shared" si="119"/>
        <v>Sin Avance</v>
      </c>
      <c r="BI464" s="236"/>
      <c r="BJ464" s="96"/>
      <c r="BK464" s="232"/>
      <c r="BL464" s="547">
        <f t="shared" si="121"/>
        <v>0.4</v>
      </c>
      <c r="BM464" s="275"/>
      <c r="BN464" s="15"/>
      <c r="BO464" s="94"/>
      <c r="BP464" s="514"/>
      <c r="BQ464" s="236"/>
      <c r="BR464" s="96"/>
      <c r="BS464" s="516" t="str">
        <f t="shared" si="122"/>
        <v>En Ejecución</v>
      </c>
      <c r="BT464" s="94"/>
      <c r="BU464" s="324"/>
      <c r="BV464" s="736"/>
      <c r="BW464" s="389"/>
    </row>
    <row r="465" spans="1:75" s="338" customFormat="1" ht="42" customHeight="1">
      <c r="A465" s="98" t="s">
        <v>189</v>
      </c>
      <c r="B465" s="750">
        <v>44376</v>
      </c>
      <c r="C465" s="93" t="s">
        <v>3136</v>
      </c>
      <c r="D465" s="747" t="s">
        <v>2873</v>
      </c>
      <c r="E465" s="647" t="s">
        <v>3137</v>
      </c>
      <c r="F465" s="98" t="s">
        <v>145</v>
      </c>
      <c r="G465" s="90" t="s">
        <v>277</v>
      </c>
      <c r="H465" s="647" t="s">
        <v>3138</v>
      </c>
      <c r="I465" s="93">
        <v>1</v>
      </c>
      <c r="J465" s="647" t="s">
        <v>3139</v>
      </c>
      <c r="K465" s="98" t="s">
        <v>168</v>
      </c>
      <c r="L465" s="90" t="s">
        <v>3140</v>
      </c>
      <c r="M465" s="90" t="s">
        <v>3141</v>
      </c>
      <c r="N465" s="93">
        <v>2</v>
      </c>
      <c r="O465" s="90" t="s">
        <v>3141</v>
      </c>
      <c r="P465" s="90" t="s">
        <v>277</v>
      </c>
      <c r="Q465" s="672" t="s">
        <v>277</v>
      </c>
      <c r="R465" s="390">
        <v>44375</v>
      </c>
      <c r="S465" s="745">
        <v>44740</v>
      </c>
      <c r="T465" s="92">
        <v>0</v>
      </c>
      <c r="U465" s="748">
        <f t="shared" si="114"/>
        <v>44740</v>
      </c>
      <c r="V465" s="228">
        <v>44469</v>
      </c>
      <c r="W465" s="94" t="s">
        <v>3142</v>
      </c>
      <c r="X465" s="95">
        <v>0.4</v>
      </c>
      <c r="Y465" s="508" t="str">
        <f t="shared" si="120"/>
        <v>No Satisfactorio</v>
      </c>
      <c r="Z465" s="272">
        <v>44557</v>
      </c>
      <c r="AA465" s="514" t="s">
        <v>3143</v>
      </c>
      <c r="AB465" s="518" t="s">
        <v>689</v>
      </c>
      <c r="AC465" s="234"/>
      <c r="AD465" s="94"/>
      <c r="AE465" s="95"/>
      <c r="AF465" s="508" t="str">
        <f t="shared" si="115"/>
        <v>Sin Avance</v>
      </c>
      <c r="AG465" s="234"/>
      <c r="AH465" s="94"/>
      <c r="AI465" s="508"/>
      <c r="AJ465" s="234"/>
      <c r="AK465" s="273"/>
      <c r="AL465" s="95"/>
      <c r="AM465" s="508" t="str">
        <f t="shared" si="116"/>
        <v>Sin Avance</v>
      </c>
      <c r="AN465" s="279"/>
      <c r="AO465" s="273"/>
      <c r="AP465" s="274"/>
      <c r="AQ465" s="275"/>
      <c r="AR465" s="235"/>
      <c r="AS465" s="233"/>
      <c r="AT465" s="508" t="str">
        <f t="shared" si="117"/>
        <v>Sin Avance</v>
      </c>
      <c r="AU465" s="228"/>
      <c r="AV465" s="273"/>
      <c r="AW465" s="274"/>
      <c r="AX465" s="231"/>
      <c r="AY465" s="232"/>
      <c r="AZ465" s="233"/>
      <c r="BA465" s="508" t="str">
        <f t="shared" si="118"/>
        <v>Sin Avance</v>
      </c>
      <c r="BB465" s="325"/>
      <c r="BC465" s="229"/>
      <c r="BD465" s="229"/>
      <c r="BE465" s="492"/>
      <c r="BF465" s="235"/>
      <c r="BG465" s="493"/>
      <c r="BH465" s="508" t="str">
        <f t="shared" si="119"/>
        <v>Sin Avance</v>
      </c>
      <c r="BI465" s="236"/>
      <c r="BJ465" s="96"/>
      <c r="BK465" s="232"/>
      <c r="BL465" s="547">
        <f t="shared" si="121"/>
        <v>0.4</v>
      </c>
      <c r="BM465" s="275"/>
      <c r="BN465" s="15"/>
      <c r="BO465" s="94"/>
      <c r="BP465" s="514"/>
      <c r="BQ465" s="236"/>
      <c r="BR465" s="96"/>
      <c r="BS465" s="516" t="str">
        <f t="shared" si="122"/>
        <v>En Ejecución</v>
      </c>
      <c r="BT465" s="94"/>
      <c r="BU465" s="324"/>
      <c r="BV465" s="736"/>
      <c r="BW465" s="389"/>
    </row>
    <row r="466" spans="1:75" s="12" customFormat="1" ht="47.25" customHeight="1">
      <c r="A466" s="743" t="s">
        <v>189</v>
      </c>
      <c r="B466" s="733">
        <v>44376</v>
      </c>
      <c r="C466" s="93" t="s">
        <v>3144</v>
      </c>
      <c r="D466" s="747" t="s">
        <v>2873</v>
      </c>
      <c r="E466" s="90" t="s">
        <v>3145</v>
      </c>
      <c r="F466" s="247"/>
      <c r="G466" s="93" t="s">
        <v>3146</v>
      </c>
      <c r="H466" s="90" t="s">
        <v>3147</v>
      </c>
      <c r="I466" s="93">
        <v>1</v>
      </c>
      <c r="J466" s="744" t="s">
        <v>3148</v>
      </c>
      <c r="K466" s="98" t="s">
        <v>168</v>
      </c>
      <c r="L466" s="93" t="s">
        <v>3149</v>
      </c>
      <c r="M466" s="90" t="s">
        <v>3150</v>
      </c>
      <c r="N466" s="90">
        <v>3</v>
      </c>
      <c r="O466" s="90" t="s">
        <v>3150</v>
      </c>
      <c r="P466" s="248" t="s">
        <v>172</v>
      </c>
      <c r="Q466" s="248" t="s">
        <v>172</v>
      </c>
      <c r="R466" s="390">
        <v>44203</v>
      </c>
      <c r="S466" s="745">
        <v>44740</v>
      </c>
      <c r="T466" s="92">
        <v>0</v>
      </c>
      <c r="U466" s="748">
        <f t="shared" si="114"/>
        <v>44740</v>
      </c>
      <c r="V466" s="228"/>
      <c r="W466" s="94"/>
      <c r="X466" s="95"/>
      <c r="Y466" s="508" t="str">
        <f t="shared" si="120"/>
        <v>Sin Avance</v>
      </c>
      <c r="Z466" s="272"/>
      <c r="AA466" s="273"/>
      <c r="AB466" s="274"/>
      <c r="AC466" s="234"/>
      <c r="AD466" s="94"/>
      <c r="AE466" s="95"/>
      <c r="AF466" s="508" t="str">
        <f t="shared" si="115"/>
        <v>Sin Avance</v>
      </c>
      <c r="AG466" s="234"/>
      <c r="AH466" s="94"/>
      <c r="AI466" s="230"/>
      <c r="AJ466" s="234"/>
      <c r="AK466" s="273"/>
      <c r="AL466" s="95"/>
      <c r="AM466" s="508" t="str">
        <f t="shared" si="116"/>
        <v>Sin Avance</v>
      </c>
      <c r="AN466" s="279"/>
      <c r="AO466" s="273"/>
      <c r="AP466" s="274"/>
      <c r="AQ466" s="275"/>
      <c r="AR466" s="235"/>
      <c r="AS466" s="233"/>
      <c r="AT466" s="508" t="str">
        <f t="shared" si="117"/>
        <v>Sin Avance</v>
      </c>
      <c r="AU466" s="228"/>
      <c r="AV466" s="273"/>
      <c r="AW466" s="274"/>
      <c r="AX466" s="231"/>
      <c r="AY466" s="232"/>
      <c r="AZ466" s="233"/>
      <c r="BA466" s="508" t="str">
        <f t="shared" si="118"/>
        <v>Sin Avance</v>
      </c>
      <c r="BB466" s="325"/>
      <c r="BC466" s="229"/>
      <c r="BD466" s="229"/>
      <c r="BE466" s="492"/>
      <c r="BF466" s="235"/>
      <c r="BG466" s="493"/>
      <c r="BH466" s="508" t="str">
        <f t="shared" si="119"/>
        <v>Sin Avance</v>
      </c>
      <c r="BI466" s="236"/>
      <c r="BJ466" s="96"/>
      <c r="BK466" s="232"/>
      <c r="BL466" s="237" t="str">
        <f t="shared" si="121"/>
        <v>Sin Avance</v>
      </c>
      <c r="BM466" s="275"/>
      <c r="BN466" s="15"/>
      <c r="BO466" s="94"/>
      <c r="BP466" s="514"/>
      <c r="BQ466" s="236"/>
      <c r="BR466" s="96"/>
      <c r="BS466" s="240" t="str">
        <f t="shared" si="122"/>
        <v>En Ejecución</v>
      </c>
      <c r="BT466" s="94"/>
      <c r="BU466" s="712"/>
      <c r="BV466" s="736"/>
      <c r="BW466" s="389"/>
    </row>
    <row r="467" spans="1:75" s="12" customFormat="1" ht="47.25" customHeight="1">
      <c r="A467" s="743" t="s">
        <v>189</v>
      </c>
      <c r="B467" s="733">
        <v>44376</v>
      </c>
      <c r="C467" s="93" t="s">
        <v>3151</v>
      </c>
      <c r="D467" s="747" t="s">
        <v>2873</v>
      </c>
      <c r="E467" s="90" t="s">
        <v>3152</v>
      </c>
      <c r="F467" s="247"/>
      <c r="G467" s="93" t="s">
        <v>3146</v>
      </c>
      <c r="H467" s="90" t="s">
        <v>3153</v>
      </c>
      <c r="I467" s="93">
        <v>1</v>
      </c>
      <c r="J467" s="744" t="s">
        <v>3154</v>
      </c>
      <c r="K467" s="98" t="s">
        <v>168</v>
      </c>
      <c r="L467" s="90" t="s">
        <v>3155</v>
      </c>
      <c r="M467" s="90" t="s">
        <v>3156</v>
      </c>
      <c r="N467" s="749">
        <v>1</v>
      </c>
      <c r="O467" s="90" t="s">
        <v>3156</v>
      </c>
      <c r="P467" s="248" t="s">
        <v>172</v>
      </c>
      <c r="Q467" s="248" t="s">
        <v>172</v>
      </c>
      <c r="R467" s="390">
        <v>44203</v>
      </c>
      <c r="S467" s="745">
        <v>44740</v>
      </c>
      <c r="T467" s="92">
        <v>0</v>
      </c>
      <c r="U467" s="748">
        <f t="shared" si="114"/>
        <v>44740</v>
      </c>
      <c r="V467" s="228"/>
      <c r="W467" s="94"/>
      <c r="X467" s="95"/>
      <c r="Y467" s="508" t="str">
        <f t="shared" si="120"/>
        <v>Sin Avance</v>
      </c>
      <c r="Z467" s="272"/>
      <c r="AA467" s="273"/>
      <c r="AB467" s="274"/>
      <c r="AC467" s="234"/>
      <c r="AD467" s="94"/>
      <c r="AE467" s="95"/>
      <c r="AF467" s="508" t="str">
        <f t="shared" si="115"/>
        <v>Sin Avance</v>
      </c>
      <c r="AG467" s="234"/>
      <c r="AH467" s="94"/>
      <c r="AI467" s="230"/>
      <c r="AJ467" s="234"/>
      <c r="AK467" s="273"/>
      <c r="AL467" s="95"/>
      <c r="AM467" s="508" t="str">
        <f t="shared" si="116"/>
        <v>Sin Avance</v>
      </c>
      <c r="AN467" s="279"/>
      <c r="AO467" s="273"/>
      <c r="AP467" s="274"/>
      <c r="AQ467" s="275"/>
      <c r="AR467" s="235"/>
      <c r="AS467" s="233"/>
      <c r="AT467" s="508" t="str">
        <f t="shared" si="117"/>
        <v>Sin Avance</v>
      </c>
      <c r="AU467" s="228"/>
      <c r="AV467" s="273"/>
      <c r="AW467" s="274"/>
      <c r="AX467" s="231"/>
      <c r="AY467" s="232"/>
      <c r="AZ467" s="233"/>
      <c r="BA467" s="508" t="str">
        <f t="shared" si="118"/>
        <v>Sin Avance</v>
      </c>
      <c r="BB467" s="325"/>
      <c r="BC467" s="229"/>
      <c r="BD467" s="229"/>
      <c r="BE467" s="492"/>
      <c r="BF467" s="235"/>
      <c r="BG467" s="493"/>
      <c r="BH467" s="508" t="str">
        <f t="shared" si="119"/>
        <v>Sin Avance</v>
      </c>
      <c r="BI467" s="236"/>
      <c r="BJ467" s="96"/>
      <c r="BK467" s="232"/>
      <c r="BL467" s="237" t="str">
        <f t="shared" si="121"/>
        <v>Sin Avance</v>
      </c>
      <c r="BM467" s="275"/>
      <c r="BN467" s="15"/>
      <c r="BO467" s="94"/>
      <c r="BP467" s="514"/>
      <c r="BQ467" s="236"/>
      <c r="BR467" s="96"/>
      <c r="BS467" s="240" t="str">
        <f t="shared" si="122"/>
        <v>En Ejecución</v>
      </c>
      <c r="BT467" s="94"/>
      <c r="BU467" s="712"/>
      <c r="BV467" s="736"/>
      <c r="BW467" s="389"/>
    </row>
    <row r="468" spans="1:75" s="12" customFormat="1" ht="47.25" customHeight="1">
      <c r="A468" s="743" t="s">
        <v>189</v>
      </c>
      <c r="B468" s="733">
        <v>44376</v>
      </c>
      <c r="C468" s="93" t="s">
        <v>3157</v>
      </c>
      <c r="D468" s="747" t="s">
        <v>2873</v>
      </c>
      <c r="E468" s="90" t="s">
        <v>3158</v>
      </c>
      <c r="F468" s="247"/>
      <c r="G468" s="93" t="s">
        <v>3146</v>
      </c>
      <c r="H468" s="90" t="s">
        <v>3159</v>
      </c>
      <c r="I468" s="93">
        <v>1</v>
      </c>
      <c r="J468" s="744" t="s">
        <v>3160</v>
      </c>
      <c r="K468" s="98" t="s">
        <v>168</v>
      </c>
      <c r="L468" s="90" t="s">
        <v>3155</v>
      </c>
      <c r="M468" s="90" t="s">
        <v>3156</v>
      </c>
      <c r="N468" s="749">
        <v>1</v>
      </c>
      <c r="O468" s="90" t="s">
        <v>3156</v>
      </c>
      <c r="P468" s="248" t="s">
        <v>172</v>
      </c>
      <c r="Q468" s="248" t="s">
        <v>172</v>
      </c>
      <c r="R468" s="390">
        <v>44203</v>
      </c>
      <c r="S468" s="745">
        <v>44740</v>
      </c>
      <c r="T468" s="92">
        <v>0</v>
      </c>
      <c r="U468" s="748">
        <f t="shared" ref="U468:U531" si="123">S468+T468</f>
        <v>44740</v>
      </c>
      <c r="V468" s="228"/>
      <c r="W468" s="94"/>
      <c r="X468" s="95"/>
      <c r="Y468" s="508" t="str">
        <f t="shared" si="120"/>
        <v>Sin Avance</v>
      </c>
      <c r="Z468" s="272"/>
      <c r="AA468" s="273"/>
      <c r="AB468" s="274"/>
      <c r="AC468" s="234"/>
      <c r="AD468" s="94"/>
      <c r="AE468" s="95"/>
      <c r="AF468" s="508" t="str">
        <f t="shared" si="115"/>
        <v>Sin Avance</v>
      </c>
      <c r="AG468" s="234"/>
      <c r="AH468" s="94"/>
      <c r="AI468" s="230"/>
      <c r="AJ468" s="234"/>
      <c r="AK468" s="273"/>
      <c r="AL468" s="95"/>
      <c r="AM468" s="508" t="str">
        <f t="shared" si="116"/>
        <v>Sin Avance</v>
      </c>
      <c r="AN468" s="279"/>
      <c r="AO468" s="273"/>
      <c r="AP468" s="274"/>
      <c r="AQ468" s="275"/>
      <c r="AR468" s="235"/>
      <c r="AS468" s="233"/>
      <c r="AT468" s="508" t="str">
        <f t="shared" si="117"/>
        <v>Sin Avance</v>
      </c>
      <c r="AU468" s="228"/>
      <c r="AV468" s="273"/>
      <c r="AW468" s="274"/>
      <c r="AX468" s="231"/>
      <c r="AY468" s="232"/>
      <c r="AZ468" s="233"/>
      <c r="BA468" s="508" t="str">
        <f t="shared" si="118"/>
        <v>Sin Avance</v>
      </c>
      <c r="BB468" s="325"/>
      <c r="BC468" s="229"/>
      <c r="BD468" s="229"/>
      <c r="BE468" s="492"/>
      <c r="BF468" s="235"/>
      <c r="BG468" s="493"/>
      <c r="BH468" s="508" t="str">
        <f t="shared" si="119"/>
        <v>Sin Avance</v>
      </c>
      <c r="BI468" s="236"/>
      <c r="BJ468" s="96"/>
      <c r="BK468" s="232"/>
      <c r="BL468" s="237" t="str">
        <f t="shared" si="121"/>
        <v>Sin Avance</v>
      </c>
      <c r="BM468" s="275"/>
      <c r="BN468" s="15"/>
      <c r="BO468" s="94"/>
      <c r="BP468" s="514"/>
      <c r="BQ468" s="236"/>
      <c r="BR468" s="96"/>
      <c r="BS468" s="240" t="str">
        <f t="shared" si="122"/>
        <v>En Ejecución</v>
      </c>
      <c r="BT468" s="94"/>
      <c r="BU468" s="712"/>
      <c r="BV468" s="736"/>
      <c r="BW468" s="389"/>
    </row>
    <row r="469" spans="1:75" s="338" customFormat="1" ht="42" customHeight="1">
      <c r="A469" s="743" t="s">
        <v>189</v>
      </c>
      <c r="B469" s="733">
        <v>44376</v>
      </c>
      <c r="C469" s="93" t="s">
        <v>3161</v>
      </c>
      <c r="D469" s="747" t="s">
        <v>2873</v>
      </c>
      <c r="E469" s="90" t="s">
        <v>3162</v>
      </c>
      <c r="F469" s="98" t="s">
        <v>154</v>
      </c>
      <c r="G469" s="90" t="s">
        <v>3163</v>
      </c>
      <c r="H469" s="90" t="s">
        <v>3164</v>
      </c>
      <c r="I469" s="93">
        <v>1</v>
      </c>
      <c r="J469" s="744" t="s">
        <v>3165</v>
      </c>
      <c r="K469" s="98" t="s">
        <v>168</v>
      </c>
      <c r="L469" s="90" t="s">
        <v>3166</v>
      </c>
      <c r="M469" s="90" t="s">
        <v>3167</v>
      </c>
      <c r="N469" s="751">
        <v>1</v>
      </c>
      <c r="O469" s="90" t="s">
        <v>3167</v>
      </c>
      <c r="P469" s="90" t="s">
        <v>3163</v>
      </c>
      <c r="Q469" s="672" t="s">
        <v>3163</v>
      </c>
      <c r="R469" s="390">
        <v>44203</v>
      </c>
      <c r="S469" s="745">
        <v>44740</v>
      </c>
      <c r="T469" s="92">
        <v>0</v>
      </c>
      <c r="U469" s="748">
        <f t="shared" si="123"/>
        <v>44740</v>
      </c>
      <c r="V469" s="228">
        <v>44552</v>
      </c>
      <c r="W469" s="392" t="s">
        <v>3168</v>
      </c>
      <c r="X469" s="95">
        <v>1</v>
      </c>
      <c r="Y469" s="508" t="str">
        <f t="shared" si="120"/>
        <v>Destacado</v>
      </c>
      <c r="Z469" s="133">
        <v>44568</v>
      </c>
      <c r="AA469" s="514" t="s">
        <v>3169</v>
      </c>
      <c r="AB469" s="117" t="s">
        <v>1442</v>
      </c>
      <c r="AC469" s="234"/>
      <c r="AD469" s="94"/>
      <c r="AE469" s="95"/>
      <c r="AF469" s="508" t="str">
        <f t="shared" ref="AF469" si="124">IF(AE469="","Sin Avance",IF(AE469&gt;95%,"Destacado",IF(AE469&gt;=80%,"Satisfactorio","No Satisfactorio")))</f>
        <v>Sin Avance</v>
      </c>
      <c r="AG469" s="234"/>
      <c r="AH469" s="94"/>
      <c r="AI469" s="508"/>
      <c r="AJ469" s="234"/>
      <c r="AK469" s="273"/>
      <c r="AL469" s="95"/>
      <c r="AM469" s="508" t="str">
        <f t="shared" ref="AM469" si="125">IF(AL469="","Sin Avance",IF(AL469&gt;95%,"Destacado",IF(AL469&gt;=80%,"Satisfactorio","No Satisfactorio")))</f>
        <v>Sin Avance</v>
      </c>
      <c r="AN469" s="279"/>
      <c r="AO469" s="273"/>
      <c r="AP469" s="274"/>
      <c r="AQ469" s="275"/>
      <c r="AR469" s="235"/>
      <c r="AS469" s="233"/>
      <c r="AT469" s="508" t="str">
        <f t="shared" ref="AT469" si="126">IF(AS469="","Sin Avance",IF(AS469&gt;95%,"Destacado",IF(AS469&gt;=80%,"Satisfactorio","No Satisfactorio")))</f>
        <v>Sin Avance</v>
      </c>
      <c r="AU469" s="228"/>
      <c r="AV469" s="273"/>
      <c r="AW469" s="274"/>
      <c r="AX469" s="231"/>
      <c r="AY469" s="232"/>
      <c r="AZ469" s="233"/>
      <c r="BA469" s="508" t="str">
        <f t="shared" ref="BA469" si="127">IF(AZ469="","Sin Avance",IF(AZ469&gt;95%,"Destacado",IF(AZ469&gt;=80%,"Satisfactorio","No Satisfactorio")))</f>
        <v>Sin Avance</v>
      </c>
      <c r="BB469" s="325"/>
      <c r="BC469" s="229"/>
      <c r="BD469" s="229"/>
      <c r="BE469" s="492"/>
      <c r="BF469" s="235"/>
      <c r="BG469" s="493"/>
      <c r="BH469" s="508" t="str">
        <f t="shared" ref="BH469" si="128">IF(BG469="","Sin Avance",IF(BG469&gt;95%,"Destacado",IF(BG469&gt;=80%,"Satisfactorio","No Satisfactorio")))</f>
        <v>Sin Avance</v>
      </c>
      <c r="BI469" s="236"/>
      <c r="BJ469" s="96"/>
      <c r="BK469" s="232"/>
      <c r="BL469" s="547">
        <f t="shared" si="121"/>
        <v>1</v>
      </c>
      <c r="BM469" s="275"/>
      <c r="BN469" s="15"/>
      <c r="BO469" s="94"/>
      <c r="BP469" s="514"/>
      <c r="BQ469" s="236"/>
      <c r="BR469" s="96"/>
      <c r="BS469" s="516" t="str">
        <f t="shared" si="122"/>
        <v/>
      </c>
      <c r="BT469" s="94"/>
      <c r="BU469" s="324"/>
      <c r="BV469" s="736"/>
      <c r="BW469" s="389"/>
    </row>
    <row r="470" spans="1:75" s="12" customFormat="1" ht="47.25" customHeight="1">
      <c r="A470" s="743" t="s">
        <v>189</v>
      </c>
      <c r="B470" s="733">
        <v>44376</v>
      </c>
      <c r="C470" s="93" t="s">
        <v>3170</v>
      </c>
      <c r="D470" s="747" t="s">
        <v>2873</v>
      </c>
      <c r="E470" s="90" t="s">
        <v>3171</v>
      </c>
      <c r="F470" s="247"/>
      <c r="G470" s="90" t="s">
        <v>3172</v>
      </c>
      <c r="H470" s="90" t="s">
        <v>3173</v>
      </c>
      <c r="I470" s="90">
        <v>1</v>
      </c>
      <c r="J470" s="744" t="s">
        <v>3174</v>
      </c>
      <c r="K470" s="98" t="s">
        <v>168</v>
      </c>
      <c r="L470" s="90" t="s">
        <v>3175</v>
      </c>
      <c r="M470" s="90" t="s">
        <v>3176</v>
      </c>
      <c r="N470" s="749">
        <v>1</v>
      </c>
      <c r="O470" s="90" t="s">
        <v>3176</v>
      </c>
      <c r="P470" s="98" t="s">
        <v>3177</v>
      </c>
      <c r="Q470" s="672" t="s">
        <v>3172</v>
      </c>
      <c r="R470" s="390">
        <v>44203</v>
      </c>
      <c r="S470" s="745">
        <v>44740</v>
      </c>
      <c r="T470" s="92">
        <v>0</v>
      </c>
      <c r="U470" s="748">
        <f t="shared" si="123"/>
        <v>44740</v>
      </c>
      <c r="V470" s="228"/>
      <c r="W470" s="94"/>
      <c r="X470" s="95"/>
      <c r="Y470" s="508" t="str">
        <f t="shared" si="120"/>
        <v>Sin Avance</v>
      </c>
      <c r="Z470" s="272"/>
      <c r="AA470" s="273"/>
      <c r="AB470" s="274"/>
      <c r="AC470" s="234"/>
      <c r="AD470" s="94"/>
      <c r="AE470" s="95"/>
      <c r="AF470" s="508" t="str">
        <f t="shared" ref="AF470:AF532" si="129">IF(AE470="","Sin Avance",IF(AE470&gt;95%,"Destacado",IF(AE470&gt;=80%,"Satisfactorio","No Satisfactorio")))</f>
        <v>Sin Avance</v>
      </c>
      <c r="AG470" s="234"/>
      <c r="AH470" s="94"/>
      <c r="AI470" s="230"/>
      <c r="AJ470" s="234"/>
      <c r="AK470" s="273"/>
      <c r="AL470" s="95"/>
      <c r="AM470" s="508" t="str">
        <f t="shared" ref="AM470:AM532" si="130">IF(AL470="","Sin Avance",IF(AL470&gt;95%,"Destacado",IF(AL470&gt;=80%,"Satisfactorio","No Satisfactorio")))</f>
        <v>Sin Avance</v>
      </c>
      <c r="AN470" s="279"/>
      <c r="AO470" s="273"/>
      <c r="AP470" s="274"/>
      <c r="AQ470" s="275"/>
      <c r="AR470" s="235"/>
      <c r="AS470" s="233"/>
      <c r="AT470" s="508" t="str">
        <f t="shared" ref="AT470:AT532" si="131">IF(AS470="","Sin Avance",IF(AS470&gt;95%,"Destacado",IF(AS470&gt;=80%,"Satisfactorio","No Satisfactorio")))</f>
        <v>Sin Avance</v>
      </c>
      <c r="AU470" s="228"/>
      <c r="AV470" s="273"/>
      <c r="AW470" s="274"/>
      <c r="AX470" s="231"/>
      <c r="AY470" s="232"/>
      <c r="AZ470" s="233"/>
      <c r="BA470" s="508" t="str">
        <f t="shared" ref="BA470:BA532" si="132">IF(AZ470="","Sin Avance",IF(AZ470&gt;95%,"Destacado",IF(AZ470&gt;=80%,"Satisfactorio","No Satisfactorio")))</f>
        <v>Sin Avance</v>
      </c>
      <c r="BB470" s="325"/>
      <c r="BC470" s="229"/>
      <c r="BD470" s="229"/>
      <c r="BE470" s="492"/>
      <c r="BF470" s="235"/>
      <c r="BG470" s="493"/>
      <c r="BH470" s="508" t="str">
        <f t="shared" ref="BH470:BH532" si="133">IF(BG470="","Sin Avance",IF(BG470&gt;95%,"Destacado",IF(BG470&gt;=80%,"Satisfactorio","No Satisfactorio")))</f>
        <v>Sin Avance</v>
      </c>
      <c r="BI470" s="236"/>
      <c r="BJ470" s="96"/>
      <c r="BK470" s="232"/>
      <c r="BL470" s="237" t="str">
        <f t="shared" si="121"/>
        <v>Sin Avance</v>
      </c>
      <c r="BM470" s="275"/>
      <c r="BN470" s="15"/>
      <c r="BO470" s="94"/>
      <c r="BP470" s="514"/>
      <c r="BQ470" s="236"/>
      <c r="BR470" s="96"/>
      <c r="BS470" s="240" t="str">
        <f t="shared" si="122"/>
        <v>En Ejecución</v>
      </c>
      <c r="BT470" s="94"/>
      <c r="BU470" s="712"/>
      <c r="BV470" s="736"/>
      <c r="BW470" s="389"/>
    </row>
    <row r="471" spans="1:75" s="338" customFormat="1" ht="42" customHeight="1">
      <c r="A471" s="743" t="s">
        <v>189</v>
      </c>
      <c r="B471" s="733">
        <v>44376</v>
      </c>
      <c r="C471" s="93" t="s">
        <v>3178</v>
      </c>
      <c r="D471" s="747" t="s">
        <v>2873</v>
      </c>
      <c r="E471" s="90" t="s">
        <v>3179</v>
      </c>
      <c r="F471" s="98" t="s">
        <v>145</v>
      </c>
      <c r="G471" s="90" t="s">
        <v>233</v>
      </c>
      <c r="H471" s="705" t="s">
        <v>3180</v>
      </c>
      <c r="I471" s="93">
        <v>1</v>
      </c>
      <c r="J471" s="744" t="s">
        <v>2970</v>
      </c>
      <c r="K471" s="98" t="s">
        <v>168</v>
      </c>
      <c r="L471" s="90" t="s">
        <v>2955</v>
      </c>
      <c r="M471" s="90" t="s">
        <v>2956</v>
      </c>
      <c r="N471" s="751">
        <v>1</v>
      </c>
      <c r="O471" s="90" t="s">
        <v>2956</v>
      </c>
      <c r="P471" s="248" t="s">
        <v>233</v>
      </c>
      <c r="Q471" s="248" t="s">
        <v>233</v>
      </c>
      <c r="R471" s="390">
        <v>44403</v>
      </c>
      <c r="S471" s="745">
        <v>44646</v>
      </c>
      <c r="T471" s="92">
        <v>0</v>
      </c>
      <c r="U471" s="748">
        <f t="shared" si="123"/>
        <v>44646</v>
      </c>
      <c r="V471" s="637">
        <v>44530</v>
      </c>
      <c r="W471" s="600" t="s">
        <v>3181</v>
      </c>
      <c r="X471" s="638">
        <v>0.3</v>
      </c>
      <c r="Y471" s="508" t="str">
        <f t="shared" ref="Y471" si="134">IF(X471="","Sin Avance",IF(X471&gt;95%,"Destacado",IF(X471&gt;=80%,"Satisfactorio","No Satisfactorio")))</f>
        <v>No Satisfactorio</v>
      </c>
      <c r="Z471" s="272">
        <v>44560</v>
      </c>
      <c r="AA471" s="514" t="s">
        <v>2963</v>
      </c>
      <c r="AB471" s="518" t="s">
        <v>689</v>
      </c>
      <c r="AC471" s="752">
        <v>44553</v>
      </c>
      <c r="AD471" s="523" t="s">
        <v>2959</v>
      </c>
      <c r="AE471" s="753">
        <v>0.45</v>
      </c>
      <c r="AF471" s="508" t="str">
        <f t="shared" si="129"/>
        <v>No Satisfactorio</v>
      </c>
      <c r="AG471" s="234"/>
      <c r="AH471" s="94"/>
      <c r="AI471" s="508"/>
      <c r="AJ471" s="234"/>
      <c r="AK471" s="273"/>
      <c r="AL471" s="95"/>
      <c r="AM471" s="508" t="str">
        <f t="shared" si="130"/>
        <v>Sin Avance</v>
      </c>
      <c r="AN471" s="279"/>
      <c r="AO471" s="273"/>
      <c r="AP471" s="274"/>
      <c r="AQ471" s="275"/>
      <c r="AR471" s="235"/>
      <c r="AS471" s="233"/>
      <c r="AT471" s="508" t="str">
        <f t="shared" si="131"/>
        <v>Sin Avance</v>
      </c>
      <c r="AU471" s="228"/>
      <c r="AV471" s="273"/>
      <c r="AW471" s="274"/>
      <c r="AX471" s="231"/>
      <c r="AY471" s="232"/>
      <c r="AZ471" s="233"/>
      <c r="BA471" s="508" t="str">
        <f t="shared" si="132"/>
        <v>Sin Avance</v>
      </c>
      <c r="BB471" s="325"/>
      <c r="BC471" s="229"/>
      <c r="BD471" s="229"/>
      <c r="BE471" s="492"/>
      <c r="BF471" s="235"/>
      <c r="BG471" s="493"/>
      <c r="BH471" s="508" t="str">
        <f t="shared" si="133"/>
        <v>Sin Avance</v>
      </c>
      <c r="BI471" s="236"/>
      <c r="BJ471" s="96"/>
      <c r="BK471" s="232"/>
      <c r="BL471" s="547">
        <f t="shared" si="121"/>
        <v>0.45</v>
      </c>
      <c r="BM471" s="275"/>
      <c r="BN471" s="15"/>
      <c r="BO471" s="94"/>
      <c r="BP471" s="514"/>
      <c r="BQ471" s="236"/>
      <c r="BR471" s="96"/>
      <c r="BS471" s="516" t="str">
        <f t="shared" si="122"/>
        <v>En Ejecución</v>
      </c>
      <c r="BT471" s="94"/>
      <c r="BU471" s="324"/>
      <c r="BV471" s="736"/>
      <c r="BW471" s="389"/>
    </row>
    <row r="472" spans="1:75" s="12" customFormat="1" ht="47.25" customHeight="1">
      <c r="A472" s="743" t="s">
        <v>189</v>
      </c>
      <c r="B472" s="733">
        <v>44376</v>
      </c>
      <c r="C472" s="93" t="s">
        <v>3182</v>
      </c>
      <c r="D472" s="747" t="s">
        <v>2873</v>
      </c>
      <c r="E472" s="90" t="s">
        <v>3183</v>
      </c>
      <c r="F472" s="247"/>
      <c r="G472" s="90" t="s">
        <v>1553</v>
      </c>
      <c r="H472" s="90" t="s">
        <v>3184</v>
      </c>
      <c r="I472" s="90">
        <v>1</v>
      </c>
      <c r="J472" s="744" t="s">
        <v>3185</v>
      </c>
      <c r="K472" s="98" t="s">
        <v>168</v>
      </c>
      <c r="L472" s="90" t="s">
        <v>3186</v>
      </c>
      <c r="M472" s="90" t="s">
        <v>3187</v>
      </c>
      <c r="N472" s="749">
        <v>1</v>
      </c>
      <c r="O472" s="90" t="s">
        <v>3187</v>
      </c>
      <c r="P472" s="90" t="s">
        <v>1553</v>
      </c>
      <c r="Q472" s="672" t="s">
        <v>1553</v>
      </c>
      <c r="R472" s="390">
        <v>44235</v>
      </c>
      <c r="S472" s="745">
        <v>44740</v>
      </c>
      <c r="T472" s="92">
        <v>0</v>
      </c>
      <c r="U472" s="748">
        <f t="shared" si="123"/>
        <v>44740</v>
      </c>
      <c r="V472" s="228"/>
      <c r="W472" s="94"/>
      <c r="X472" s="95"/>
      <c r="Y472" s="508" t="str">
        <f t="shared" ref="Y472:Y534" si="135">IF(X472="","Sin Avance",IF(X472&gt;95%,"Destacado",IF(X472&gt;=80%,"Satisfactorio","No Satisfactorio")))</f>
        <v>Sin Avance</v>
      </c>
      <c r="Z472" s="272"/>
      <c r="AA472" s="273"/>
      <c r="AB472" s="274"/>
      <c r="AC472" s="234"/>
      <c r="AD472" s="94"/>
      <c r="AE472" s="95"/>
      <c r="AF472" s="508" t="str">
        <f t="shared" si="129"/>
        <v>Sin Avance</v>
      </c>
      <c r="AG472" s="234"/>
      <c r="AH472" s="94"/>
      <c r="AI472" s="230"/>
      <c r="AJ472" s="234"/>
      <c r="AK472" s="273"/>
      <c r="AL472" s="95"/>
      <c r="AM472" s="508" t="str">
        <f t="shared" si="130"/>
        <v>Sin Avance</v>
      </c>
      <c r="AN472" s="279"/>
      <c r="AO472" s="273"/>
      <c r="AP472" s="274"/>
      <c r="AQ472" s="275"/>
      <c r="AR472" s="235"/>
      <c r="AS472" s="233"/>
      <c r="AT472" s="508" t="str">
        <f t="shared" si="131"/>
        <v>Sin Avance</v>
      </c>
      <c r="AU472" s="228"/>
      <c r="AV472" s="273"/>
      <c r="AW472" s="274"/>
      <c r="AX472" s="231"/>
      <c r="AY472" s="232"/>
      <c r="AZ472" s="233"/>
      <c r="BA472" s="508" t="str">
        <f t="shared" si="132"/>
        <v>Sin Avance</v>
      </c>
      <c r="BB472" s="325"/>
      <c r="BC472" s="229"/>
      <c r="BD472" s="229"/>
      <c r="BE472" s="492"/>
      <c r="BF472" s="235"/>
      <c r="BG472" s="493"/>
      <c r="BH472" s="508" t="str">
        <f t="shared" si="133"/>
        <v>Sin Avance</v>
      </c>
      <c r="BI472" s="236"/>
      <c r="BJ472" s="96"/>
      <c r="BK472" s="232"/>
      <c r="BL472" s="237" t="str">
        <f t="shared" si="121"/>
        <v>Sin Avance</v>
      </c>
      <c r="BM472" s="275"/>
      <c r="BN472" s="15"/>
      <c r="BO472" s="94"/>
      <c r="BP472" s="514"/>
      <c r="BQ472" s="236"/>
      <c r="BR472" s="96"/>
      <c r="BS472" s="240" t="str">
        <f t="shared" si="122"/>
        <v>En Ejecución</v>
      </c>
      <c r="BT472" s="94"/>
      <c r="BU472" s="712"/>
      <c r="BV472" s="736"/>
      <c r="BW472" s="389"/>
    </row>
    <row r="473" spans="1:75" s="12" customFormat="1" ht="47.25" customHeight="1">
      <c r="A473" s="171" t="s">
        <v>189</v>
      </c>
      <c r="B473" s="172">
        <v>44376</v>
      </c>
      <c r="C473" s="65" t="s">
        <v>3188</v>
      </c>
      <c r="D473" s="173" t="s">
        <v>2873</v>
      </c>
      <c r="E473" s="101" t="s">
        <v>3189</v>
      </c>
      <c r="F473" s="69"/>
      <c r="G473" s="101" t="s">
        <v>1553</v>
      </c>
      <c r="H473" s="101" t="s">
        <v>3190</v>
      </c>
      <c r="I473" s="101">
        <v>1</v>
      </c>
      <c r="J473" s="174" t="s">
        <v>2987</v>
      </c>
      <c r="K473" s="69" t="s">
        <v>168</v>
      </c>
      <c r="L473" s="101" t="s">
        <v>2991</v>
      </c>
      <c r="M473" s="101" t="s">
        <v>3128</v>
      </c>
      <c r="N473" s="181">
        <v>1</v>
      </c>
      <c r="O473" s="101" t="s">
        <v>3128</v>
      </c>
      <c r="P473" s="101" t="s">
        <v>1553</v>
      </c>
      <c r="Q473" s="180" t="s">
        <v>1553</v>
      </c>
      <c r="R473" s="177">
        <v>44203</v>
      </c>
      <c r="S473" s="178">
        <v>44651</v>
      </c>
      <c r="T473" s="103">
        <v>0</v>
      </c>
      <c r="U473" s="179">
        <f t="shared" si="123"/>
        <v>44651</v>
      </c>
      <c r="V473" s="133"/>
      <c r="W473" s="105"/>
      <c r="X473" s="106"/>
      <c r="Y473" s="126" t="str">
        <f t="shared" si="135"/>
        <v>Sin Avance</v>
      </c>
      <c r="Z473" s="142"/>
      <c r="AA473" s="273"/>
      <c r="AB473" s="274"/>
      <c r="AC473" s="127"/>
      <c r="AD473" s="105"/>
      <c r="AE473" s="106"/>
      <c r="AF473" s="126" t="str">
        <f t="shared" si="129"/>
        <v>Sin Avance</v>
      </c>
      <c r="AG473" s="127"/>
      <c r="AH473" s="105"/>
      <c r="AI473" s="126"/>
      <c r="AJ473" s="127"/>
      <c r="AK473" s="273"/>
      <c r="AL473" s="106"/>
      <c r="AM473" s="126" t="str">
        <f t="shared" si="130"/>
        <v>Sin Avance</v>
      </c>
      <c r="AN473" s="279"/>
      <c r="AO473" s="273"/>
      <c r="AP473" s="274"/>
      <c r="AQ473" s="275"/>
      <c r="AR473" s="235"/>
      <c r="AS473" s="233"/>
      <c r="AT473" s="126" t="str">
        <f t="shared" si="131"/>
        <v>Sin Avance</v>
      </c>
      <c r="AU473" s="228"/>
      <c r="AV473" s="273"/>
      <c r="AW473" s="274"/>
      <c r="AX473" s="231"/>
      <c r="AY473" s="232"/>
      <c r="AZ473" s="233"/>
      <c r="BA473" s="126" t="str">
        <f t="shared" si="132"/>
        <v>Sin Avance</v>
      </c>
      <c r="BB473" s="325"/>
      <c r="BC473" s="229"/>
      <c r="BD473" s="229"/>
      <c r="BE473" s="492"/>
      <c r="BF473" s="235"/>
      <c r="BG473" s="493"/>
      <c r="BH473" s="126" t="str">
        <f t="shared" si="133"/>
        <v>Sin Avance</v>
      </c>
      <c r="BI473" s="236"/>
      <c r="BJ473" s="96"/>
      <c r="BK473" s="232"/>
      <c r="BL473" s="143" t="str">
        <f t="shared" si="121"/>
        <v>Sin Avance</v>
      </c>
      <c r="BM473" s="109"/>
      <c r="BN473" s="110"/>
      <c r="BO473" s="105"/>
      <c r="BP473" s="107"/>
      <c r="BQ473" s="137"/>
      <c r="BR473" s="108"/>
      <c r="BS473" s="240" t="str">
        <f t="shared" si="122"/>
        <v>En Ejecución</v>
      </c>
      <c r="BT473" s="105"/>
      <c r="BU473" s="712"/>
      <c r="BV473" s="736"/>
      <c r="BW473" s="389"/>
    </row>
    <row r="474" spans="1:75" s="338" customFormat="1" ht="42" customHeight="1">
      <c r="A474" s="98" t="s">
        <v>189</v>
      </c>
      <c r="B474" s="733">
        <v>44376</v>
      </c>
      <c r="C474" s="93" t="s">
        <v>3191</v>
      </c>
      <c r="D474" s="568" t="s">
        <v>2873</v>
      </c>
      <c r="E474" s="90" t="s">
        <v>3192</v>
      </c>
      <c r="F474" s="98" t="s">
        <v>145</v>
      </c>
      <c r="G474" s="90" t="s">
        <v>3193</v>
      </c>
      <c r="H474" s="705" t="s">
        <v>3194</v>
      </c>
      <c r="I474" s="93">
        <v>1</v>
      </c>
      <c r="J474" s="705" t="s">
        <v>3195</v>
      </c>
      <c r="K474" s="98" t="s">
        <v>168</v>
      </c>
      <c r="L474" s="705" t="s">
        <v>3196</v>
      </c>
      <c r="M474" s="758" t="s">
        <v>3196</v>
      </c>
      <c r="N474" s="758">
        <v>1</v>
      </c>
      <c r="O474" s="758" t="s">
        <v>3196</v>
      </c>
      <c r="P474" s="90" t="s">
        <v>3193</v>
      </c>
      <c r="Q474" s="90" t="s">
        <v>3193</v>
      </c>
      <c r="R474" s="745">
        <v>44391</v>
      </c>
      <c r="S474" s="745">
        <v>44501</v>
      </c>
      <c r="T474" s="92">
        <v>0</v>
      </c>
      <c r="U474" s="746">
        <f t="shared" si="123"/>
        <v>44501</v>
      </c>
      <c r="V474" s="624">
        <v>44497</v>
      </c>
      <c r="W474" s="94" t="s">
        <v>3197</v>
      </c>
      <c r="X474" s="95">
        <v>1</v>
      </c>
      <c r="Y474" s="94" t="str">
        <f t="shared" si="135"/>
        <v>Destacado</v>
      </c>
      <c r="Z474" s="499">
        <v>44553</v>
      </c>
      <c r="AA474" s="514" t="s">
        <v>3198</v>
      </c>
      <c r="AB474" s="514" t="s">
        <v>689</v>
      </c>
      <c r="AC474" s="624"/>
      <c r="AD474" s="94"/>
      <c r="AE474" s="95"/>
      <c r="AF474" s="94" t="str">
        <f t="shared" si="129"/>
        <v>Sin Avance</v>
      </c>
      <c r="AG474" s="624"/>
      <c r="AH474" s="94"/>
      <c r="AI474" s="94"/>
      <c r="AJ474" s="624"/>
      <c r="AK474" s="273"/>
      <c r="AL474" s="95"/>
      <c r="AM474" s="94" t="str">
        <f t="shared" si="130"/>
        <v>Sin Avance</v>
      </c>
      <c r="AN474" s="279"/>
      <c r="AO474" s="273"/>
      <c r="AP474" s="274"/>
      <c r="AQ474" s="275"/>
      <c r="AR474" s="235"/>
      <c r="AS474" s="233"/>
      <c r="AT474" s="94" t="str">
        <f t="shared" si="131"/>
        <v>Sin Avance</v>
      </c>
      <c r="AU474" s="228"/>
      <c r="AV474" s="273"/>
      <c r="AW474" s="274"/>
      <c r="AX474" s="231"/>
      <c r="AY474" s="232"/>
      <c r="AZ474" s="233"/>
      <c r="BA474" s="94" t="str">
        <f t="shared" si="132"/>
        <v>Sin Avance</v>
      </c>
      <c r="BB474" s="325"/>
      <c r="BC474" s="229"/>
      <c r="BD474" s="229"/>
      <c r="BE474" s="492"/>
      <c r="BF474" s="235"/>
      <c r="BG474" s="493"/>
      <c r="BH474" s="94" t="str">
        <f t="shared" si="133"/>
        <v>Sin Avance</v>
      </c>
      <c r="BI474" s="236"/>
      <c r="BJ474" s="96"/>
      <c r="BK474" s="232"/>
      <c r="BL474" s="639">
        <f t="shared" si="121"/>
        <v>1</v>
      </c>
      <c r="BM474" s="514"/>
      <c r="BN474" s="514"/>
      <c r="BO474" s="94"/>
      <c r="BP474" s="514"/>
      <c r="BQ474" s="96"/>
      <c r="BR474" s="96"/>
      <c r="BS474" s="516" t="str">
        <f t="shared" si="122"/>
        <v/>
      </c>
      <c r="BT474" s="94"/>
      <c r="BU474" s="324"/>
      <c r="BV474" s="736"/>
      <c r="BW474" s="389"/>
    </row>
    <row r="475" spans="1:75" s="12" customFormat="1" ht="47.25" customHeight="1">
      <c r="A475" s="743" t="s">
        <v>189</v>
      </c>
      <c r="B475" s="733">
        <v>44376</v>
      </c>
      <c r="C475" s="93" t="s">
        <v>3191</v>
      </c>
      <c r="D475" s="747" t="s">
        <v>2873</v>
      </c>
      <c r="E475" s="90" t="s">
        <v>3192</v>
      </c>
      <c r="F475" s="247"/>
      <c r="G475" s="90" t="s">
        <v>3193</v>
      </c>
      <c r="H475" s="90" t="s">
        <v>3194</v>
      </c>
      <c r="I475" s="90">
        <v>2</v>
      </c>
      <c r="J475" s="744" t="s">
        <v>3199</v>
      </c>
      <c r="K475" s="98" t="s">
        <v>168</v>
      </c>
      <c r="L475" s="90" t="s">
        <v>3186</v>
      </c>
      <c r="M475" s="90" t="s">
        <v>3200</v>
      </c>
      <c r="N475" s="749">
        <v>1</v>
      </c>
      <c r="O475" s="90" t="s">
        <v>3200</v>
      </c>
      <c r="P475" s="90" t="s">
        <v>3193</v>
      </c>
      <c r="Q475" s="672" t="s">
        <v>3193</v>
      </c>
      <c r="R475" s="390">
        <v>44238</v>
      </c>
      <c r="S475" s="745">
        <v>44650</v>
      </c>
      <c r="T475" s="92">
        <v>0</v>
      </c>
      <c r="U475" s="748">
        <f t="shared" si="123"/>
        <v>44650</v>
      </c>
      <c r="V475" s="228"/>
      <c r="W475" s="94"/>
      <c r="X475" s="95"/>
      <c r="Y475" s="508" t="str">
        <f t="shared" si="135"/>
        <v>Sin Avance</v>
      </c>
      <c r="Z475" s="272"/>
      <c r="AA475" s="273"/>
      <c r="AB475" s="274"/>
      <c r="AC475" s="234"/>
      <c r="AD475" s="94"/>
      <c r="AE475" s="95"/>
      <c r="AF475" s="508" t="str">
        <f t="shared" si="129"/>
        <v>Sin Avance</v>
      </c>
      <c r="AG475" s="234"/>
      <c r="AH475" s="94"/>
      <c r="AI475" s="230"/>
      <c r="AJ475" s="234"/>
      <c r="AK475" s="273"/>
      <c r="AL475" s="95"/>
      <c r="AM475" s="508" t="str">
        <f t="shared" si="130"/>
        <v>Sin Avance</v>
      </c>
      <c r="AN475" s="279"/>
      <c r="AO475" s="273"/>
      <c r="AP475" s="274"/>
      <c r="AQ475" s="275"/>
      <c r="AR475" s="235"/>
      <c r="AS475" s="233"/>
      <c r="AT475" s="508" t="str">
        <f t="shared" si="131"/>
        <v>Sin Avance</v>
      </c>
      <c r="AU475" s="228"/>
      <c r="AV475" s="273"/>
      <c r="AW475" s="274"/>
      <c r="AX475" s="231"/>
      <c r="AY475" s="232"/>
      <c r="AZ475" s="233"/>
      <c r="BA475" s="508" t="str">
        <f t="shared" si="132"/>
        <v>Sin Avance</v>
      </c>
      <c r="BB475" s="325"/>
      <c r="BC475" s="229"/>
      <c r="BD475" s="229"/>
      <c r="BE475" s="492"/>
      <c r="BF475" s="235"/>
      <c r="BG475" s="493"/>
      <c r="BH475" s="508" t="str">
        <f t="shared" si="133"/>
        <v>Sin Avance</v>
      </c>
      <c r="BI475" s="236"/>
      <c r="BJ475" s="96"/>
      <c r="BK475" s="232"/>
      <c r="BL475" s="237" t="str">
        <f t="shared" si="121"/>
        <v>Sin Avance</v>
      </c>
      <c r="BM475" s="275"/>
      <c r="BN475" s="15"/>
      <c r="BO475" s="94"/>
      <c r="BP475" s="514"/>
      <c r="BQ475" s="236"/>
      <c r="BR475" s="96"/>
      <c r="BS475" s="240" t="str">
        <f t="shared" si="122"/>
        <v>En Ejecución</v>
      </c>
      <c r="BT475" s="94"/>
      <c r="BU475" s="712"/>
      <c r="BV475" s="736"/>
      <c r="BW475" s="389"/>
    </row>
    <row r="476" spans="1:75" s="12" customFormat="1" ht="47.25" customHeight="1">
      <c r="A476" s="743" t="s">
        <v>189</v>
      </c>
      <c r="B476" s="733">
        <v>44376</v>
      </c>
      <c r="C476" s="93" t="s">
        <v>3201</v>
      </c>
      <c r="D476" s="747" t="s">
        <v>2873</v>
      </c>
      <c r="E476" s="90" t="s">
        <v>3202</v>
      </c>
      <c r="F476" s="247"/>
      <c r="G476" s="98" t="s">
        <v>911</v>
      </c>
      <c r="H476" s="705" t="s">
        <v>3203</v>
      </c>
      <c r="I476" s="93">
        <v>1</v>
      </c>
      <c r="J476" s="744" t="s">
        <v>3204</v>
      </c>
      <c r="K476" s="98" t="s">
        <v>168</v>
      </c>
      <c r="L476" s="90" t="s">
        <v>3205</v>
      </c>
      <c r="M476" s="90" t="s">
        <v>3206</v>
      </c>
      <c r="N476" s="751">
        <v>1</v>
      </c>
      <c r="O476" s="90" t="s">
        <v>3206</v>
      </c>
      <c r="P476" s="98" t="s">
        <v>911</v>
      </c>
      <c r="Q476" s="552" t="s">
        <v>911</v>
      </c>
      <c r="R476" s="390">
        <v>44392</v>
      </c>
      <c r="S476" s="745">
        <v>44742</v>
      </c>
      <c r="T476" s="92">
        <v>0</v>
      </c>
      <c r="U476" s="748">
        <f t="shared" si="123"/>
        <v>44742</v>
      </c>
      <c r="V476" s="228"/>
      <c r="W476" s="94"/>
      <c r="X476" s="95"/>
      <c r="Y476" s="508" t="str">
        <f t="shared" si="135"/>
        <v>Sin Avance</v>
      </c>
      <c r="Z476" s="272"/>
      <c r="AA476" s="273"/>
      <c r="AB476" s="274"/>
      <c r="AC476" s="234"/>
      <c r="AD476" s="94"/>
      <c r="AE476" s="95"/>
      <c r="AF476" s="508" t="str">
        <f t="shared" si="129"/>
        <v>Sin Avance</v>
      </c>
      <c r="AG476" s="234"/>
      <c r="AH476" s="94"/>
      <c r="AI476" s="230"/>
      <c r="AJ476" s="234"/>
      <c r="AK476" s="273"/>
      <c r="AL476" s="95"/>
      <c r="AM476" s="508" t="str">
        <f t="shared" si="130"/>
        <v>Sin Avance</v>
      </c>
      <c r="AN476" s="279"/>
      <c r="AO476" s="273"/>
      <c r="AP476" s="274"/>
      <c r="AQ476" s="275"/>
      <c r="AR476" s="235"/>
      <c r="AS476" s="233"/>
      <c r="AT476" s="508" t="str">
        <f t="shared" si="131"/>
        <v>Sin Avance</v>
      </c>
      <c r="AU476" s="228"/>
      <c r="AV476" s="273"/>
      <c r="AW476" s="274"/>
      <c r="AX476" s="231"/>
      <c r="AY476" s="232"/>
      <c r="AZ476" s="233"/>
      <c r="BA476" s="508" t="str">
        <f t="shared" si="132"/>
        <v>Sin Avance</v>
      </c>
      <c r="BB476" s="325"/>
      <c r="BC476" s="229"/>
      <c r="BD476" s="229"/>
      <c r="BE476" s="492"/>
      <c r="BF476" s="235"/>
      <c r="BG476" s="493"/>
      <c r="BH476" s="508" t="str">
        <f t="shared" si="133"/>
        <v>Sin Avance</v>
      </c>
      <c r="BI476" s="236"/>
      <c r="BJ476" s="96"/>
      <c r="BK476" s="232"/>
      <c r="BL476" s="237" t="str">
        <f t="shared" ref="BL476:BL539" si="136">IF(E476="","",IF(OR(X476=100%,AE476=100%,AL476=100%,AS476=100%,AZ476=100%,BG476=100%),100%,IF(V476="","Sin Avance",MAX(X476,AE476,AL476,AS476,AZ476,BG476))))</f>
        <v>Sin Avance</v>
      </c>
      <c r="BM476" s="275"/>
      <c r="BN476" s="15"/>
      <c r="BO476" s="94"/>
      <c r="BP476" s="514"/>
      <c r="BQ476" s="236"/>
      <c r="BR476" s="96"/>
      <c r="BS476" s="240" t="str">
        <f t="shared" si="122"/>
        <v>En Ejecución</v>
      </c>
      <c r="BT476" s="94"/>
      <c r="BU476" s="712"/>
      <c r="BV476" s="736"/>
      <c r="BW476" s="389"/>
    </row>
    <row r="477" spans="1:75" s="12" customFormat="1" ht="47.25" customHeight="1">
      <c r="A477" s="743" t="s">
        <v>189</v>
      </c>
      <c r="B477" s="733">
        <v>44376</v>
      </c>
      <c r="C477" s="93" t="s">
        <v>3207</v>
      </c>
      <c r="D477" s="747" t="s">
        <v>2873</v>
      </c>
      <c r="E477" s="90" t="s">
        <v>3208</v>
      </c>
      <c r="F477" s="247"/>
      <c r="G477" s="98" t="s">
        <v>911</v>
      </c>
      <c r="H477" s="705" t="s">
        <v>3209</v>
      </c>
      <c r="I477" s="93">
        <v>1</v>
      </c>
      <c r="J477" s="744" t="s">
        <v>3210</v>
      </c>
      <c r="K477" s="98" t="s">
        <v>168</v>
      </c>
      <c r="L477" s="90" t="s">
        <v>3211</v>
      </c>
      <c r="M477" s="90" t="s">
        <v>3212</v>
      </c>
      <c r="N477" s="751">
        <v>1</v>
      </c>
      <c r="O477" s="90" t="s">
        <v>3212</v>
      </c>
      <c r="P477" s="98" t="s">
        <v>911</v>
      </c>
      <c r="Q477" s="552" t="s">
        <v>911</v>
      </c>
      <c r="R477" s="390">
        <v>44392</v>
      </c>
      <c r="S477" s="745">
        <v>44742</v>
      </c>
      <c r="T477" s="92">
        <v>0</v>
      </c>
      <c r="U477" s="748">
        <f t="shared" si="123"/>
        <v>44742</v>
      </c>
      <c r="V477" s="228"/>
      <c r="W477" s="94"/>
      <c r="X477" s="95"/>
      <c r="Y477" s="508" t="str">
        <f t="shared" si="135"/>
        <v>Sin Avance</v>
      </c>
      <c r="Z477" s="272"/>
      <c r="AA477" s="273"/>
      <c r="AB477" s="274"/>
      <c r="AC477" s="234"/>
      <c r="AD477" s="94"/>
      <c r="AE477" s="95"/>
      <c r="AF477" s="508" t="str">
        <f t="shared" si="129"/>
        <v>Sin Avance</v>
      </c>
      <c r="AG477" s="234"/>
      <c r="AH477" s="94"/>
      <c r="AI477" s="230"/>
      <c r="AJ477" s="234"/>
      <c r="AK477" s="273"/>
      <c r="AL477" s="95"/>
      <c r="AM477" s="508" t="str">
        <f t="shared" si="130"/>
        <v>Sin Avance</v>
      </c>
      <c r="AN477" s="279"/>
      <c r="AO477" s="273"/>
      <c r="AP477" s="274"/>
      <c r="AQ477" s="275"/>
      <c r="AR477" s="235"/>
      <c r="AS477" s="233"/>
      <c r="AT477" s="508" t="str">
        <f t="shared" si="131"/>
        <v>Sin Avance</v>
      </c>
      <c r="AU477" s="228"/>
      <c r="AV477" s="273"/>
      <c r="AW477" s="274"/>
      <c r="AX477" s="231"/>
      <c r="AY477" s="232"/>
      <c r="AZ477" s="233"/>
      <c r="BA477" s="508" t="str">
        <f t="shared" si="132"/>
        <v>Sin Avance</v>
      </c>
      <c r="BB477" s="325"/>
      <c r="BC477" s="229"/>
      <c r="BD477" s="229"/>
      <c r="BE477" s="492"/>
      <c r="BF477" s="235"/>
      <c r="BG477" s="493"/>
      <c r="BH477" s="508" t="str">
        <f t="shared" si="133"/>
        <v>Sin Avance</v>
      </c>
      <c r="BI477" s="236"/>
      <c r="BJ477" s="96"/>
      <c r="BK477" s="232"/>
      <c r="BL477" s="237" t="str">
        <f t="shared" si="136"/>
        <v>Sin Avance</v>
      </c>
      <c r="BM477" s="275"/>
      <c r="BN477" s="15"/>
      <c r="BO477" s="94"/>
      <c r="BP477" s="514"/>
      <c r="BQ477" s="236"/>
      <c r="BR477" s="96"/>
      <c r="BS477" s="240" t="str">
        <f t="shared" si="122"/>
        <v>En Ejecución</v>
      </c>
      <c r="BT477" s="94"/>
      <c r="BU477" s="712"/>
      <c r="BV477" s="736"/>
      <c r="BW477" s="389"/>
    </row>
    <row r="478" spans="1:75" s="338" customFormat="1" ht="42" customHeight="1">
      <c r="A478" s="743" t="s">
        <v>189</v>
      </c>
      <c r="B478" s="733">
        <v>44376</v>
      </c>
      <c r="C478" s="93" t="s">
        <v>3213</v>
      </c>
      <c r="D478" s="747" t="s">
        <v>2873</v>
      </c>
      <c r="E478" s="90" t="s">
        <v>3214</v>
      </c>
      <c r="F478" s="98" t="s">
        <v>145</v>
      </c>
      <c r="G478" s="90" t="s">
        <v>233</v>
      </c>
      <c r="H478" s="705" t="s">
        <v>3215</v>
      </c>
      <c r="I478" s="93">
        <v>1</v>
      </c>
      <c r="J478" s="744" t="s">
        <v>2970</v>
      </c>
      <c r="K478" s="98" t="s">
        <v>168</v>
      </c>
      <c r="L478" s="705" t="s">
        <v>2955</v>
      </c>
      <c r="M478" s="705" t="s">
        <v>2956</v>
      </c>
      <c r="N478" s="751">
        <v>1</v>
      </c>
      <c r="O478" s="705" t="s">
        <v>2956</v>
      </c>
      <c r="P478" s="248" t="s">
        <v>233</v>
      </c>
      <c r="Q478" s="248" t="s">
        <v>233</v>
      </c>
      <c r="R478" s="390">
        <v>44403</v>
      </c>
      <c r="S478" s="745">
        <v>44646</v>
      </c>
      <c r="T478" s="92">
        <v>0</v>
      </c>
      <c r="U478" s="748">
        <f t="shared" si="123"/>
        <v>44646</v>
      </c>
      <c r="V478" s="637">
        <v>44530</v>
      </c>
      <c r="W478" s="600" t="s">
        <v>3181</v>
      </c>
      <c r="X478" s="638">
        <v>0.3</v>
      </c>
      <c r="Y478" s="508" t="str">
        <f t="shared" si="135"/>
        <v>No Satisfactorio</v>
      </c>
      <c r="Z478" s="272">
        <v>44560</v>
      </c>
      <c r="AA478" s="514" t="s">
        <v>2963</v>
      </c>
      <c r="AB478" s="518" t="s">
        <v>689</v>
      </c>
      <c r="AC478" s="752">
        <v>44553</v>
      </c>
      <c r="AD478" s="523" t="s">
        <v>2959</v>
      </c>
      <c r="AE478" s="753">
        <v>0.45</v>
      </c>
      <c r="AF478" s="508" t="str">
        <f t="shared" si="129"/>
        <v>No Satisfactorio</v>
      </c>
      <c r="AG478" s="234"/>
      <c r="AH478" s="94"/>
      <c r="AI478" s="508"/>
      <c r="AJ478" s="234"/>
      <c r="AK478" s="273"/>
      <c r="AL478" s="95"/>
      <c r="AM478" s="508" t="str">
        <f t="shared" si="130"/>
        <v>Sin Avance</v>
      </c>
      <c r="AN478" s="279"/>
      <c r="AO478" s="273"/>
      <c r="AP478" s="274"/>
      <c r="AQ478" s="275"/>
      <c r="AR478" s="235"/>
      <c r="AS478" s="233"/>
      <c r="AT478" s="508" t="str">
        <f t="shared" si="131"/>
        <v>Sin Avance</v>
      </c>
      <c r="AU478" s="228"/>
      <c r="AV478" s="273"/>
      <c r="AW478" s="274"/>
      <c r="AX478" s="231"/>
      <c r="AY478" s="232"/>
      <c r="AZ478" s="233"/>
      <c r="BA478" s="508" t="str">
        <f t="shared" si="132"/>
        <v>Sin Avance</v>
      </c>
      <c r="BB478" s="325"/>
      <c r="BC478" s="229"/>
      <c r="BD478" s="229"/>
      <c r="BE478" s="492"/>
      <c r="BF478" s="235"/>
      <c r="BG478" s="493"/>
      <c r="BH478" s="508" t="str">
        <f t="shared" si="133"/>
        <v>Sin Avance</v>
      </c>
      <c r="BI478" s="236"/>
      <c r="BJ478" s="96"/>
      <c r="BK478" s="232"/>
      <c r="BL478" s="547">
        <f t="shared" si="136"/>
        <v>0.45</v>
      </c>
      <c r="BM478" s="275"/>
      <c r="BN478" s="15"/>
      <c r="BO478" s="94"/>
      <c r="BP478" s="514"/>
      <c r="BQ478" s="236"/>
      <c r="BR478" s="96"/>
      <c r="BS478" s="516" t="str">
        <f t="shared" si="122"/>
        <v>En Ejecución</v>
      </c>
      <c r="BT478" s="94"/>
      <c r="BU478" s="324"/>
      <c r="BV478" s="736"/>
      <c r="BW478" s="389"/>
    </row>
    <row r="479" spans="1:75" s="12" customFormat="1" ht="47.25" customHeight="1">
      <c r="A479" s="743" t="s">
        <v>189</v>
      </c>
      <c r="B479" s="733">
        <v>44376</v>
      </c>
      <c r="C479" s="93" t="s">
        <v>3216</v>
      </c>
      <c r="D479" s="747" t="s">
        <v>2873</v>
      </c>
      <c r="E479" s="90" t="s">
        <v>3217</v>
      </c>
      <c r="F479" s="247"/>
      <c r="G479" s="93" t="s">
        <v>3218</v>
      </c>
      <c r="H479" s="705" t="s">
        <v>3219</v>
      </c>
      <c r="I479" s="93">
        <v>1</v>
      </c>
      <c r="J479" s="744" t="s">
        <v>3220</v>
      </c>
      <c r="K479" s="98" t="s">
        <v>168</v>
      </c>
      <c r="L479" s="93" t="s">
        <v>3221</v>
      </c>
      <c r="M479" s="90" t="s">
        <v>3222</v>
      </c>
      <c r="N479" s="93">
        <v>1</v>
      </c>
      <c r="O479" s="90" t="s">
        <v>3222</v>
      </c>
      <c r="P479" s="98" t="s">
        <v>969</v>
      </c>
      <c r="Q479" s="270" t="s">
        <v>969</v>
      </c>
      <c r="R479" s="390">
        <v>44376</v>
      </c>
      <c r="S479" s="745">
        <v>44740</v>
      </c>
      <c r="T479" s="92">
        <v>0</v>
      </c>
      <c r="U479" s="748">
        <f t="shared" si="123"/>
        <v>44740</v>
      </c>
      <c r="V479" s="228"/>
      <c r="W479" s="94"/>
      <c r="X479" s="95"/>
      <c r="Y479" s="508" t="str">
        <f t="shared" si="135"/>
        <v>Sin Avance</v>
      </c>
      <c r="Z479" s="272"/>
      <c r="AA479" s="273"/>
      <c r="AB479" s="274"/>
      <c r="AC479" s="234"/>
      <c r="AD479" s="94"/>
      <c r="AE479" s="95"/>
      <c r="AF479" s="508" t="str">
        <f t="shared" si="129"/>
        <v>Sin Avance</v>
      </c>
      <c r="AG479" s="234"/>
      <c r="AH479" s="94"/>
      <c r="AI479" s="230"/>
      <c r="AJ479" s="234"/>
      <c r="AK479" s="273"/>
      <c r="AL479" s="95"/>
      <c r="AM479" s="508" t="str">
        <f t="shared" si="130"/>
        <v>Sin Avance</v>
      </c>
      <c r="AN479" s="279"/>
      <c r="AO479" s="273"/>
      <c r="AP479" s="274"/>
      <c r="AQ479" s="275"/>
      <c r="AR479" s="235"/>
      <c r="AS479" s="233"/>
      <c r="AT479" s="508" t="str">
        <f t="shared" si="131"/>
        <v>Sin Avance</v>
      </c>
      <c r="AU479" s="228"/>
      <c r="AV479" s="273"/>
      <c r="AW479" s="274"/>
      <c r="AX479" s="231"/>
      <c r="AY479" s="232"/>
      <c r="AZ479" s="233"/>
      <c r="BA479" s="508" t="str">
        <f t="shared" si="132"/>
        <v>Sin Avance</v>
      </c>
      <c r="BB479" s="325"/>
      <c r="BC479" s="229"/>
      <c r="BD479" s="229"/>
      <c r="BE479" s="492"/>
      <c r="BF479" s="235"/>
      <c r="BG479" s="493"/>
      <c r="BH479" s="508" t="str">
        <f t="shared" si="133"/>
        <v>Sin Avance</v>
      </c>
      <c r="BI479" s="236"/>
      <c r="BJ479" s="96"/>
      <c r="BK479" s="232"/>
      <c r="BL479" s="237" t="str">
        <f t="shared" si="136"/>
        <v>Sin Avance</v>
      </c>
      <c r="BM479" s="275"/>
      <c r="BN479" s="15"/>
      <c r="BO479" s="94"/>
      <c r="BP479" s="514"/>
      <c r="BQ479" s="236"/>
      <c r="BR479" s="96"/>
      <c r="BS479" s="240" t="str">
        <f t="shared" si="122"/>
        <v>En Ejecución</v>
      </c>
      <c r="BT479" s="94"/>
      <c r="BU479" s="712"/>
      <c r="BV479" s="736"/>
      <c r="BW479" s="389"/>
    </row>
    <row r="480" spans="1:75" s="12" customFormat="1" ht="47.25" customHeight="1">
      <c r="A480" s="743" t="s">
        <v>189</v>
      </c>
      <c r="B480" s="733">
        <v>44376</v>
      </c>
      <c r="C480" s="93" t="s">
        <v>3223</v>
      </c>
      <c r="D480" s="747" t="s">
        <v>2873</v>
      </c>
      <c r="E480" s="90" t="s">
        <v>3224</v>
      </c>
      <c r="F480" s="247"/>
      <c r="G480" s="90" t="s">
        <v>277</v>
      </c>
      <c r="H480" s="90" t="s">
        <v>3225</v>
      </c>
      <c r="I480" s="93">
        <v>1</v>
      </c>
      <c r="J480" s="744" t="s">
        <v>3226</v>
      </c>
      <c r="K480" s="98" t="s">
        <v>168</v>
      </c>
      <c r="L480" s="93" t="s">
        <v>3227</v>
      </c>
      <c r="M480" s="90" t="s">
        <v>3141</v>
      </c>
      <c r="N480" s="93">
        <v>1</v>
      </c>
      <c r="O480" s="90" t="s">
        <v>3141</v>
      </c>
      <c r="P480" s="90" t="s">
        <v>277</v>
      </c>
      <c r="Q480" s="672" t="s">
        <v>277</v>
      </c>
      <c r="R480" s="390">
        <v>44376</v>
      </c>
      <c r="S480" s="745">
        <v>44740</v>
      </c>
      <c r="T480" s="92">
        <v>0</v>
      </c>
      <c r="U480" s="748">
        <f t="shared" si="123"/>
        <v>44740</v>
      </c>
      <c r="V480" s="228"/>
      <c r="W480" s="94"/>
      <c r="X480" s="95"/>
      <c r="Y480" s="508" t="str">
        <f t="shared" si="135"/>
        <v>Sin Avance</v>
      </c>
      <c r="Z480" s="272"/>
      <c r="AA480" s="273"/>
      <c r="AB480" s="274"/>
      <c r="AC480" s="234"/>
      <c r="AD480" s="94"/>
      <c r="AE480" s="95"/>
      <c r="AF480" s="508" t="str">
        <f t="shared" si="129"/>
        <v>Sin Avance</v>
      </c>
      <c r="AG480" s="234"/>
      <c r="AH480" s="94"/>
      <c r="AI480" s="230"/>
      <c r="AJ480" s="234"/>
      <c r="AK480" s="273"/>
      <c r="AL480" s="95"/>
      <c r="AM480" s="508" t="str">
        <f t="shared" si="130"/>
        <v>Sin Avance</v>
      </c>
      <c r="AN480" s="279"/>
      <c r="AO480" s="273"/>
      <c r="AP480" s="274"/>
      <c r="AQ480" s="275"/>
      <c r="AR480" s="235"/>
      <c r="AS480" s="233"/>
      <c r="AT480" s="508" t="str">
        <f t="shared" si="131"/>
        <v>Sin Avance</v>
      </c>
      <c r="AU480" s="228"/>
      <c r="AV480" s="273"/>
      <c r="AW480" s="274"/>
      <c r="AX480" s="231"/>
      <c r="AY480" s="232"/>
      <c r="AZ480" s="233"/>
      <c r="BA480" s="508" t="str">
        <f t="shared" si="132"/>
        <v>Sin Avance</v>
      </c>
      <c r="BB480" s="325"/>
      <c r="BC480" s="229"/>
      <c r="BD480" s="229"/>
      <c r="BE480" s="492"/>
      <c r="BF480" s="235"/>
      <c r="BG480" s="493"/>
      <c r="BH480" s="508" t="str">
        <f t="shared" si="133"/>
        <v>Sin Avance</v>
      </c>
      <c r="BI480" s="236"/>
      <c r="BJ480" s="96"/>
      <c r="BK480" s="232"/>
      <c r="BL480" s="237" t="str">
        <f t="shared" si="136"/>
        <v>Sin Avance</v>
      </c>
      <c r="BM480" s="275"/>
      <c r="BN480" s="15"/>
      <c r="BO480" s="94"/>
      <c r="BP480" s="514"/>
      <c r="BQ480" s="236"/>
      <c r="BR480" s="96"/>
      <c r="BS480" s="240" t="str">
        <f t="shared" si="122"/>
        <v>En Ejecución</v>
      </c>
      <c r="BT480" s="94"/>
      <c r="BU480" s="712"/>
      <c r="BV480" s="736"/>
      <c r="BW480" s="389"/>
    </row>
    <row r="481" spans="1:75" s="12" customFormat="1" ht="47.25" customHeight="1">
      <c r="A481" s="743" t="s">
        <v>189</v>
      </c>
      <c r="B481" s="733">
        <v>44376</v>
      </c>
      <c r="C481" s="93" t="s">
        <v>3228</v>
      </c>
      <c r="D481" s="747" t="s">
        <v>2873</v>
      </c>
      <c r="E481" s="90" t="s">
        <v>3229</v>
      </c>
      <c r="F481" s="247"/>
      <c r="G481" s="90" t="s">
        <v>3230</v>
      </c>
      <c r="H481" s="90" t="s">
        <v>3231</v>
      </c>
      <c r="I481" s="93">
        <v>1</v>
      </c>
      <c r="J481" s="744" t="s">
        <v>3232</v>
      </c>
      <c r="K481" s="98" t="s">
        <v>168</v>
      </c>
      <c r="L481" s="90" t="s">
        <v>3233</v>
      </c>
      <c r="M481" s="90" t="s">
        <v>3234</v>
      </c>
      <c r="N481" s="751">
        <v>1</v>
      </c>
      <c r="O481" s="90" t="s">
        <v>3234</v>
      </c>
      <c r="P481" s="90" t="s">
        <v>3230</v>
      </c>
      <c r="Q481" s="672" t="s">
        <v>3230</v>
      </c>
      <c r="R481" s="390">
        <v>44389</v>
      </c>
      <c r="S481" s="745">
        <v>44740</v>
      </c>
      <c r="T481" s="92">
        <v>0</v>
      </c>
      <c r="U481" s="748">
        <f t="shared" si="123"/>
        <v>44740</v>
      </c>
      <c r="V481" s="228"/>
      <c r="W481" s="94"/>
      <c r="X481" s="95"/>
      <c r="Y481" s="508" t="str">
        <f t="shared" si="135"/>
        <v>Sin Avance</v>
      </c>
      <c r="Z481" s="272"/>
      <c r="AA481" s="273"/>
      <c r="AB481" s="274"/>
      <c r="AC481" s="234"/>
      <c r="AD481" s="94"/>
      <c r="AE481" s="95"/>
      <c r="AF481" s="508" t="str">
        <f t="shared" si="129"/>
        <v>Sin Avance</v>
      </c>
      <c r="AG481" s="234"/>
      <c r="AH481" s="94"/>
      <c r="AI481" s="230"/>
      <c r="AJ481" s="234"/>
      <c r="AK481" s="273"/>
      <c r="AL481" s="95"/>
      <c r="AM481" s="508" t="str">
        <f t="shared" si="130"/>
        <v>Sin Avance</v>
      </c>
      <c r="AN481" s="279"/>
      <c r="AO481" s="273"/>
      <c r="AP481" s="274"/>
      <c r="AQ481" s="275"/>
      <c r="AR481" s="235"/>
      <c r="AS481" s="233"/>
      <c r="AT481" s="508" t="str">
        <f t="shared" si="131"/>
        <v>Sin Avance</v>
      </c>
      <c r="AU481" s="228"/>
      <c r="AV481" s="273"/>
      <c r="AW481" s="274"/>
      <c r="AX481" s="231"/>
      <c r="AY481" s="232"/>
      <c r="AZ481" s="233"/>
      <c r="BA481" s="508" t="str">
        <f t="shared" si="132"/>
        <v>Sin Avance</v>
      </c>
      <c r="BB481" s="325"/>
      <c r="BC481" s="229"/>
      <c r="BD481" s="229"/>
      <c r="BE481" s="492"/>
      <c r="BF481" s="235"/>
      <c r="BG481" s="493"/>
      <c r="BH481" s="508" t="str">
        <f t="shared" si="133"/>
        <v>Sin Avance</v>
      </c>
      <c r="BI481" s="236"/>
      <c r="BJ481" s="96"/>
      <c r="BK481" s="232"/>
      <c r="BL481" s="237" t="str">
        <f t="shared" si="136"/>
        <v>Sin Avance</v>
      </c>
      <c r="BM481" s="275"/>
      <c r="BN481" s="15"/>
      <c r="BO481" s="94"/>
      <c r="BP481" s="514"/>
      <c r="BQ481" s="236"/>
      <c r="BR481" s="96"/>
      <c r="BS481" s="240" t="str">
        <f t="shared" si="122"/>
        <v>En Ejecución</v>
      </c>
      <c r="BT481" s="94"/>
      <c r="BU481" s="712"/>
      <c r="BV481" s="736"/>
      <c r="BW481" s="389"/>
    </row>
    <row r="482" spans="1:75" s="12" customFormat="1" ht="47.25" customHeight="1">
      <c r="A482" s="743" t="s">
        <v>189</v>
      </c>
      <c r="B482" s="733">
        <v>44376</v>
      </c>
      <c r="C482" s="93" t="s">
        <v>3235</v>
      </c>
      <c r="D482" s="747" t="s">
        <v>2873</v>
      </c>
      <c r="E482" s="90" t="s">
        <v>3236</v>
      </c>
      <c r="F482" s="247"/>
      <c r="G482" s="758" t="s">
        <v>3237</v>
      </c>
      <c r="H482" s="705" t="s">
        <v>3238</v>
      </c>
      <c r="I482" s="93">
        <v>1</v>
      </c>
      <c r="J482" s="744" t="s">
        <v>3239</v>
      </c>
      <c r="K482" s="98" t="s">
        <v>168</v>
      </c>
      <c r="L482" s="705" t="s">
        <v>3240</v>
      </c>
      <c r="M482" s="705" t="s">
        <v>3241</v>
      </c>
      <c r="N482" s="93">
        <v>8</v>
      </c>
      <c r="O482" s="705" t="s">
        <v>3241</v>
      </c>
      <c r="P482" s="270" t="s">
        <v>3242</v>
      </c>
      <c r="Q482" s="552" t="s">
        <v>3242</v>
      </c>
      <c r="R482" s="390">
        <v>44409</v>
      </c>
      <c r="S482" s="745">
        <v>44651</v>
      </c>
      <c r="T482" s="92">
        <v>0</v>
      </c>
      <c r="U482" s="748">
        <f t="shared" si="123"/>
        <v>44651</v>
      </c>
      <c r="V482" s="228"/>
      <c r="W482" s="94"/>
      <c r="X482" s="95"/>
      <c r="Y482" s="508" t="str">
        <f t="shared" si="135"/>
        <v>Sin Avance</v>
      </c>
      <c r="Z482" s="272"/>
      <c r="AA482" s="273"/>
      <c r="AB482" s="274"/>
      <c r="AC482" s="234"/>
      <c r="AD482" s="94"/>
      <c r="AE482" s="95"/>
      <c r="AF482" s="508" t="str">
        <f t="shared" si="129"/>
        <v>Sin Avance</v>
      </c>
      <c r="AG482" s="234"/>
      <c r="AH482" s="94"/>
      <c r="AI482" s="230"/>
      <c r="AJ482" s="234"/>
      <c r="AK482" s="273"/>
      <c r="AL482" s="95"/>
      <c r="AM482" s="508" t="str">
        <f t="shared" si="130"/>
        <v>Sin Avance</v>
      </c>
      <c r="AN482" s="279"/>
      <c r="AO482" s="273"/>
      <c r="AP482" s="274"/>
      <c r="AQ482" s="275"/>
      <c r="AR482" s="235"/>
      <c r="AS482" s="233"/>
      <c r="AT482" s="508" t="str">
        <f t="shared" si="131"/>
        <v>Sin Avance</v>
      </c>
      <c r="AU482" s="228"/>
      <c r="AV482" s="273"/>
      <c r="AW482" s="274"/>
      <c r="AX482" s="231"/>
      <c r="AY482" s="232"/>
      <c r="AZ482" s="233"/>
      <c r="BA482" s="508" t="str">
        <f t="shared" si="132"/>
        <v>Sin Avance</v>
      </c>
      <c r="BB482" s="325"/>
      <c r="BC482" s="229"/>
      <c r="BD482" s="229"/>
      <c r="BE482" s="492"/>
      <c r="BF482" s="235"/>
      <c r="BG482" s="493"/>
      <c r="BH482" s="508" t="str">
        <f t="shared" si="133"/>
        <v>Sin Avance</v>
      </c>
      <c r="BI482" s="236"/>
      <c r="BJ482" s="96"/>
      <c r="BK482" s="232"/>
      <c r="BL482" s="237" t="str">
        <f t="shared" si="136"/>
        <v>Sin Avance</v>
      </c>
      <c r="BM482" s="275"/>
      <c r="BN482" s="15"/>
      <c r="BO482" s="94"/>
      <c r="BP482" s="514"/>
      <c r="BQ482" s="236"/>
      <c r="BR482" s="96"/>
      <c r="BS482" s="240" t="str">
        <f t="shared" si="122"/>
        <v>En Ejecución</v>
      </c>
      <c r="BT482" s="94"/>
      <c r="BU482" s="712"/>
      <c r="BV482" s="736"/>
      <c r="BW482" s="389"/>
    </row>
    <row r="483" spans="1:75" s="12" customFormat="1" ht="47.25" customHeight="1">
      <c r="A483" s="743" t="s">
        <v>189</v>
      </c>
      <c r="B483" s="733">
        <v>44376</v>
      </c>
      <c r="C483" s="93" t="s">
        <v>3235</v>
      </c>
      <c r="D483" s="747" t="s">
        <v>2873</v>
      </c>
      <c r="E483" s="90" t="s">
        <v>3236</v>
      </c>
      <c r="F483" s="247"/>
      <c r="G483" s="758" t="s">
        <v>2146</v>
      </c>
      <c r="H483" s="705" t="s">
        <v>3243</v>
      </c>
      <c r="I483" s="93">
        <v>2</v>
      </c>
      <c r="J483" s="744" t="s">
        <v>3244</v>
      </c>
      <c r="K483" s="98" t="s">
        <v>168</v>
      </c>
      <c r="L483" s="705" t="s">
        <v>3245</v>
      </c>
      <c r="M483" s="705" t="s">
        <v>3246</v>
      </c>
      <c r="N483" s="93">
        <v>1</v>
      </c>
      <c r="O483" s="705" t="s">
        <v>3246</v>
      </c>
      <c r="P483" s="758" t="s">
        <v>2146</v>
      </c>
      <c r="Q483" s="759" t="s">
        <v>2146</v>
      </c>
      <c r="R483" s="390">
        <v>44409</v>
      </c>
      <c r="S483" s="745">
        <v>44712</v>
      </c>
      <c r="T483" s="92">
        <v>0</v>
      </c>
      <c r="U483" s="748">
        <f t="shared" si="123"/>
        <v>44712</v>
      </c>
      <c r="V483" s="228"/>
      <c r="W483" s="94"/>
      <c r="X483" s="95"/>
      <c r="Y483" s="508" t="str">
        <f t="shared" si="135"/>
        <v>Sin Avance</v>
      </c>
      <c r="Z483" s="272"/>
      <c r="AA483" s="273"/>
      <c r="AB483" s="274"/>
      <c r="AC483" s="234"/>
      <c r="AD483" s="94"/>
      <c r="AE483" s="95"/>
      <c r="AF483" s="508" t="str">
        <f t="shared" si="129"/>
        <v>Sin Avance</v>
      </c>
      <c r="AG483" s="234"/>
      <c r="AH483" s="94"/>
      <c r="AI483" s="230"/>
      <c r="AJ483" s="234"/>
      <c r="AK483" s="273"/>
      <c r="AL483" s="95"/>
      <c r="AM483" s="508" t="str">
        <f t="shared" si="130"/>
        <v>Sin Avance</v>
      </c>
      <c r="AN483" s="279"/>
      <c r="AO483" s="273"/>
      <c r="AP483" s="274"/>
      <c r="AQ483" s="275"/>
      <c r="AR483" s="235"/>
      <c r="AS483" s="233"/>
      <c r="AT483" s="508" t="str">
        <f t="shared" si="131"/>
        <v>Sin Avance</v>
      </c>
      <c r="AU483" s="228"/>
      <c r="AV483" s="273"/>
      <c r="AW483" s="274"/>
      <c r="AX483" s="231"/>
      <c r="AY483" s="232"/>
      <c r="AZ483" s="233"/>
      <c r="BA483" s="508" t="str">
        <f t="shared" si="132"/>
        <v>Sin Avance</v>
      </c>
      <c r="BB483" s="325"/>
      <c r="BC483" s="229"/>
      <c r="BD483" s="229"/>
      <c r="BE483" s="492"/>
      <c r="BF483" s="235"/>
      <c r="BG483" s="493"/>
      <c r="BH483" s="508" t="str">
        <f t="shared" si="133"/>
        <v>Sin Avance</v>
      </c>
      <c r="BI483" s="236"/>
      <c r="BJ483" s="96"/>
      <c r="BK483" s="232"/>
      <c r="BL483" s="237" t="str">
        <f t="shared" si="136"/>
        <v>Sin Avance</v>
      </c>
      <c r="BM483" s="275"/>
      <c r="BN483" s="15"/>
      <c r="BO483" s="94"/>
      <c r="BP483" s="514"/>
      <c r="BQ483" s="236"/>
      <c r="BR483" s="96"/>
      <c r="BS483" s="240" t="str">
        <f t="shared" si="122"/>
        <v>En Ejecución</v>
      </c>
      <c r="BT483" s="94"/>
      <c r="BU483" s="712"/>
      <c r="BV483" s="736"/>
      <c r="BW483" s="389"/>
    </row>
    <row r="484" spans="1:75" s="12" customFormat="1" ht="47.25" customHeight="1">
      <c r="A484" s="743" t="s">
        <v>189</v>
      </c>
      <c r="B484" s="733">
        <v>44376</v>
      </c>
      <c r="C484" s="93" t="s">
        <v>3247</v>
      </c>
      <c r="D484" s="747" t="s">
        <v>2873</v>
      </c>
      <c r="E484" s="90" t="s">
        <v>3248</v>
      </c>
      <c r="F484" s="247"/>
      <c r="G484" s="90" t="s">
        <v>3249</v>
      </c>
      <c r="H484" s="90" t="s">
        <v>3250</v>
      </c>
      <c r="I484" s="93">
        <v>1</v>
      </c>
      <c r="J484" s="744" t="s">
        <v>3251</v>
      </c>
      <c r="K484" s="98" t="s">
        <v>168</v>
      </c>
      <c r="L484" s="90" t="s">
        <v>3252</v>
      </c>
      <c r="M484" s="90" t="s">
        <v>3253</v>
      </c>
      <c r="N484" s="93">
        <v>1</v>
      </c>
      <c r="O484" s="90" t="s">
        <v>3253</v>
      </c>
      <c r="P484" s="90" t="s">
        <v>3249</v>
      </c>
      <c r="Q484" s="672" t="s">
        <v>3249</v>
      </c>
      <c r="R484" s="390">
        <v>44389</v>
      </c>
      <c r="S484" s="745">
        <v>44740</v>
      </c>
      <c r="T484" s="92">
        <v>0</v>
      </c>
      <c r="U484" s="748">
        <f t="shared" si="123"/>
        <v>44740</v>
      </c>
      <c r="V484" s="228"/>
      <c r="W484" s="94"/>
      <c r="X484" s="95"/>
      <c r="Y484" s="508" t="str">
        <f t="shared" si="135"/>
        <v>Sin Avance</v>
      </c>
      <c r="Z484" s="272"/>
      <c r="AA484" s="273"/>
      <c r="AB484" s="274"/>
      <c r="AC484" s="234"/>
      <c r="AD484" s="94"/>
      <c r="AE484" s="95"/>
      <c r="AF484" s="508" t="str">
        <f t="shared" si="129"/>
        <v>Sin Avance</v>
      </c>
      <c r="AG484" s="234"/>
      <c r="AH484" s="94"/>
      <c r="AI484" s="230"/>
      <c r="AJ484" s="234"/>
      <c r="AK484" s="273"/>
      <c r="AL484" s="95"/>
      <c r="AM484" s="508" t="str">
        <f t="shared" si="130"/>
        <v>Sin Avance</v>
      </c>
      <c r="AN484" s="279"/>
      <c r="AO484" s="273"/>
      <c r="AP484" s="274"/>
      <c r="AQ484" s="275"/>
      <c r="AR484" s="235"/>
      <c r="AS484" s="233"/>
      <c r="AT484" s="508" t="str">
        <f t="shared" si="131"/>
        <v>Sin Avance</v>
      </c>
      <c r="AU484" s="228"/>
      <c r="AV484" s="273"/>
      <c r="AW484" s="274"/>
      <c r="AX484" s="231"/>
      <c r="AY484" s="232"/>
      <c r="AZ484" s="233"/>
      <c r="BA484" s="508" t="str">
        <f t="shared" si="132"/>
        <v>Sin Avance</v>
      </c>
      <c r="BB484" s="325"/>
      <c r="BC484" s="229"/>
      <c r="BD484" s="229"/>
      <c r="BE484" s="492"/>
      <c r="BF484" s="235"/>
      <c r="BG484" s="493"/>
      <c r="BH484" s="508" t="str">
        <f t="shared" si="133"/>
        <v>Sin Avance</v>
      </c>
      <c r="BI484" s="236"/>
      <c r="BJ484" s="96"/>
      <c r="BK484" s="232"/>
      <c r="BL484" s="237" t="str">
        <f t="shared" si="136"/>
        <v>Sin Avance</v>
      </c>
      <c r="BM484" s="275"/>
      <c r="BN484" s="15"/>
      <c r="BO484" s="94"/>
      <c r="BP484" s="514"/>
      <c r="BQ484" s="236"/>
      <c r="BR484" s="96"/>
      <c r="BS484" s="240" t="str">
        <f t="shared" si="122"/>
        <v>En Ejecución</v>
      </c>
      <c r="BT484" s="94"/>
      <c r="BU484" s="712"/>
      <c r="BV484" s="736"/>
      <c r="BW484" s="389"/>
    </row>
    <row r="485" spans="1:75" s="12" customFormat="1" ht="47.25" customHeight="1">
      <c r="A485" s="743" t="s">
        <v>189</v>
      </c>
      <c r="B485" s="733">
        <v>44376</v>
      </c>
      <c r="C485" s="93" t="s">
        <v>3247</v>
      </c>
      <c r="D485" s="747" t="s">
        <v>2873</v>
      </c>
      <c r="E485" s="90" t="s">
        <v>3248</v>
      </c>
      <c r="F485" s="247"/>
      <c r="G485" s="90" t="s">
        <v>3254</v>
      </c>
      <c r="H485" s="90" t="s">
        <v>3250</v>
      </c>
      <c r="I485" s="93">
        <v>2</v>
      </c>
      <c r="J485" s="744" t="s">
        <v>3255</v>
      </c>
      <c r="K485" s="98" t="s">
        <v>168</v>
      </c>
      <c r="L485" s="90" t="s">
        <v>3256</v>
      </c>
      <c r="M485" s="90" t="s">
        <v>3257</v>
      </c>
      <c r="N485" s="93">
        <v>1</v>
      </c>
      <c r="O485" s="90" t="s">
        <v>3257</v>
      </c>
      <c r="P485" s="90" t="s">
        <v>3254</v>
      </c>
      <c r="Q485" s="672" t="s">
        <v>3254</v>
      </c>
      <c r="R485" s="390">
        <v>44389</v>
      </c>
      <c r="S485" s="745">
        <v>44740</v>
      </c>
      <c r="T485" s="92">
        <v>0</v>
      </c>
      <c r="U485" s="748">
        <f t="shared" si="123"/>
        <v>44740</v>
      </c>
      <c r="V485" s="228"/>
      <c r="W485" s="94"/>
      <c r="X485" s="95"/>
      <c r="Y485" s="508" t="str">
        <f t="shared" si="135"/>
        <v>Sin Avance</v>
      </c>
      <c r="Z485" s="272"/>
      <c r="AA485" s="273"/>
      <c r="AB485" s="274"/>
      <c r="AC485" s="234"/>
      <c r="AD485" s="94"/>
      <c r="AE485" s="95"/>
      <c r="AF485" s="508" t="str">
        <f t="shared" si="129"/>
        <v>Sin Avance</v>
      </c>
      <c r="AG485" s="234"/>
      <c r="AH485" s="94"/>
      <c r="AI485" s="230"/>
      <c r="AJ485" s="234"/>
      <c r="AK485" s="273"/>
      <c r="AL485" s="95"/>
      <c r="AM485" s="508" t="str">
        <f t="shared" si="130"/>
        <v>Sin Avance</v>
      </c>
      <c r="AN485" s="279"/>
      <c r="AO485" s="273"/>
      <c r="AP485" s="274"/>
      <c r="AQ485" s="275"/>
      <c r="AR485" s="235"/>
      <c r="AS485" s="233"/>
      <c r="AT485" s="508" t="str">
        <f t="shared" si="131"/>
        <v>Sin Avance</v>
      </c>
      <c r="AU485" s="228"/>
      <c r="AV485" s="273"/>
      <c r="AW485" s="274"/>
      <c r="AX485" s="231"/>
      <c r="AY485" s="232"/>
      <c r="AZ485" s="233"/>
      <c r="BA485" s="508" t="str">
        <f t="shared" si="132"/>
        <v>Sin Avance</v>
      </c>
      <c r="BB485" s="325"/>
      <c r="BC485" s="229"/>
      <c r="BD485" s="229"/>
      <c r="BE485" s="492"/>
      <c r="BF485" s="235"/>
      <c r="BG485" s="493"/>
      <c r="BH485" s="508" t="str">
        <f t="shared" si="133"/>
        <v>Sin Avance</v>
      </c>
      <c r="BI485" s="236"/>
      <c r="BJ485" s="96"/>
      <c r="BK485" s="232"/>
      <c r="BL485" s="237" t="str">
        <f t="shared" si="136"/>
        <v>Sin Avance</v>
      </c>
      <c r="BM485" s="275"/>
      <c r="BN485" s="15"/>
      <c r="BO485" s="94"/>
      <c r="BP485" s="514"/>
      <c r="BQ485" s="236"/>
      <c r="BR485" s="96"/>
      <c r="BS485" s="240" t="str">
        <f t="shared" si="122"/>
        <v>En Ejecución</v>
      </c>
      <c r="BT485" s="94"/>
      <c r="BU485" s="712"/>
      <c r="BV485" s="736"/>
      <c r="BW485" s="389"/>
    </row>
    <row r="486" spans="1:75" s="12" customFormat="1" ht="47.25" customHeight="1">
      <c r="A486" s="743" t="s">
        <v>189</v>
      </c>
      <c r="B486" s="733">
        <v>44376</v>
      </c>
      <c r="C486" s="93" t="s">
        <v>3247</v>
      </c>
      <c r="D486" s="747" t="s">
        <v>2873</v>
      </c>
      <c r="E486" s="90" t="s">
        <v>3248</v>
      </c>
      <c r="F486" s="247"/>
      <c r="G486" s="90" t="s">
        <v>3230</v>
      </c>
      <c r="H486" s="90" t="s">
        <v>3250</v>
      </c>
      <c r="I486" s="93">
        <v>3</v>
      </c>
      <c r="J486" s="744" t="s">
        <v>3258</v>
      </c>
      <c r="K486" s="98" t="s">
        <v>168</v>
      </c>
      <c r="L486" s="90" t="s">
        <v>3233</v>
      </c>
      <c r="M486" s="90" t="s">
        <v>3259</v>
      </c>
      <c r="N486" s="93">
        <v>1</v>
      </c>
      <c r="O486" s="90" t="s">
        <v>3259</v>
      </c>
      <c r="P486" s="90" t="s">
        <v>3230</v>
      </c>
      <c r="Q486" s="672" t="s">
        <v>3230</v>
      </c>
      <c r="R486" s="390">
        <v>44389</v>
      </c>
      <c r="S486" s="745">
        <v>44740</v>
      </c>
      <c r="T486" s="92">
        <v>0</v>
      </c>
      <c r="U486" s="748">
        <f t="shared" si="123"/>
        <v>44740</v>
      </c>
      <c r="V486" s="228"/>
      <c r="W486" s="94"/>
      <c r="X486" s="95"/>
      <c r="Y486" s="508" t="str">
        <f t="shared" si="135"/>
        <v>Sin Avance</v>
      </c>
      <c r="Z486" s="272"/>
      <c r="AA486" s="273"/>
      <c r="AB486" s="274"/>
      <c r="AC486" s="234"/>
      <c r="AD486" s="94"/>
      <c r="AE486" s="95"/>
      <c r="AF486" s="508" t="str">
        <f t="shared" si="129"/>
        <v>Sin Avance</v>
      </c>
      <c r="AG486" s="234"/>
      <c r="AH486" s="94"/>
      <c r="AI486" s="230"/>
      <c r="AJ486" s="234"/>
      <c r="AK486" s="273"/>
      <c r="AL486" s="95"/>
      <c r="AM486" s="508" t="str">
        <f t="shared" si="130"/>
        <v>Sin Avance</v>
      </c>
      <c r="AN486" s="279"/>
      <c r="AO486" s="273"/>
      <c r="AP486" s="274"/>
      <c r="AQ486" s="275"/>
      <c r="AR486" s="235"/>
      <c r="AS486" s="233"/>
      <c r="AT486" s="508" t="str">
        <f t="shared" si="131"/>
        <v>Sin Avance</v>
      </c>
      <c r="AU486" s="228"/>
      <c r="AV486" s="273"/>
      <c r="AW486" s="274"/>
      <c r="AX486" s="231"/>
      <c r="AY486" s="232"/>
      <c r="AZ486" s="233"/>
      <c r="BA486" s="508" t="str">
        <f t="shared" si="132"/>
        <v>Sin Avance</v>
      </c>
      <c r="BB486" s="325"/>
      <c r="BC486" s="229"/>
      <c r="BD486" s="229"/>
      <c r="BE486" s="492"/>
      <c r="BF486" s="235"/>
      <c r="BG486" s="493"/>
      <c r="BH486" s="508" t="str">
        <f t="shared" si="133"/>
        <v>Sin Avance</v>
      </c>
      <c r="BI486" s="236"/>
      <c r="BJ486" s="96"/>
      <c r="BK486" s="232"/>
      <c r="BL486" s="237" t="str">
        <f t="shared" si="136"/>
        <v>Sin Avance</v>
      </c>
      <c r="BM486" s="275"/>
      <c r="BN486" s="15"/>
      <c r="BO486" s="94"/>
      <c r="BP486" s="514"/>
      <c r="BQ486" s="236"/>
      <c r="BR486" s="96"/>
      <c r="BS486" s="240" t="str">
        <f t="shared" si="122"/>
        <v>En Ejecución</v>
      </c>
      <c r="BT486" s="94"/>
      <c r="BU486" s="712"/>
      <c r="BV486" s="736"/>
      <c r="BW486" s="389"/>
    </row>
    <row r="487" spans="1:75" s="12" customFormat="1" ht="47.25" customHeight="1">
      <c r="A487" s="743" t="s">
        <v>189</v>
      </c>
      <c r="B487" s="733">
        <v>44376</v>
      </c>
      <c r="C487" s="93" t="s">
        <v>3260</v>
      </c>
      <c r="D487" s="747" t="s">
        <v>2873</v>
      </c>
      <c r="E487" s="90" t="s">
        <v>3261</v>
      </c>
      <c r="F487" s="247"/>
      <c r="G487" s="90" t="s">
        <v>3218</v>
      </c>
      <c r="H487" s="90" t="s">
        <v>3262</v>
      </c>
      <c r="I487" s="93">
        <v>1</v>
      </c>
      <c r="J487" s="744" t="s">
        <v>3263</v>
      </c>
      <c r="K487" s="98" t="s">
        <v>168</v>
      </c>
      <c r="L487" s="93" t="s">
        <v>3264</v>
      </c>
      <c r="M487" s="90" t="s">
        <v>3265</v>
      </c>
      <c r="N487" s="93">
        <v>1</v>
      </c>
      <c r="O487" s="90" t="s">
        <v>3265</v>
      </c>
      <c r="P487" s="98" t="s">
        <v>969</v>
      </c>
      <c r="Q487" s="270" t="s">
        <v>969</v>
      </c>
      <c r="R487" s="390">
        <v>44376</v>
      </c>
      <c r="S487" s="745">
        <v>44740</v>
      </c>
      <c r="T487" s="92">
        <v>0</v>
      </c>
      <c r="U487" s="748">
        <f t="shared" si="123"/>
        <v>44740</v>
      </c>
      <c r="V487" s="228"/>
      <c r="W487" s="94"/>
      <c r="X487" s="95"/>
      <c r="Y487" s="508" t="str">
        <f t="shared" si="135"/>
        <v>Sin Avance</v>
      </c>
      <c r="Z487" s="272"/>
      <c r="AA487" s="273"/>
      <c r="AB487" s="274"/>
      <c r="AC487" s="234"/>
      <c r="AD487" s="94"/>
      <c r="AE487" s="95"/>
      <c r="AF487" s="508" t="str">
        <f t="shared" si="129"/>
        <v>Sin Avance</v>
      </c>
      <c r="AG487" s="234"/>
      <c r="AH487" s="94"/>
      <c r="AI487" s="230"/>
      <c r="AJ487" s="234"/>
      <c r="AK487" s="273"/>
      <c r="AL487" s="95"/>
      <c r="AM487" s="508" t="str">
        <f t="shared" si="130"/>
        <v>Sin Avance</v>
      </c>
      <c r="AN487" s="279"/>
      <c r="AO487" s="273"/>
      <c r="AP487" s="274"/>
      <c r="AQ487" s="275"/>
      <c r="AR487" s="235"/>
      <c r="AS487" s="233"/>
      <c r="AT487" s="508" t="str">
        <f t="shared" si="131"/>
        <v>Sin Avance</v>
      </c>
      <c r="AU487" s="228"/>
      <c r="AV487" s="273"/>
      <c r="AW487" s="274"/>
      <c r="AX487" s="231"/>
      <c r="AY487" s="232"/>
      <c r="AZ487" s="233"/>
      <c r="BA487" s="508" t="str">
        <f t="shared" si="132"/>
        <v>Sin Avance</v>
      </c>
      <c r="BB487" s="325"/>
      <c r="BC487" s="229"/>
      <c r="BD487" s="229"/>
      <c r="BE487" s="492"/>
      <c r="BF487" s="235"/>
      <c r="BG487" s="493"/>
      <c r="BH487" s="508" t="str">
        <f t="shared" si="133"/>
        <v>Sin Avance</v>
      </c>
      <c r="BI487" s="236"/>
      <c r="BJ487" s="96"/>
      <c r="BK487" s="232"/>
      <c r="BL487" s="237" t="str">
        <f t="shared" si="136"/>
        <v>Sin Avance</v>
      </c>
      <c r="BM487" s="275"/>
      <c r="BN487" s="15"/>
      <c r="BO487" s="94"/>
      <c r="BP487" s="514"/>
      <c r="BQ487" s="236"/>
      <c r="BR487" s="96"/>
      <c r="BS487" s="240" t="str">
        <f t="shared" si="122"/>
        <v>En Ejecución</v>
      </c>
      <c r="BT487" s="94"/>
      <c r="BU487" s="712"/>
      <c r="BV487" s="736"/>
      <c r="BW487" s="389"/>
    </row>
    <row r="488" spans="1:75" s="12" customFormat="1" ht="47.25" customHeight="1">
      <c r="A488" s="171" t="s">
        <v>189</v>
      </c>
      <c r="B488" s="172">
        <v>44376</v>
      </c>
      <c r="C488" s="65" t="s">
        <v>3266</v>
      </c>
      <c r="D488" s="173" t="s">
        <v>2873</v>
      </c>
      <c r="E488" s="101" t="s">
        <v>3267</v>
      </c>
      <c r="F488" s="69"/>
      <c r="G488" s="101" t="s">
        <v>3268</v>
      </c>
      <c r="H488" s="165" t="s">
        <v>3269</v>
      </c>
      <c r="I488" s="65">
        <v>1</v>
      </c>
      <c r="J488" s="174" t="s">
        <v>3270</v>
      </c>
      <c r="K488" s="69" t="s">
        <v>168</v>
      </c>
      <c r="L488" s="65" t="s">
        <v>3271</v>
      </c>
      <c r="M488" s="101" t="s">
        <v>3272</v>
      </c>
      <c r="N488" s="175">
        <v>1</v>
      </c>
      <c r="O488" s="101" t="s">
        <v>3272</v>
      </c>
      <c r="P488" s="69" t="s">
        <v>1598</v>
      </c>
      <c r="Q488" s="176" t="s">
        <v>1598</v>
      </c>
      <c r="R488" s="182">
        <v>44409</v>
      </c>
      <c r="S488" s="178">
        <v>44740</v>
      </c>
      <c r="T488" s="103">
        <v>0</v>
      </c>
      <c r="U488" s="179">
        <f t="shared" si="123"/>
        <v>44740</v>
      </c>
      <c r="V488" s="133"/>
      <c r="W488" s="105"/>
      <c r="X488" s="106"/>
      <c r="Y488" s="126" t="str">
        <f t="shared" si="135"/>
        <v>Sin Avance</v>
      </c>
      <c r="Z488" s="142"/>
      <c r="AA488" s="273"/>
      <c r="AB488" s="274"/>
      <c r="AC488" s="127"/>
      <c r="AD488" s="105"/>
      <c r="AE488" s="106"/>
      <c r="AF488" s="126" t="str">
        <f t="shared" si="129"/>
        <v>Sin Avance</v>
      </c>
      <c r="AG488" s="127"/>
      <c r="AH488" s="105"/>
      <c r="AI488" s="126"/>
      <c r="AJ488" s="127"/>
      <c r="AK488" s="273"/>
      <c r="AL488" s="106"/>
      <c r="AM488" s="126" t="str">
        <f t="shared" si="130"/>
        <v>Sin Avance</v>
      </c>
      <c r="AN488" s="279"/>
      <c r="AO488" s="273"/>
      <c r="AP488" s="274"/>
      <c r="AQ488" s="275"/>
      <c r="AR488" s="235"/>
      <c r="AS488" s="233"/>
      <c r="AT488" s="126" t="str">
        <f t="shared" si="131"/>
        <v>Sin Avance</v>
      </c>
      <c r="AU488" s="228"/>
      <c r="AV488" s="273"/>
      <c r="AW488" s="274"/>
      <c r="AX488" s="231"/>
      <c r="AY488" s="232"/>
      <c r="AZ488" s="233"/>
      <c r="BA488" s="126" t="str">
        <f t="shared" si="132"/>
        <v>Sin Avance</v>
      </c>
      <c r="BB488" s="325"/>
      <c r="BC488" s="229"/>
      <c r="BD488" s="229"/>
      <c r="BE488" s="492"/>
      <c r="BF488" s="235"/>
      <c r="BG488" s="493"/>
      <c r="BH488" s="126" t="str">
        <f t="shared" si="133"/>
        <v>Sin Avance</v>
      </c>
      <c r="BI488" s="236"/>
      <c r="BJ488" s="96"/>
      <c r="BK488" s="232"/>
      <c r="BL488" s="143" t="str">
        <f t="shared" si="136"/>
        <v>Sin Avance</v>
      </c>
      <c r="BM488" s="109"/>
      <c r="BN488" s="110"/>
      <c r="BO488" s="105"/>
      <c r="BP488" s="107"/>
      <c r="BQ488" s="137"/>
      <c r="BR488" s="108"/>
      <c r="BS488" s="240" t="str">
        <f t="shared" si="122"/>
        <v>En Ejecución</v>
      </c>
      <c r="BT488" s="105"/>
      <c r="BU488" s="712"/>
      <c r="BV488" s="736"/>
      <c r="BW488" s="389"/>
    </row>
    <row r="489" spans="1:75" s="338" customFormat="1" ht="42" customHeight="1">
      <c r="A489" s="743" t="s">
        <v>189</v>
      </c>
      <c r="B489" s="733">
        <v>44376</v>
      </c>
      <c r="C489" s="93" t="s">
        <v>3273</v>
      </c>
      <c r="D489" s="568" t="s">
        <v>2873</v>
      </c>
      <c r="E489" s="90" t="s">
        <v>3274</v>
      </c>
      <c r="F489" s="98" t="s">
        <v>154</v>
      </c>
      <c r="G489" s="90" t="s">
        <v>1593</v>
      </c>
      <c r="H489" s="744" t="s">
        <v>3275</v>
      </c>
      <c r="I489" s="93">
        <v>1</v>
      </c>
      <c r="J489" s="744" t="s">
        <v>3276</v>
      </c>
      <c r="K489" s="98" t="s">
        <v>168</v>
      </c>
      <c r="L489" s="90" t="s">
        <v>3277</v>
      </c>
      <c r="M489" s="90" t="s">
        <v>3278</v>
      </c>
      <c r="N489" s="93">
        <v>1</v>
      </c>
      <c r="O489" s="90" t="s">
        <v>3278</v>
      </c>
      <c r="P489" s="98" t="s">
        <v>1598</v>
      </c>
      <c r="Q489" s="760" t="s">
        <v>1598</v>
      </c>
      <c r="R489" s="745">
        <v>44391</v>
      </c>
      <c r="S489" s="745">
        <v>44500</v>
      </c>
      <c r="T489" s="92">
        <v>0</v>
      </c>
      <c r="U489" s="746">
        <f t="shared" si="123"/>
        <v>44500</v>
      </c>
      <c r="V489" s="624">
        <v>44498</v>
      </c>
      <c r="W489" s="94" t="s">
        <v>3279</v>
      </c>
      <c r="X489" s="95">
        <v>1</v>
      </c>
      <c r="Y489" s="94" t="str">
        <f t="shared" si="135"/>
        <v>Destacado</v>
      </c>
      <c r="Z489" s="499">
        <v>44546</v>
      </c>
      <c r="AA489" s="514" t="s">
        <v>3280</v>
      </c>
      <c r="AB489" s="514" t="s">
        <v>689</v>
      </c>
      <c r="AC489" s="624"/>
      <c r="AD489" s="94"/>
      <c r="AE489" s="95"/>
      <c r="AF489" s="94" t="str">
        <f t="shared" si="129"/>
        <v>Sin Avance</v>
      </c>
      <c r="AG489" s="624"/>
      <c r="AH489" s="94"/>
      <c r="AI489" s="94"/>
      <c r="AJ489" s="624"/>
      <c r="AK489" s="273"/>
      <c r="AL489" s="95"/>
      <c r="AM489" s="94" t="str">
        <f t="shared" si="130"/>
        <v>Sin Avance</v>
      </c>
      <c r="AN489" s="279"/>
      <c r="AO489" s="273"/>
      <c r="AP489" s="274"/>
      <c r="AQ489" s="275"/>
      <c r="AR489" s="235"/>
      <c r="AS489" s="233"/>
      <c r="AT489" s="94" t="str">
        <f t="shared" si="131"/>
        <v>Sin Avance</v>
      </c>
      <c r="AU489" s="228"/>
      <c r="AV489" s="273"/>
      <c r="AW489" s="274"/>
      <c r="AX489" s="231"/>
      <c r="AY489" s="232"/>
      <c r="AZ489" s="233"/>
      <c r="BA489" s="94" t="str">
        <f t="shared" si="132"/>
        <v>Sin Avance</v>
      </c>
      <c r="BB489" s="325"/>
      <c r="BC489" s="229"/>
      <c r="BD489" s="229"/>
      <c r="BE489" s="492"/>
      <c r="BF489" s="235"/>
      <c r="BG489" s="493"/>
      <c r="BH489" s="94" t="str">
        <f t="shared" si="133"/>
        <v>Sin Avance</v>
      </c>
      <c r="BI489" s="236"/>
      <c r="BJ489" s="96"/>
      <c r="BK489" s="232"/>
      <c r="BL489" s="639">
        <f t="shared" si="136"/>
        <v>1</v>
      </c>
      <c r="BM489" s="514"/>
      <c r="BN489" s="514"/>
      <c r="BO489" s="94"/>
      <c r="BP489" s="514"/>
      <c r="BQ489" s="96"/>
      <c r="BR489" s="96"/>
      <c r="BS489" s="516" t="str">
        <f t="shared" ref="BS489" si="137">IF(OR(BL489="Sin Avance",BL489&lt;100%),"En Ejecución",IF(AND(BQ489="SI",BR489="si"),"Cerrada",IF(AND(BQ489="SI",BR489="NO"),"Inefectiva",IF(BQ489="SI","Eficaz",IF(BQ489="NO","Ineficaz","")))))</f>
        <v/>
      </c>
      <c r="BT489" s="94"/>
      <c r="BU489" s="324"/>
      <c r="BV489" s="736"/>
      <c r="BW489" s="389"/>
    </row>
    <row r="490" spans="1:75" s="12" customFormat="1" ht="47.25" customHeight="1">
      <c r="A490" s="743" t="s">
        <v>189</v>
      </c>
      <c r="B490" s="733">
        <v>44376</v>
      </c>
      <c r="C490" s="93" t="s">
        <v>3273</v>
      </c>
      <c r="D490" s="747" t="s">
        <v>2873</v>
      </c>
      <c r="E490" s="90" t="s">
        <v>3274</v>
      </c>
      <c r="F490" s="247"/>
      <c r="G490" s="90" t="s">
        <v>1593</v>
      </c>
      <c r="H490" s="744" t="s">
        <v>3275</v>
      </c>
      <c r="I490" s="93">
        <v>2</v>
      </c>
      <c r="J490" s="744" t="s">
        <v>3281</v>
      </c>
      <c r="K490" s="98" t="s">
        <v>168</v>
      </c>
      <c r="L490" s="90" t="s">
        <v>3282</v>
      </c>
      <c r="M490" s="90" t="s">
        <v>3283</v>
      </c>
      <c r="N490" s="93">
        <v>1</v>
      </c>
      <c r="O490" s="90" t="s">
        <v>3283</v>
      </c>
      <c r="P490" s="98" t="s">
        <v>1598</v>
      </c>
      <c r="Q490" s="717" t="s">
        <v>1598</v>
      </c>
      <c r="R490" s="761">
        <v>44391</v>
      </c>
      <c r="S490" s="745">
        <v>44740</v>
      </c>
      <c r="T490" s="92">
        <v>0</v>
      </c>
      <c r="U490" s="748">
        <f t="shared" si="123"/>
        <v>44740</v>
      </c>
      <c r="V490" s="228"/>
      <c r="W490" s="94"/>
      <c r="X490" s="95"/>
      <c r="Y490" s="508" t="str">
        <f t="shared" si="135"/>
        <v>Sin Avance</v>
      </c>
      <c r="Z490" s="272"/>
      <c r="AA490" s="273"/>
      <c r="AB490" s="274"/>
      <c r="AC490" s="234"/>
      <c r="AD490" s="94"/>
      <c r="AE490" s="95"/>
      <c r="AF490" s="508" t="str">
        <f t="shared" si="129"/>
        <v>Sin Avance</v>
      </c>
      <c r="AG490" s="234"/>
      <c r="AH490" s="94"/>
      <c r="AI490" s="230"/>
      <c r="AJ490" s="234"/>
      <c r="AK490" s="273"/>
      <c r="AL490" s="95"/>
      <c r="AM490" s="508" t="str">
        <f t="shared" si="130"/>
        <v>Sin Avance</v>
      </c>
      <c r="AN490" s="279"/>
      <c r="AO490" s="273"/>
      <c r="AP490" s="274"/>
      <c r="AQ490" s="275"/>
      <c r="AR490" s="235"/>
      <c r="AS490" s="233"/>
      <c r="AT490" s="508" t="str">
        <f t="shared" si="131"/>
        <v>Sin Avance</v>
      </c>
      <c r="AU490" s="228"/>
      <c r="AV490" s="273"/>
      <c r="AW490" s="274"/>
      <c r="AX490" s="231"/>
      <c r="AY490" s="232"/>
      <c r="AZ490" s="233"/>
      <c r="BA490" s="508" t="str">
        <f t="shared" si="132"/>
        <v>Sin Avance</v>
      </c>
      <c r="BB490" s="325"/>
      <c r="BC490" s="229"/>
      <c r="BD490" s="229"/>
      <c r="BE490" s="492"/>
      <c r="BF490" s="235"/>
      <c r="BG490" s="493"/>
      <c r="BH490" s="508" t="str">
        <f t="shared" si="133"/>
        <v>Sin Avance</v>
      </c>
      <c r="BI490" s="236"/>
      <c r="BJ490" s="96"/>
      <c r="BK490" s="232"/>
      <c r="BL490" s="237" t="str">
        <f t="shared" si="136"/>
        <v>Sin Avance</v>
      </c>
      <c r="BM490" s="275"/>
      <c r="BN490" s="15"/>
      <c r="BO490" s="94"/>
      <c r="BP490" s="514"/>
      <c r="BQ490" s="236"/>
      <c r="BR490" s="96"/>
      <c r="BS490" s="240" t="str">
        <f t="shared" ref="BS490:BS548" si="138">IF(OR(BL490="Sin Avance",BL490&lt;100%),"En Ejecución",IF(AND(BQ490="SI",BR490="si"),"Cerrada",IF(AND(BQ490="SI",BR490="NO"),"Inefectiva",IF(BQ490="SI","Eficaz",IF(BQ490="NO","Ineficaz","")))))</f>
        <v>En Ejecución</v>
      </c>
      <c r="BT490" s="94"/>
      <c r="BU490" s="712"/>
      <c r="BV490" s="736"/>
      <c r="BW490" s="389"/>
    </row>
    <row r="491" spans="1:75" s="338" customFormat="1" ht="42" customHeight="1">
      <c r="A491" s="743" t="s">
        <v>189</v>
      </c>
      <c r="B491" s="733">
        <v>44376</v>
      </c>
      <c r="C491" s="93" t="s">
        <v>3284</v>
      </c>
      <c r="D491" s="747" t="s">
        <v>2873</v>
      </c>
      <c r="E491" s="90" t="s">
        <v>3285</v>
      </c>
      <c r="F491" s="98" t="s">
        <v>154</v>
      </c>
      <c r="G491" s="98" t="s">
        <v>3286</v>
      </c>
      <c r="H491" s="705" t="s">
        <v>3287</v>
      </c>
      <c r="I491" s="93">
        <v>1</v>
      </c>
      <c r="J491" s="744" t="s">
        <v>3288</v>
      </c>
      <c r="K491" s="98" t="s">
        <v>168</v>
      </c>
      <c r="L491" s="90" t="s">
        <v>3289</v>
      </c>
      <c r="M491" s="90" t="s">
        <v>3290</v>
      </c>
      <c r="N491" s="93">
        <v>1</v>
      </c>
      <c r="O491" s="90" t="s">
        <v>3290</v>
      </c>
      <c r="P491" s="69" t="s">
        <v>1453</v>
      </c>
      <c r="Q491" s="70" t="s">
        <v>1453</v>
      </c>
      <c r="R491" s="390">
        <v>44392</v>
      </c>
      <c r="S491" s="745">
        <v>44740</v>
      </c>
      <c r="T491" s="92">
        <v>0</v>
      </c>
      <c r="U491" s="748">
        <f t="shared" si="123"/>
        <v>44740</v>
      </c>
      <c r="V491" s="228">
        <v>44425</v>
      </c>
      <c r="W491" s="514" t="s">
        <v>929</v>
      </c>
      <c r="X491" s="95">
        <v>0.4</v>
      </c>
      <c r="Y491" s="508" t="str">
        <f t="shared" si="135"/>
        <v>No Satisfactorio</v>
      </c>
      <c r="Z491" s="228">
        <v>44442</v>
      </c>
      <c r="AA491" s="514" t="s">
        <v>930</v>
      </c>
      <c r="AB491" s="527" t="s">
        <v>931</v>
      </c>
      <c r="AC491" s="228">
        <v>44526</v>
      </c>
      <c r="AD491" s="94" t="s">
        <v>932</v>
      </c>
      <c r="AE491" s="95">
        <v>1</v>
      </c>
      <c r="AF491" s="508" t="str">
        <f t="shared" si="129"/>
        <v>Destacado</v>
      </c>
      <c r="AG491" s="234">
        <v>44546</v>
      </c>
      <c r="AH491" s="514" t="s">
        <v>933</v>
      </c>
      <c r="AI491" s="527" t="s">
        <v>934</v>
      </c>
      <c r="AJ491" s="394"/>
      <c r="AK491" s="273"/>
      <c r="AL491" s="95"/>
      <c r="AM491" s="508" t="str">
        <f t="shared" si="130"/>
        <v>Sin Avance</v>
      </c>
      <c r="AN491" s="279"/>
      <c r="AO491" s="273"/>
      <c r="AP491" s="274"/>
      <c r="AQ491" s="275"/>
      <c r="AR491" s="235"/>
      <c r="AS491" s="233"/>
      <c r="AT491" s="508" t="str">
        <f t="shared" si="131"/>
        <v>Sin Avance</v>
      </c>
      <c r="AU491" s="228"/>
      <c r="AV491" s="273"/>
      <c r="AW491" s="274"/>
      <c r="AX491" s="231"/>
      <c r="AY491" s="232"/>
      <c r="AZ491" s="233"/>
      <c r="BA491" s="508" t="str">
        <f t="shared" si="132"/>
        <v>Sin Avance</v>
      </c>
      <c r="BB491" s="325"/>
      <c r="BC491" s="229"/>
      <c r="BD491" s="229"/>
      <c r="BE491" s="492"/>
      <c r="BF491" s="235"/>
      <c r="BG491" s="493"/>
      <c r="BH491" s="508" t="str">
        <f t="shared" si="133"/>
        <v>Sin Avance</v>
      </c>
      <c r="BI491" s="236"/>
      <c r="BJ491" s="96"/>
      <c r="BK491" s="232"/>
      <c r="BL491" s="547">
        <f t="shared" si="136"/>
        <v>1</v>
      </c>
      <c r="BM491" s="238"/>
      <c r="BN491" s="584"/>
      <c r="BO491" s="505"/>
      <c r="BP491" s="505"/>
      <c r="BQ491" s="242"/>
      <c r="BR491" s="577"/>
      <c r="BS491" s="516" t="str">
        <f t="shared" si="138"/>
        <v/>
      </c>
      <c r="BT491" s="577"/>
      <c r="BU491" s="762"/>
      <c r="BV491" s="736"/>
      <c r="BW491" s="389"/>
    </row>
    <row r="492" spans="1:75" s="12" customFormat="1" ht="47.25" customHeight="1">
      <c r="A492" s="743" t="s">
        <v>189</v>
      </c>
      <c r="B492" s="733">
        <v>44376</v>
      </c>
      <c r="C492" s="93" t="s">
        <v>3291</v>
      </c>
      <c r="D492" s="747" t="s">
        <v>2873</v>
      </c>
      <c r="E492" s="90" t="s">
        <v>3292</v>
      </c>
      <c r="F492" s="247"/>
      <c r="G492" s="98" t="s">
        <v>3286</v>
      </c>
      <c r="H492" s="705" t="s">
        <v>3293</v>
      </c>
      <c r="I492" s="93">
        <v>1</v>
      </c>
      <c r="J492" s="744" t="s">
        <v>3294</v>
      </c>
      <c r="K492" s="98" t="s">
        <v>168</v>
      </c>
      <c r="L492" s="93" t="s">
        <v>3295</v>
      </c>
      <c r="M492" s="90" t="s">
        <v>3296</v>
      </c>
      <c r="N492" s="93">
        <v>1</v>
      </c>
      <c r="O492" s="90" t="s">
        <v>3296</v>
      </c>
      <c r="P492" s="69" t="s">
        <v>1453</v>
      </c>
      <c r="Q492" s="70" t="s">
        <v>1453</v>
      </c>
      <c r="R492" s="390">
        <v>44392</v>
      </c>
      <c r="S492" s="745">
        <v>44740</v>
      </c>
      <c r="T492" s="92">
        <v>0</v>
      </c>
      <c r="U492" s="748">
        <f t="shared" si="123"/>
        <v>44740</v>
      </c>
      <c r="V492" s="228"/>
      <c r="W492" s="94"/>
      <c r="X492" s="95"/>
      <c r="Y492" s="508" t="str">
        <f t="shared" si="135"/>
        <v>Sin Avance</v>
      </c>
      <c r="Z492" s="272"/>
      <c r="AA492" s="273"/>
      <c r="AB492" s="274"/>
      <c r="AC492" s="234"/>
      <c r="AD492" s="94"/>
      <c r="AE492" s="95"/>
      <c r="AF492" s="508" t="str">
        <f t="shared" si="129"/>
        <v>Sin Avance</v>
      </c>
      <c r="AG492" s="234"/>
      <c r="AH492" s="94"/>
      <c r="AI492" s="230"/>
      <c r="AJ492" s="234"/>
      <c r="AK492" s="273"/>
      <c r="AL492" s="95"/>
      <c r="AM492" s="508" t="str">
        <f t="shared" si="130"/>
        <v>Sin Avance</v>
      </c>
      <c r="AN492" s="279"/>
      <c r="AO492" s="273"/>
      <c r="AP492" s="274"/>
      <c r="AQ492" s="275"/>
      <c r="AR492" s="235"/>
      <c r="AS492" s="233"/>
      <c r="AT492" s="508" t="str">
        <f t="shared" si="131"/>
        <v>Sin Avance</v>
      </c>
      <c r="AU492" s="228"/>
      <c r="AV492" s="273"/>
      <c r="AW492" s="274"/>
      <c r="AX492" s="231"/>
      <c r="AY492" s="232"/>
      <c r="AZ492" s="233"/>
      <c r="BA492" s="508" t="str">
        <f t="shared" si="132"/>
        <v>Sin Avance</v>
      </c>
      <c r="BB492" s="325"/>
      <c r="BC492" s="229"/>
      <c r="BD492" s="229"/>
      <c r="BE492" s="492"/>
      <c r="BF492" s="235"/>
      <c r="BG492" s="493"/>
      <c r="BH492" s="508" t="str">
        <f t="shared" si="133"/>
        <v>Sin Avance</v>
      </c>
      <c r="BI492" s="236"/>
      <c r="BJ492" s="96"/>
      <c r="BK492" s="232"/>
      <c r="BL492" s="237" t="str">
        <f t="shared" si="136"/>
        <v>Sin Avance</v>
      </c>
      <c r="BM492" s="275"/>
      <c r="BN492" s="15"/>
      <c r="BO492" s="94"/>
      <c r="BP492" s="514"/>
      <c r="BQ492" s="236"/>
      <c r="BR492" s="96"/>
      <c r="BS492" s="240" t="str">
        <f t="shared" si="138"/>
        <v>En Ejecución</v>
      </c>
      <c r="BT492" s="94"/>
      <c r="BU492" s="712"/>
      <c r="BV492" s="736"/>
      <c r="BW492" s="389"/>
    </row>
    <row r="493" spans="1:75" s="338" customFormat="1" ht="42" customHeight="1">
      <c r="A493" s="98" t="s">
        <v>189</v>
      </c>
      <c r="B493" s="750">
        <v>44376</v>
      </c>
      <c r="C493" s="93" t="s">
        <v>3297</v>
      </c>
      <c r="D493" s="747" t="s">
        <v>2873</v>
      </c>
      <c r="E493" s="647" t="s">
        <v>3298</v>
      </c>
      <c r="F493" s="98" t="s">
        <v>145</v>
      </c>
      <c r="G493" s="98" t="s">
        <v>3286</v>
      </c>
      <c r="H493" s="647" t="s">
        <v>3299</v>
      </c>
      <c r="I493" s="93">
        <v>1</v>
      </c>
      <c r="J493" s="647" t="s">
        <v>3300</v>
      </c>
      <c r="K493" s="98" t="s">
        <v>168</v>
      </c>
      <c r="L493" s="90" t="s">
        <v>3301</v>
      </c>
      <c r="M493" s="90" t="s">
        <v>3302</v>
      </c>
      <c r="N493" s="93">
        <v>1</v>
      </c>
      <c r="O493" s="90" t="s">
        <v>3302</v>
      </c>
      <c r="P493" s="69" t="s">
        <v>1453</v>
      </c>
      <c r="Q493" s="70" t="s">
        <v>1453</v>
      </c>
      <c r="R493" s="390">
        <v>44392</v>
      </c>
      <c r="S493" s="745">
        <v>44740</v>
      </c>
      <c r="T493" s="92">
        <v>0</v>
      </c>
      <c r="U493" s="748">
        <f t="shared" si="123"/>
        <v>44740</v>
      </c>
      <c r="V493" s="624">
        <v>44469</v>
      </c>
      <c r="W493" s="624" t="s">
        <v>3303</v>
      </c>
      <c r="X493" s="95">
        <v>1</v>
      </c>
      <c r="Y493" s="508" t="str">
        <f t="shared" si="135"/>
        <v>Destacado</v>
      </c>
      <c r="Z493" s="234">
        <v>44546</v>
      </c>
      <c r="AA493" s="514" t="s">
        <v>3304</v>
      </c>
      <c r="AB493" s="527" t="s">
        <v>934</v>
      </c>
      <c r="AC493" s="234"/>
      <c r="AD493" s="94"/>
      <c r="AE493" s="95"/>
      <c r="AF493" s="508" t="str">
        <f t="shared" si="129"/>
        <v>Sin Avance</v>
      </c>
      <c r="AG493" s="234"/>
      <c r="AH493" s="94"/>
      <c r="AI493" s="508"/>
      <c r="AJ493" s="234"/>
      <c r="AK493" s="273"/>
      <c r="AL493" s="95"/>
      <c r="AM493" s="508" t="str">
        <f t="shared" si="130"/>
        <v>Sin Avance</v>
      </c>
      <c r="AN493" s="279"/>
      <c r="AO493" s="273"/>
      <c r="AP493" s="274"/>
      <c r="AQ493" s="275"/>
      <c r="AR493" s="235"/>
      <c r="AS493" s="233"/>
      <c r="AT493" s="508" t="str">
        <f t="shared" si="131"/>
        <v>Sin Avance</v>
      </c>
      <c r="AU493" s="228"/>
      <c r="AV493" s="273"/>
      <c r="AW493" s="274"/>
      <c r="AX493" s="231"/>
      <c r="AY493" s="232"/>
      <c r="AZ493" s="233"/>
      <c r="BA493" s="508" t="str">
        <f t="shared" si="132"/>
        <v>Sin Avance</v>
      </c>
      <c r="BB493" s="325"/>
      <c r="BC493" s="229"/>
      <c r="BD493" s="229"/>
      <c r="BE493" s="492"/>
      <c r="BF493" s="235"/>
      <c r="BG493" s="493"/>
      <c r="BH493" s="508" t="str">
        <f t="shared" si="133"/>
        <v>Sin Avance</v>
      </c>
      <c r="BI493" s="236"/>
      <c r="BJ493" s="96"/>
      <c r="BK493" s="232"/>
      <c r="BL493" s="547">
        <f t="shared" si="136"/>
        <v>1</v>
      </c>
      <c r="BM493" s="275"/>
      <c r="BN493" s="15"/>
      <c r="BO493" s="94"/>
      <c r="BP493" s="514"/>
      <c r="BQ493" s="236"/>
      <c r="BR493" s="96"/>
      <c r="BS493" s="516" t="str">
        <f t="shared" si="138"/>
        <v/>
      </c>
      <c r="BT493" s="94"/>
      <c r="BU493" s="324"/>
      <c r="BV493" s="736"/>
      <c r="BW493" s="389"/>
    </row>
    <row r="494" spans="1:75" s="338" customFormat="1" ht="42" customHeight="1">
      <c r="A494" s="98" t="s">
        <v>189</v>
      </c>
      <c r="B494" s="750">
        <v>44376</v>
      </c>
      <c r="C494" s="93" t="s">
        <v>3297</v>
      </c>
      <c r="D494" s="747" t="s">
        <v>2873</v>
      </c>
      <c r="E494" s="647" t="s">
        <v>3298</v>
      </c>
      <c r="F494" s="98" t="s">
        <v>145</v>
      </c>
      <c r="G494" s="98" t="s">
        <v>3286</v>
      </c>
      <c r="H494" s="647" t="s">
        <v>3299</v>
      </c>
      <c r="I494" s="93">
        <v>2</v>
      </c>
      <c r="J494" s="647" t="s">
        <v>3305</v>
      </c>
      <c r="K494" s="98" t="s">
        <v>168</v>
      </c>
      <c r="L494" s="705" t="s">
        <v>3301</v>
      </c>
      <c r="M494" s="705" t="s">
        <v>3306</v>
      </c>
      <c r="N494" s="93">
        <v>3</v>
      </c>
      <c r="O494" s="705" t="s">
        <v>3306</v>
      </c>
      <c r="P494" s="69" t="s">
        <v>1453</v>
      </c>
      <c r="Q494" s="70" t="s">
        <v>1453</v>
      </c>
      <c r="R494" s="390">
        <v>44499</v>
      </c>
      <c r="S494" s="745">
        <v>44740</v>
      </c>
      <c r="T494" s="92">
        <v>0</v>
      </c>
      <c r="U494" s="748">
        <f t="shared" si="123"/>
        <v>44740</v>
      </c>
      <c r="V494" s="624">
        <v>44469</v>
      </c>
      <c r="W494" s="624" t="s">
        <v>3307</v>
      </c>
      <c r="X494" s="95">
        <v>0.33</v>
      </c>
      <c r="Y494" s="508" t="str">
        <f t="shared" si="135"/>
        <v>No Satisfactorio</v>
      </c>
      <c r="Z494" s="234">
        <v>44546</v>
      </c>
      <c r="AA494" s="514" t="s">
        <v>3308</v>
      </c>
      <c r="AB494" s="527" t="s">
        <v>934</v>
      </c>
      <c r="AC494" s="234"/>
      <c r="AD494" s="94"/>
      <c r="AE494" s="95"/>
      <c r="AF494" s="508" t="str">
        <f t="shared" si="129"/>
        <v>Sin Avance</v>
      </c>
      <c r="AG494" s="234"/>
      <c r="AH494" s="94"/>
      <c r="AI494" s="508"/>
      <c r="AJ494" s="234"/>
      <c r="AK494" s="273"/>
      <c r="AL494" s="95"/>
      <c r="AM494" s="508" t="str">
        <f t="shared" si="130"/>
        <v>Sin Avance</v>
      </c>
      <c r="AN494" s="279"/>
      <c r="AO494" s="273"/>
      <c r="AP494" s="274"/>
      <c r="AQ494" s="275"/>
      <c r="AR494" s="235"/>
      <c r="AS494" s="233"/>
      <c r="AT494" s="508" t="str">
        <f t="shared" si="131"/>
        <v>Sin Avance</v>
      </c>
      <c r="AU494" s="228"/>
      <c r="AV494" s="273"/>
      <c r="AW494" s="274"/>
      <c r="AX494" s="231"/>
      <c r="AY494" s="232"/>
      <c r="AZ494" s="233"/>
      <c r="BA494" s="508" t="str">
        <f t="shared" si="132"/>
        <v>Sin Avance</v>
      </c>
      <c r="BB494" s="325"/>
      <c r="BC494" s="229"/>
      <c r="BD494" s="229"/>
      <c r="BE494" s="492"/>
      <c r="BF494" s="235"/>
      <c r="BG494" s="493"/>
      <c r="BH494" s="508" t="str">
        <f t="shared" si="133"/>
        <v>Sin Avance</v>
      </c>
      <c r="BI494" s="236"/>
      <c r="BJ494" s="96"/>
      <c r="BK494" s="232"/>
      <c r="BL494" s="547">
        <f t="shared" si="136"/>
        <v>0.33</v>
      </c>
      <c r="BM494" s="275"/>
      <c r="BN494" s="15"/>
      <c r="BO494" s="94"/>
      <c r="BP494" s="514"/>
      <c r="BQ494" s="236"/>
      <c r="BR494" s="96"/>
      <c r="BS494" s="516" t="str">
        <f t="shared" si="138"/>
        <v>En Ejecución</v>
      </c>
      <c r="BT494" s="94"/>
      <c r="BU494" s="324"/>
      <c r="BV494" s="736"/>
      <c r="BW494" s="389"/>
    </row>
    <row r="495" spans="1:75" s="338" customFormat="1" ht="42" customHeight="1">
      <c r="A495" s="98" t="s">
        <v>189</v>
      </c>
      <c r="B495" s="750">
        <v>44376</v>
      </c>
      <c r="C495" s="93" t="s">
        <v>3297</v>
      </c>
      <c r="D495" s="747" t="s">
        <v>2873</v>
      </c>
      <c r="E495" s="647" t="s">
        <v>3298</v>
      </c>
      <c r="F495" s="98" t="s">
        <v>145</v>
      </c>
      <c r="G495" s="98" t="s">
        <v>3286</v>
      </c>
      <c r="H495" s="647" t="s">
        <v>3299</v>
      </c>
      <c r="I495" s="93">
        <v>3</v>
      </c>
      <c r="J495" s="647" t="s">
        <v>3309</v>
      </c>
      <c r="K495" s="98" t="s">
        <v>168</v>
      </c>
      <c r="L495" s="705" t="s">
        <v>3310</v>
      </c>
      <c r="M495" s="705" t="s">
        <v>3311</v>
      </c>
      <c r="N495" s="751">
        <v>0.8</v>
      </c>
      <c r="O495" s="705" t="s">
        <v>3311</v>
      </c>
      <c r="P495" s="69" t="s">
        <v>1453</v>
      </c>
      <c r="Q495" s="70" t="s">
        <v>1453</v>
      </c>
      <c r="R495" s="390">
        <v>44392</v>
      </c>
      <c r="S495" s="745">
        <v>44740</v>
      </c>
      <c r="T495" s="92">
        <v>0</v>
      </c>
      <c r="U495" s="748">
        <f t="shared" si="123"/>
        <v>44740</v>
      </c>
      <c r="V495" s="624">
        <v>44469</v>
      </c>
      <c r="W495" s="624" t="s">
        <v>3312</v>
      </c>
      <c r="X495" s="95">
        <v>0.1</v>
      </c>
      <c r="Y495" s="508" t="str">
        <f t="shared" si="135"/>
        <v>No Satisfactorio</v>
      </c>
      <c r="Z495" s="234">
        <v>44546</v>
      </c>
      <c r="AA495" s="514" t="s">
        <v>3313</v>
      </c>
      <c r="AB495" s="527" t="s">
        <v>934</v>
      </c>
      <c r="AC495" s="234"/>
      <c r="AD495" s="94"/>
      <c r="AE495" s="95"/>
      <c r="AF495" s="508" t="str">
        <f t="shared" si="129"/>
        <v>Sin Avance</v>
      </c>
      <c r="AG495" s="234"/>
      <c r="AH495" s="94"/>
      <c r="AI495" s="508"/>
      <c r="AJ495" s="234"/>
      <c r="AK495" s="273"/>
      <c r="AL495" s="95"/>
      <c r="AM495" s="508" t="str">
        <f t="shared" si="130"/>
        <v>Sin Avance</v>
      </c>
      <c r="AN495" s="279"/>
      <c r="AO495" s="273"/>
      <c r="AP495" s="274"/>
      <c r="AQ495" s="275"/>
      <c r="AR495" s="235"/>
      <c r="AS495" s="233"/>
      <c r="AT495" s="508" t="str">
        <f t="shared" si="131"/>
        <v>Sin Avance</v>
      </c>
      <c r="AU495" s="228"/>
      <c r="AV495" s="273"/>
      <c r="AW495" s="274"/>
      <c r="AX495" s="231"/>
      <c r="AY495" s="232"/>
      <c r="AZ495" s="233"/>
      <c r="BA495" s="508" t="str">
        <f t="shared" si="132"/>
        <v>Sin Avance</v>
      </c>
      <c r="BB495" s="325"/>
      <c r="BC495" s="229"/>
      <c r="BD495" s="229"/>
      <c r="BE495" s="492"/>
      <c r="BF495" s="235"/>
      <c r="BG495" s="493"/>
      <c r="BH495" s="508" t="str">
        <f t="shared" si="133"/>
        <v>Sin Avance</v>
      </c>
      <c r="BI495" s="236"/>
      <c r="BJ495" s="96"/>
      <c r="BK495" s="232"/>
      <c r="BL495" s="547">
        <f t="shared" si="136"/>
        <v>0.1</v>
      </c>
      <c r="BM495" s="275"/>
      <c r="BN495" s="15"/>
      <c r="BO495" s="94"/>
      <c r="BP495" s="514"/>
      <c r="BQ495" s="236"/>
      <c r="BR495" s="96"/>
      <c r="BS495" s="516" t="str">
        <f t="shared" si="138"/>
        <v>En Ejecución</v>
      </c>
      <c r="BT495" s="94"/>
      <c r="BU495" s="324"/>
      <c r="BV495" s="736"/>
      <c r="BW495" s="389"/>
    </row>
    <row r="496" spans="1:75" s="338" customFormat="1" ht="42" customHeight="1">
      <c r="A496" s="171" t="s">
        <v>189</v>
      </c>
      <c r="B496" s="172">
        <v>44376</v>
      </c>
      <c r="C496" s="65" t="s">
        <v>3314</v>
      </c>
      <c r="D496" s="173" t="s">
        <v>2873</v>
      </c>
      <c r="E496" s="101" t="s">
        <v>3315</v>
      </c>
      <c r="F496" s="69" t="s">
        <v>145</v>
      </c>
      <c r="G496" s="101" t="s">
        <v>233</v>
      </c>
      <c r="H496" s="101" t="s">
        <v>3316</v>
      </c>
      <c r="I496" s="101">
        <v>1</v>
      </c>
      <c r="J496" s="174" t="s">
        <v>3317</v>
      </c>
      <c r="K496" s="69" t="s">
        <v>168</v>
      </c>
      <c r="L496" s="101" t="s">
        <v>3318</v>
      </c>
      <c r="M496" s="101" t="s">
        <v>3319</v>
      </c>
      <c r="N496" s="181">
        <v>1</v>
      </c>
      <c r="O496" s="101" t="s">
        <v>3319</v>
      </c>
      <c r="P496" s="248" t="s">
        <v>233</v>
      </c>
      <c r="Q496" s="248" t="s">
        <v>233</v>
      </c>
      <c r="R496" s="177">
        <v>44392</v>
      </c>
      <c r="S496" s="178">
        <v>44560</v>
      </c>
      <c r="T496" s="103">
        <v>0</v>
      </c>
      <c r="U496" s="179">
        <f t="shared" si="123"/>
        <v>44560</v>
      </c>
      <c r="V496" s="99">
        <v>44557</v>
      </c>
      <c r="W496" s="755" t="s">
        <v>3320</v>
      </c>
      <c r="X496" s="502">
        <v>1</v>
      </c>
      <c r="Y496" s="126" t="str">
        <f t="shared" si="135"/>
        <v>Destacado</v>
      </c>
      <c r="Z496" s="142">
        <v>44560</v>
      </c>
      <c r="AA496" s="107" t="s">
        <v>3321</v>
      </c>
      <c r="AB496" s="117" t="s">
        <v>689</v>
      </c>
      <c r="AC496" s="127"/>
      <c r="AD496" s="105"/>
      <c r="AE496" s="106"/>
      <c r="AF496" s="126" t="str">
        <f t="shared" si="129"/>
        <v>Sin Avance</v>
      </c>
      <c r="AG496" s="127"/>
      <c r="AH496" s="105"/>
      <c r="AI496" s="126"/>
      <c r="AJ496" s="127"/>
      <c r="AK496" s="273"/>
      <c r="AL496" s="106"/>
      <c r="AM496" s="126" t="str">
        <f t="shared" si="130"/>
        <v>Sin Avance</v>
      </c>
      <c r="AN496" s="279"/>
      <c r="AO496" s="273"/>
      <c r="AP496" s="274"/>
      <c r="AQ496" s="275"/>
      <c r="AR496" s="235"/>
      <c r="AS496" s="233"/>
      <c r="AT496" s="126" t="str">
        <f t="shared" si="131"/>
        <v>Sin Avance</v>
      </c>
      <c r="AU496" s="228"/>
      <c r="AV496" s="273"/>
      <c r="AW496" s="274"/>
      <c r="AX496" s="231"/>
      <c r="AY496" s="232"/>
      <c r="AZ496" s="233"/>
      <c r="BA496" s="126" t="str">
        <f t="shared" si="132"/>
        <v>Sin Avance</v>
      </c>
      <c r="BB496" s="325"/>
      <c r="BC496" s="229"/>
      <c r="BD496" s="229"/>
      <c r="BE496" s="492"/>
      <c r="BF496" s="235"/>
      <c r="BG496" s="493"/>
      <c r="BH496" s="126" t="str">
        <f t="shared" si="133"/>
        <v>Sin Avance</v>
      </c>
      <c r="BI496" s="236"/>
      <c r="BJ496" s="96"/>
      <c r="BK496" s="232"/>
      <c r="BL496" s="335">
        <f t="shared" si="136"/>
        <v>1</v>
      </c>
      <c r="BM496" s="109"/>
      <c r="BN496" s="110"/>
      <c r="BO496" s="105"/>
      <c r="BP496" s="107"/>
      <c r="BQ496" s="137"/>
      <c r="BR496" s="108"/>
      <c r="BS496" s="516" t="str">
        <f t="shared" si="138"/>
        <v/>
      </c>
      <c r="BT496" s="105"/>
      <c r="BU496" s="324"/>
      <c r="BV496" s="736"/>
      <c r="BW496" s="389"/>
    </row>
    <row r="497" spans="1:75" s="338" customFormat="1" ht="42" customHeight="1">
      <c r="A497" s="743" t="s">
        <v>189</v>
      </c>
      <c r="B497" s="733">
        <v>44376</v>
      </c>
      <c r="C497" s="93" t="s">
        <v>3322</v>
      </c>
      <c r="D497" s="568" t="s">
        <v>2873</v>
      </c>
      <c r="E497" s="90" t="s">
        <v>3323</v>
      </c>
      <c r="F497" s="98" t="s">
        <v>145</v>
      </c>
      <c r="G497" s="90" t="s">
        <v>233</v>
      </c>
      <c r="H497" s="90" t="s">
        <v>3324</v>
      </c>
      <c r="I497" s="93">
        <v>1</v>
      </c>
      <c r="J497" s="744" t="s">
        <v>3325</v>
      </c>
      <c r="K497" s="98" t="s">
        <v>168</v>
      </c>
      <c r="L497" s="90" t="s">
        <v>3326</v>
      </c>
      <c r="M497" s="90" t="s">
        <v>3327</v>
      </c>
      <c r="N497" s="93">
        <v>1</v>
      </c>
      <c r="O497" s="90" t="s">
        <v>3327</v>
      </c>
      <c r="P497" s="248" t="s">
        <v>233</v>
      </c>
      <c r="Q497" s="248" t="s">
        <v>233</v>
      </c>
      <c r="R497" s="745">
        <v>44403</v>
      </c>
      <c r="S497" s="745">
        <v>44500</v>
      </c>
      <c r="T497" s="92">
        <v>0</v>
      </c>
      <c r="U497" s="746">
        <f t="shared" si="123"/>
        <v>44500</v>
      </c>
      <c r="V497" s="624">
        <v>44498</v>
      </c>
      <c r="W497" s="94" t="s">
        <v>3328</v>
      </c>
      <c r="X497" s="95">
        <v>1</v>
      </c>
      <c r="Y497" s="94" t="str">
        <f t="shared" si="135"/>
        <v>Destacado</v>
      </c>
      <c r="Z497" s="499">
        <v>44560</v>
      </c>
      <c r="AA497" s="514" t="s">
        <v>3329</v>
      </c>
      <c r="AB497" s="514" t="s">
        <v>689</v>
      </c>
      <c r="AC497" s="624"/>
      <c r="AD497" s="94"/>
      <c r="AE497" s="95"/>
      <c r="AF497" s="94" t="str">
        <f t="shared" si="129"/>
        <v>Sin Avance</v>
      </c>
      <c r="AG497" s="624"/>
      <c r="AH497" s="94"/>
      <c r="AI497" s="94"/>
      <c r="AJ497" s="624"/>
      <c r="AK497" s="273"/>
      <c r="AL497" s="95"/>
      <c r="AM497" s="94" t="str">
        <f t="shared" si="130"/>
        <v>Sin Avance</v>
      </c>
      <c r="AN497" s="279"/>
      <c r="AO497" s="273"/>
      <c r="AP497" s="274"/>
      <c r="AQ497" s="275"/>
      <c r="AR497" s="235"/>
      <c r="AS497" s="233"/>
      <c r="AT497" s="94" t="str">
        <f t="shared" si="131"/>
        <v>Sin Avance</v>
      </c>
      <c r="AU497" s="228"/>
      <c r="AV497" s="273"/>
      <c r="AW497" s="274"/>
      <c r="AX497" s="231"/>
      <c r="AY497" s="232"/>
      <c r="AZ497" s="233"/>
      <c r="BA497" s="94" t="str">
        <f t="shared" si="132"/>
        <v>Sin Avance</v>
      </c>
      <c r="BB497" s="325"/>
      <c r="BC497" s="229"/>
      <c r="BD497" s="229"/>
      <c r="BE497" s="492"/>
      <c r="BF497" s="235"/>
      <c r="BG497" s="493"/>
      <c r="BH497" s="94" t="str">
        <f t="shared" si="133"/>
        <v>Sin Avance</v>
      </c>
      <c r="BI497" s="236"/>
      <c r="BJ497" s="96"/>
      <c r="BK497" s="232"/>
      <c r="BL497" s="639">
        <f t="shared" si="136"/>
        <v>1</v>
      </c>
      <c r="BM497" s="514"/>
      <c r="BN497" s="514"/>
      <c r="BO497" s="94"/>
      <c r="BP497" s="514"/>
      <c r="BQ497" s="96"/>
      <c r="BR497" s="96"/>
      <c r="BS497" s="516" t="str">
        <f t="shared" si="138"/>
        <v/>
      </c>
      <c r="BT497" s="94"/>
      <c r="BU497" s="324"/>
      <c r="BV497" s="736"/>
      <c r="BW497" s="389"/>
    </row>
    <row r="498" spans="1:75" s="338" customFormat="1" ht="42" customHeight="1">
      <c r="A498" s="171" t="s">
        <v>189</v>
      </c>
      <c r="B498" s="172">
        <v>44376</v>
      </c>
      <c r="C498" s="65" t="s">
        <v>3330</v>
      </c>
      <c r="D498" s="173" t="s">
        <v>2873</v>
      </c>
      <c r="E498" s="101" t="s">
        <v>3331</v>
      </c>
      <c r="F498" s="69" t="s">
        <v>145</v>
      </c>
      <c r="G498" s="101" t="s">
        <v>233</v>
      </c>
      <c r="H498" s="101" t="s">
        <v>3332</v>
      </c>
      <c r="I498" s="65">
        <v>1</v>
      </c>
      <c r="J498" s="174" t="s">
        <v>3333</v>
      </c>
      <c r="K498" s="69" t="s">
        <v>168</v>
      </c>
      <c r="L498" s="101" t="s">
        <v>3334</v>
      </c>
      <c r="M498" s="101" t="s">
        <v>3335</v>
      </c>
      <c r="N498" s="175">
        <v>1</v>
      </c>
      <c r="O498" s="101" t="s">
        <v>3335</v>
      </c>
      <c r="P498" s="248" t="s">
        <v>233</v>
      </c>
      <c r="Q498" s="248" t="s">
        <v>233</v>
      </c>
      <c r="R498" s="177">
        <v>44391</v>
      </c>
      <c r="S498" s="178">
        <v>44560</v>
      </c>
      <c r="T498" s="103">
        <v>0</v>
      </c>
      <c r="U498" s="179">
        <f t="shared" si="123"/>
        <v>44560</v>
      </c>
      <c r="V498" s="637">
        <v>44530</v>
      </c>
      <c r="W498" s="600" t="s">
        <v>3336</v>
      </c>
      <c r="X498" s="638">
        <v>1</v>
      </c>
      <c r="Y498" s="126" t="str">
        <f t="shared" si="135"/>
        <v>Destacado</v>
      </c>
      <c r="Z498" s="142">
        <v>44560</v>
      </c>
      <c r="AA498" s="107" t="s">
        <v>3337</v>
      </c>
      <c r="AB498" s="117" t="s">
        <v>689</v>
      </c>
      <c r="AC498" s="99">
        <v>44557</v>
      </c>
      <c r="AD498" s="755" t="s">
        <v>3338</v>
      </c>
      <c r="AE498" s="502">
        <v>1</v>
      </c>
      <c r="AF498" s="126" t="str">
        <f t="shared" si="129"/>
        <v>Destacado</v>
      </c>
      <c r="AG498" s="127"/>
      <c r="AH498" s="105"/>
      <c r="AI498" s="126"/>
      <c r="AJ498" s="127"/>
      <c r="AK498" s="273"/>
      <c r="AL498" s="106"/>
      <c r="AM498" s="126" t="str">
        <f t="shared" si="130"/>
        <v>Sin Avance</v>
      </c>
      <c r="AN498" s="279"/>
      <c r="AO498" s="273"/>
      <c r="AP498" s="274"/>
      <c r="AQ498" s="275"/>
      <c r="AR498" s="235"/>
      <c r="AS498" s="233"/>
      <c r="AT498" s="126" t="str">
        <f t="shared" si="131"/>
        <v>Sin Avance</v>
      </c>
      <c r="AU498" s="228"/>
      <c r="AV498" s="273"/>
      <c r="AW498" s="274"/>
      <c r="AX498" s="231"/>
      <c r="AY498" s="232"/>
      <c r="AZ498" s="233"/>
      <c r="BA498" s="126" t="str">
        <f t="shared" si="132"/>
        <v>Sin Avance</v>
      </c>
      <c r="BB498" s="325"/>
      <c r="BC498" s="229"/>
      <c r="BD498" s="229"/>
      <c r="BE498" s="492"/>
      <c r="BF498" s="235"/>
      <c r="BG498" s="493"/>
      <c r="BH498" s="126" t="str">
        <f t="shared" si="133"/>
        <v>Sin Avance</v>
      </c>
      <c r="BI498" s="236"/>
      <c r="BJ498" s="96"/>
      <c r="BK498" s="232"/>
      <c r="BL498" s="335">
        <f t="shared" si="136"/>
        <v>1</v>
      </c>
      <c r="BM498" s="109"/>
      <c r="BN498" s="110"/>
      <c r="BO498" s="105"/>
      <c r="BP498" s="107"/>
      <c r="BQ498" s="137"/>
      <c r="BR498" s="108"/>
      <c r="BS498" s="516" t="str">
        <f t="shared" si="138"/>
        <v/>
      </c>
      <c r="BT498" s="105"/>
      <c r="BU498" s="324"/>
      <c r="BV498" s="736"/>
      <c r="BW498" s="389"/>
    </row>
    <row r="499" spans="1:75" s="338" customFormat="1" ht="42" customHeight="1">
      <c r="A499" s="98" t="s">
        <v>189</v>
      </c>
      <c r="B499" s="750">
        <v>44376</v>
      </c>
      <c r="C499" s="93" t="s">
        <v>3339</v>
      </c>
      <c r="D499" s="568" t="s">
        <v>2873</v>
      </c>
      <c r="E499" s="647" t="s">
        <v>3340</v>
      </c>
      <c r="F499" s="98" t="s">
        <v>145</v>
      </c>
      <c r="G499" s="90" t="s">
        <v>233</v>
      </c>
      <c r="H499" s="647" t="s">
        <v>3341</v>
      </c>
      <c r="I499" s="93">
        <v>1</v>
      </c>
      <c r="J499" s="647" t="s">
        <v>3342</v>
      </c>
      <c r="K499" s="98" t="s">
        <v>168</v>
      </c>
      <c r="L499" s="90" t="s">
        <v>3343</v>
      </c>
      <c r="M499" s="90" t="s">
        <v>3343</v>
      </c>
      <c r="N499" s="90">
        <v>4</v>
      </c>
      <c r="O499" s="90" t="s">
        <v>3343</v>
      </c>
      <c r="P499" s="248" t="s">
        <v>233</v>
      </c>
      <c r="Q499" s="248" t="s">
        <v>233</v>
      </c>
      <c r="R499" s="745">
        <v>44203</v>
      </c>
      <c r="S499" s="745">
        <v>44499</v>
      </c>
      <c r="T499" s="92">
        <v>0</v>
      </c>
      <c r="U499" s="746">
        <f t="shared" si="123"/>
        <v>44499</v>
      </c>
      <c r="V499" s="624">
        <v>44462</v>
      </c>
      <c r="W499" s="96" t="s">
        <v>3344</v>
      </c>
      <c r="X499" s="95">
        <v>0.25</v>
      </c>
      <c r="Y499" s="94" t="str">
        <f t="shared" si="135"/>
        <v>No Satisfactorio</v>
      </c>
      <c r="Z499" s="499">
        <v>44494</v>
      </c>
      <c r="AA499" s="514" t="s">
        <v>3345</v>
      </c>
      <c r="AB499" s="514" t="s">
        <v>448</v>
      </c>
      <c r="AC499" s="624">
        <v>44498</v>
      </c>
      <c r="AD499" s="94" t="s">
        <v>3346</v>
      </c>
      <c r="AE499" s="95">
        <v>1</v>
      </c>
      <c r="AF499" s="94" t="str">
        <f t="shared" si="129"/>
        <v>Destacado</v>
      </c>
      <c r="AG499" s="624">
        <v>44560</v>
      </c>
      <c r="AH499" s="94" t="s">
        <v>3347</v>
      </c>
      <c r="AI499" s="94" t="s">
        <v>689</v>
      </c>
      <c r="AJ499" s="624"/>
      <c r="AK499" s="273"/>
      <c r="AL499" s="95"/>
      <c r="AM499" s="94" t="str">
        <f t="shared" si="130"/>
        <v>Sin Avance</v>
      </c>
      <c r="AN499" s="279"/>
      <c r="AO499" s="273"/>
      <c r="AP499" s="274"/>
      <c r="AQ499" s="275"/>
      <c r="AR499" s="235"/>
      <c r="AS499" s="233"/>
      <c r="AT499" s="94" t="str">
        <f t="shared" si="131"/>
        <v>Sin Avance</v>
      </c>
      <c r="AU499" s="228"/>
      <c r="AV499" s="273"/>
      <c r="AW499" s="274"/>
      <c r="AX499" s="231"/>
      <c r="AY499" s="232"/>
      <c r="AZ499" s="233"/>
      <c r="BA499" s="94" t="str">
        <f t="shared" si="132"/>
        <v>Sin Avance</v>
      </c>
      <c r="BB499" s="325"/>
      <c r="BC499" s="229"/>
      <c r="BD499" s="229"/>
      <c r="BE499" s="492"/>
      <c r="BF499" s="235"/>
      <c r="BG499" s="493"/>
      <c r="BH499" s="94" t="str">
        <f t="shared" si="133"/>
        <v>Sin Avance</v>
      </c>
      <c r="BI499" s="236"/>
      <c r="BJ499" s="96"/>
      <c r="BK499" s="232"/>
      <c r="BL499" s="639">
        <f t="shared" si="136"/>
        <v>1</v>
      </c>
      <c r="BM499" s="514"/>
      <c r="BN499" s="514"/>
      <c r="BO499" s="94"/>
      <c r="BP499" s="514"/>
      <c r="BQ499" s="96"/>
      <c r="BR499" s="96"/>
      <c r="BS499" s="516" t="str">
        <f t="shared" si="138"/>
        <v/>
      </c>
      <c r="BT499" s="94"/>
      <c r="BU499" s="324"/>
      <c r="BV499" s="736"/>
      <c r="BW499" s="389"/>
    </row>
    <row r="500" spans="1:75" s="12" customFormat="1" ht="47.25" customHeight="1">
      <c r="A500" s="743" t="s">
        <v>189</v>
      </c>
      <c r="B500" s="733">
        <v>44376</v>
      </c>
      <c r="C500" s="93" t="s">
        <v>3348</v>
      </c>
      <c r="D500" s="747" t="s">
        <v>2873</v>
      </c>
      <c r="E500" s="90" t="s">
        <v>3349</v>
      </c>
      <c r="F500" s="247"/>
      <c r="G500" s="90" t="s">
        <v>1593</v>
      </c>
      <c r="H500" s="705" t="s">
        <v>3350</v>
      </c>
      <c r="I500" s="93">
        <v>1</v>
      </c>
      <c r="J500" s="744" t="s">
        <v>3351</v>
      </c>
      <c r="K500" s="98" t="s">
        <v>168</v>
      </c>
      <c r="L500" s="90" t="s">
        <v>3352</v>
      </c>
      <c r="M500" s="705" t="s">
        <v>3353</v>
      </c>
      <c r="N500" s="90">
        <v>3</v>
      </c>
      <c r="O500" s="705" t="s">
        <v>3353</v>
      </c>
      <c r="P500" s="98" t="s">
        <v>1598</v>
      </c>
      <c r="Q500" s="717" t="s">
        <v>1598</v>
      </c>
      <c r="R500" s="390">
        <v>44391</v>
      </c>
      <c r="S500" s="745">
        <v>44740</v>
      </c>
      <c r="T500" s="92">
        <v>0</v>
      </c>
      <c r="U500" s="748">
        <f t="shared" si="123"/>
        <v>44740</v>
      </c>
      <c r="V500" s="228"/>
      <c r="W500" s="94"/>
      <c r="X500" s="95"/>
      <c r="Y500" s="508" t="str">
        <f t="shared" si="135"/>
        <v>Sin Avance</v>
      </c>
      <c r="Z500" s="272"/>
      <c r="AA500" s="273"/>
      <c r="AB500" s="274"/>
      <c r="AC500" s="234"/>
      <c r="AD500" s="94"/>
      <c r="AE500" s="95"/>
      <c r="AF500" s="508" t="str">
        <f t="shared" si="129"/>
        <v>Sin Avance</v>
      </c>
      <c r="AG500" s="234"/>
      <c r="AH500" s="94"/>
      <c r="AI500" s="230"/>
      <c r="AJ500" s="234"/>
      <c r="AK500" s="273"/>
      <c r="AL500" s="95"/>
      <c r="AM500" s="508" t="str">
        <f t="shared" si="130"/>
        <v>Sin Avance</v>
      </c>
      <c r="AN500" s="279"/>
      <c r="AO500" s="273"/>
      <c r="AP500" s="274"/>
      <c r="AQ500" s="275"/>
      <c r="AR500" s="235"/>
      <c r="AS500" s="233"/>
      <c r="AT500" s="508" t="str">
        <f t="shared" si="131"/>
        <v>Sin Avance</v>
      </c>
      <c r="AU500" s="228"/>
      <c r="AV500" s="273"/>
      <c r="AW500" s="274"/>
      <c r="AX500" s="231"/>
      <c r="AY500" s="232"/>
      <c r="AZ500" s="233"/>
      <c r="BA500" s="508" t="str">
        <f t="shared" si="132"/>
        <v>Sin Avance</v>
      </c>
      <c r="BB500" s="325"/>
      <c r="BC500" s="229"/>
      <c r="BD500" s="229"/>
      <c r="BE500" s="492"/>
      <c r="BF500" s="235"/>
      <c r="BG500" s="493"/>
      <c r="BH500" s="508" t="str">
        <f t="shared" si="133"/>
        <v>Sin Avance</v>
      </c>
      <c r="BI500" s="236"/>
      <c r="BJ500" s="96"/>
      <c r="BK500" s="232"/>
      <c r="BL500" s="237" t="str">
        <f t="shared" si="136"/>
        <v>Sin Avance</v>
      </c>
      <c r="BM500" s="275"/>
      <c r="BN500" s="15"/>
      <c r="BO500" s="94"/>
      <c r="BP500" s="514"/>
      <c r="BQ500" s="236"/>
      <c r="BR500" s="96"/>
      <c r="BS500" s="240" t="str">
        <f t="shared" si="138"/>
        <v>En Ejecución</v>
      </c>
      <c r="BT500" s="94"/>
      <c r="BU500" s="712"/>
      <c r="BV500" s="736"/>
      <c r="BW500" s="389"/>
    </row>
    <row r="501" spans="1:75" s="338" customFormat="1" ht="42" customHeight="1">
      <c r="A501" s="171" t="s">
        <v>189</v>
      </c>
      <c r="B501" s="172">
        <v>44376</v>
      </c>
      <c r="C501" s="65" t="s">
        <v>3354</v>
      </c>
      <c r="D501" s="173" t="s">
        <v>2873</v>
      </c>
      <c r="E501" s="101" t="s">
        <v>3355</v>
      </c>
      <c r="F501" s="69" t="s">
        <v>145</v>
      </c>
      <c r="G501" s="101" t="s">
        <v>233</v>
      </c>
      <c r="H501" s="101" t="s">
        <v>3356</v>
      </c>
      <c r="I501" s="65">
        <v>1</v>
      </c>
      <c r="J501" s="174" t="s">
        <v>3357</v>
      </c>
      <c r="K501" s="69" t="s">
        <v>168</v>
      </c>
      <c r="L501" s="101" t="s">
        <v>3358</v>
      </c>
      <c r="M501" s="101" t="s">
        <v>3359</v>
      </c>
      <c r="N501" s="175">
        <v>1</v>
      </c>
      <c r="O501" s="101" t="s">
        <v>3359</v>
      </c>
      <c r="P501" s="248" t="s">
        <v>233</v>
      </c>
      <c r="Q501" s="248" t="s">
        <v>233</v>
      </c>
      <c r="R501" s="177">
        <v>44392</v>
      </c>
      <c r="S501" s="178">
        <v>44561</v>
      </c>
      <c r="T501" s="103">
        <v>0</v>
      </c>
      <c r="U501" s="179">
        <f t="shared" si="123"/>
        <v>44561</v>
      </c>
      <c r="V501" s="637">
        <v>44530</v>
      </c>
      <c r="W501" s="600" t="s">
        <v>3360</v>
      </c>
      <c r="X501" s="638">
        <v>1</v>
      </c>
      <c r="Y501" s="126" t="str">
        <f t="shared" si="135"/>
        <v>Destacado</v>
      </c>
      <c r="Z501" s="142">
        <v>44560</v>
      </c>
      <c r="AA501" s="107" t="s">
        <v>3361</v>
      </c>
      <c r="AB501" s="117" t="s">
        <v>689</v>
      </c>
      <c r="AC501" s="99">
        <v>44557</v>
      </c>
      <c r="AD501" s="755" t="s">
        <v>3362</v>
      </c>
      <c r="AE501" s="502">
        <v>1</v>
      </c>
      <c r="AF501" s="126" t="str">
        <f t="shared" si="129"/>
        <v>Destacado</v>
      </c>
      <c r="AG501" s="142">
        <v>44560</v>
      </c>
      <c r="AH501" s="107" t="s">
        <v>3361</v>
      </c>
      <c r="AI501" s="117" t="s">
        <v>689</v>
      </c>
      <c r="AJ501" s="127"/>
      <c r="AK501" s="273"/>
      <c r="AL501" s="106"/>
      <c r="AM501" s="126" t="str">
        <f t="shared" si="130"/>
        <v>Sin Avance</v>
      </c>
      <c r="AN501" s="279"/>
      <c r="AO501" s="273"/>
      <c r="AP501" s="274"/>
      <c r="AQ501" s="275"/>
      <c r="AR501" s="235"/>
      <c r="AS501" s="233"/>
      <c r="AT501" s="126" t="str">
        <f t="shared" si="131"/>
        <v>Sin Avance</v>
      </c>
      <c r="AU501" s="228"/>
      <c r="AV501" s="273"/>
      <c r="AW501" s="274"/>
      <c r="AX501" s="231"/>
      <c r="AY501" s="232"/>
      <c r="AZ501" s="233"/>
      <c r="BA501" s="126" t="str">
        <f t="shared" si="132"/>
        <v>Sin Avance</v>
      </c>
      <c r="BB501" s="325"/>
      <c r="BC501" s="229"/>
      <c r="BD501" s="229"/>
      <c r="BE501" s="492"/>
      <c r="BF501" s="235"/>
      <c r="BG501" s="493"/>
      <c r="BH501" s="126" t="str">
        <f t="shared" si="133"/>
        <v>Sin Avance</v>
      </c>
      <c r="BI501" s="236"/>
      <c r="BJ501" s="96"/>
      <c r="BK501" s="232"/>
      <c r="BL501" s="335">
        <f t="shared" si="136"/>
        <v>1</v>
      </c>
      <c r="BM501" s="109"/>
      <c r="BN501" s="110"/>
      <c r="BO501" s="105"/>
      <c r="BP501" s="107"/>
      <c r="BQ501" s="137"/>
      <c r="BR501" s="108"/>
      <c r="BS501" s="516" t="str">
        <f t="shared" si="138"/>
        <v/>
      </c>
      <c r="BT501" s="105"/>
      <c r="BU501" s="324"/>
      <c r="BV501" s="736"/>
      <c r="BW501" s="389"/>
    </row>
    <row r="502" spans="1:75" s="338" customFormat="1" ht="42" customHeight="1">
      <c r="A502" s="98" t="s">
        <v>189</v>
      </c>
      <c r="B502" s="750">
        <v>44376</v>
      </c>
      <c r="C502" s="93" t="s">
        <v>3363</v>
      </c>
      <c r="D502" s="568" t="s">
        <v>2873</v>
      </c>
      <c r="E502" s="647" t="s">
        <v>3364</v>
      </c>
      <c r="F502" s="98" t="s">
        <v>145</v>
      </c>
      <c r="G502" s="90" t="s">
        <v>233</v>
      </c>
      <c r="H502" s="647" t="s">
        <v>3365</v>
      </c>
      <c r="I502" s="93">
        <v>1</v>
      </c>
      <c r="J502" s="647" t="s">
        <v>3342</v>
      </c>
      <c r="K502" s="98" t="s">
        <v>168</v>
      </c>
      <c r="L502" s="705" t="s">
        <v>3366</v>
      </c>
      <c r="M502" s="705" t="s">
        <v>3367</v>
      </c>
      <c r="N502" s="90">
        <v>4</v>
      </c>
      <c r="O502" s="705" t="s">
        <v>3367</v>
      </c>
      <c r="P502" s="248" t="s">
        <v>233</v>
      </c>
      <c r="Q502" s="248" t="s">
        <v>233</v>
      </c>
      <c r="R502" s="745">
        <v>44203</v>
      </c>
      <c r="S502" s="745">
        <v>44499</v>
      </c>
      <c r="T502" s="92">
        <v>0</v>
      </c>
      <c r="U502" s="746">
        <f t="shared" si="123"/>
        <v>44499</v>
      </c>
      <c r="V502" s="624">
        <v>44462</v>
      </c>
      <c r="W502" s="96" t="s">
        <v>3344</v>
      </c>
      <c r="X502" s="95">
        <v>0.25</v>
      </c>
      <c r="Y502" s="94" t="str">
        <f t="shared" si="135"/>
        <v>No Satisfactorio</v>
      </c>
      <c r="Z502" s="499">
        <v>44494</v>
      </c>
      <c r="AA502" s="514" t="s">
        <v>3345</v>
      </c>
      <c r="AB502" s="514" t="s">
        <v>448</v>
      </c>
      <c r="AC502" s="624">
        <v>44498</v>
      </c>
      <c r="AD502" s="757" t="s">
        <v>3346</v>
      </c>
      <c r="AE502" s="95">
        <v>1</v>
      </c>
      <c r="AF502" s="94" t="str">
        <f t="shared" si="129"/>
        <v>Destacado</v>
      </c>
      <c r="AG502" s="624">
        <v>44560</v>
      </c>
      <c r="AH502" s="94" t="s">
        <v>3347</v>
      </c>
      <c r="AI502" s="94" t="s">
        <v>689</v>
      </c>
      <c r="AJ502" s="624"/>
      <c r="AK502" s="273"/>
      <c r="AL502" s="95"/>
      <c r="AM502" s="94" t="str">
        <f t="shared" si="130"/>
        <v>Sin Avance</v>
      </c>
      <c r="AN502" s="279"/>
      <c r="AO502" s="273"/>
      <c r="AP502" s="274"/>
      <c r="AQ502" s="275"/>
      <c r="AR502" s="235"/>
      <c r="AS502" s="233"/>
      <c r="AT502" s="94" t="str">
        <f t="shared" si="131"/>
        <v>Sin Avance</v>
      </c>
      <c r="AU502" s="228"/>
      <c r="AV502" s="273"/>
      <c r="AW502" s="274"/>
      <c r="AX502" s="231"/>
      <c r="AY502" s="232"/>
      <c r="AZ502" s="233"/>
      <c r="BA502" s="94" t="str">
        <f t="shared" si="132"/>
        <v>Sin Avance</v>
      </c>
      <c r="BB502" s="325"/>
      <c r="BC502" s="229"/>
      <c r="BD502" s="229"/>
      <c r="BE502" s="492"/>
      <c r="BF502" s="235"/>
      <c r="BG502" s="493"/>
      <c r="BH502" s="94" t="str">
        <f t="shared" si="133"/>
        <v>Sin Avance</v>
      </c>
      <c r="BI502" s="236"/>
      <c r="BJ502" s="96"/>
      <c r="BK502" s="232"/>
      <c r="BL502" s="639">
        <f t="shared" si="136"/>
        <v>1</v>
      </c>
      <c r="BM502" s="514"/>
      <c r="BN502" s="514"/>
      <c r="BO502" s="94"/>
      <c r="BP502" s="514"/>
      <c r="BQ502" s="96"/>
      <c r="BR502" s="96"/>
      <c r="BS502" s="516" t="str">
        <f t="shared" si="138"/>
        <v/>
      </c>
      <c r="BT502" s="94"/>
      <c r="BU502" s="324"/>
      <c r="BV502" s="736"/>
      <c r="BW502" s="389"/>
    </row>
    <row r="503" spans="1:75" s="12" customFormat="1" ht="47.25" customHeight="1">
      <c r="A503" s="743" t="s">
        <v>189</v>
      </c>
      <c r="B503" s="733">
        <v>44376</v>
      </c>
      <c r="C503" s="93" t="s">
        <v>3368</v>
      </c>
      <c r="D503" s="747" t="s">
        <v>2873</v>
      </c>
      <c r="E503" s="90" t="s">
        <v>3369</v>
      </c>
      <c r="F503" s="247"/>
      <c r="G503" s="90" t="s">
        <v>3370</v>
      </c>
      <c r="H503" s="90" t="s">
        <v>3371</v>
      </c>
      <c r="I503" s="90">
        <v>1</v>
      </c>
      <c r="J503" s="744" t="s">
        <v>3372</v>
      </c>
      <c r="K503" s="98" t="s">
        <v>168</v>
      </c>
      <c r="L503" s="90" t="s">
        <v>3373</v>
      </c>
      <c r="M503" s="90" t="s">
        <v>3374</v>
      </c>
      <c r="N503" s="90">
        <v>2</v>
      </c>
      <c r="O503" s="90" t="s">
        <v>3374</v>
      </c>
      <c r="P503" s="98" t="s">
        <v>1598</v>
      </c>
      <c r="Q503" s="717" t="s">
        <v>1598</v>
      </c>
      <c r="R503" s="761">
        <v>44391</v>
      </c>
      <c r="S503" s="745">
        <v>44740</v>
      </c>
      <c r="T503" s="92">
        <v>0</v>
      </c>
      <c r="U503" s="748">
        <f t="shared" si="123"/>
        <v>44740</v>
      </c>
      <c r="V503" s="228"/>
      <c r="W503" s="94"/>
      <c r="X503" s="95"/>
      <c r="Y503" s="508" t="str">
        <f t="shared" si="135"/>
        <v>Sin Avance</v>
      </c>
      <c r="Z503" s="272"/>
      <c r="AA503" s="273"/>
      <c r="AB503" s="274"/>
      <c r="AC503" s="234"/>
      <c r="AD503" s="94"/>
      <c r="AE503" s="95"/>
      <c r="AF503" s="508" t="str">
        <f t="shared" si="129"/>
        <v>Sin Avance</v>
      </c>
      <c r="AG503" s="234"/>
      <c r="AH503" s="94"/>
      <c r="AI503" s="230"/>
      <c r="AJ503" s="234"/>
      <c r="AK503" s="273"/>
      <c r="AL503" s="95"/>
      <c r="AM503" s="508" t="str">
        <f t="shared" si="130"/>
        <v>Sin Avance</v>
      </c>
      <c r="AN503" s="279"/>
      <c r="AO503" s="273"/>
      <c r="AP503" s="274"/>
      <c r="AQ503" s="275"/>
      <c r="AR503" s="235"/>
      <c r="AS503" s="233"/>
      <c r="AT503" s="508" t="str">
        <f t="shared" si="131"/>
        <v>Sin Avance</v>
      </c>
      <c r="AU503" s="228"/>
      <c r="AV503" s="273"/>
      <c r="AW503" s="274"/>
      <c r="AX503" s="231"/>
      <c r="AY503" s="232"/>
      <c r="AZ503" s="233"/>
      <c r="BA503" s="508" t="str">
        <f t="shared" si="132"/>
        <v>Sin Avance</v>
      </c>
      <c r="BB503" s="325"/>
      <c r="BC503" s="229"/>
      <c r="BD503" s="229"/>
      <c r="BE503" s="492"/>
      <c r="BF503" s="235"/>
      <c r="BG503" s="493"/>
      <c r="BH503" s="508" t="str">
        <f t="shared" si="133"/>
        <v>Sin Avance</v>
      </c>
      <c r="BI503" s="236"/>
      <c r="BJ503" s="96"/>
      <c r="BK503" s="232"/>
      <c r="BL503" s="237" t="str">
        <f t="shared" si="136"/>
        <v>Sin Avance</v>
      </c>
      <c r="BM503" s="275"/>
      <c r="BN503" s="15"/>
      <c r="BO503" s="94"/>
      <c r="BP503" s="514"/>
      <c r="BQ503" s="236"/>
      <c r="BR503" s="96"/>
      <c r="BS503" s="240" t="str">
        <f t="shared" si="138"/>
        <v>En Ejecución</v>
      </c>
      <c r="BT503" s="94"/>
      <c r="BU503" s="712"/>
      <c r="BV503" s="736"/>
      <c r="BW503" s="389"/>
    </row>
    <row r="504" spans="1:75" s="338" customFormat="1" ht="42" customHeight="1">
      <c r="A504" s="743" t="s">
        <v>189</v>
      </c>
      <c r="B504" s="733">
        <v>44376</v>
      </c>
      <c r="C504" s="93" t="s">
        <v>3375</v>
      </c>
      <c r="D504" s="747" t="s">
        <v>2873</v>
      </c>
      <c r="E504" s="90" t="s">
        <v>3376</v>
      </c>
      <c r="F504" s="98" t="s">
        <v>145</v>
      </c>
      <c r="G504" s="90" t="s">
        <v>3377</v>
      </c>
      <c r="H504" s="90" t="s">
        <v>3378</v>
      </c>
      <c r="I504" s="90">
        <v>1</v>
      </c>
      <c r="J504" s="744" t="s">
        <v>3379</v>
      </c>
      <c r="K504" s="98" t="s">
        <v>168</v>
      </c>
      <c r="L504" s="90" t="s">
        <v>3380</v>
      </c>
      <c r="M504" s="90" t="s">
        <v>3381</v>
      </c>
      <c r="N504" s="90">
        <v>1</v>
      </c>
      <c r="O504" s="90" t="s">
        <v>3381</v>
      </c>
      <c r="P504" s="90" t="s">
        <v>3377</v>
      </c>
      <c r="Q504" s="672" t="s">
        <v>3377</v>
      </c>
      <c r="R504" s="390">
        <v>44391</v>
      </c>
      <c r="S504" s="745">
        <v>44740</v>
      </c>
      <c r="T504" s="92">
        <v>0</v>
      </c>
      <c r="U504" s="748">
        <f t="shared" si="123"/>
        <v>44740</v>
      </c>
      <c r="V504" s="228">
        <v>44552</v>
      </c>
      <c r="W504" s="392" t="s">
        <v>3382</v>
      </c>
      <c r="X504" s="95">
        <v>0.25</v>
      </c>
      <c r="Y504" s="508" t="str">
        <f t="shared" si="135"/>
        <v>No Satisfactorio</v>
      </c>
      <c r="Z504" s="133">
        <v>44568</v>
      </c>
      <c r="AA504" s="514" t="s">
        <v>3383</v>
      </c>
      <c r="AB504" s="117" t="s">
        <v>1442</v>
      </c>
      <c r="AC504" s="234"/>
      <c r="AD504" s="94"/>
      <c r="AE504" s="95"/>
      <c r="AF504" s="508" t="str">
        <f t="shared" si="129"/>
        <v>Sin Avance</v>
      </c>
      <c r="AG504" s="234"/>
      <c r="AH504" s="94"/>
      <c r="AI504" s="508"/>
      <c r="AJ504" s="234"/>
      <c r="AK504" s="273"/>
      <c r="AL504" s="95"/>
      <c r="AM504" s="508" t="str">
        <f t="shared" si="130"/>
        <v>Sin Avance</v>
      </c>
      <c r="AN504" s="279"/>
      <c r="AO504" s="273"/>
      <c r="AP504" s="274"/>
      <c r="AQ504" s="275"/>
      <c r="AR504" s="235"/>
      <c r="AS504" s="233"/>
      <c r="AT504" s="508" t="str">
        <f t="shared" si="131"/>
        <v>Sin Avance</v>
      </c>
      <c r="AU504" s="228"/>
      <c r="AV504" s="273"/>
      <c r="AW504" s="274"/>
      <c r="AX504" s="231"/>
      <c r="AY504" s="232"/>
      <c r="AZ504" s="233"/>
      <c r="BA504" s="508" t="str">
        <f t="shared" si="132"/>
        <v>Sin Avance</v>
      </c>
      <c r="BB504" s="325"/>
      <c r="BC504" s="229"/>
      <c r="BD504" s="229"/>
      <c r="BE504" s="492"/>
      <c r="BF504" s="235"/>
      <c r="BG504" s="493"/>
      <c r="BH504" s="508" t="str">
        <f t="shared" si="133"/>
        <v>Sin Avance</v>
      </c>
      <c r="BI504" s="236"/>
      <c r="BJ504" s="96"/>
      <c r="BK504" s="232"/>
      <c r="BL504" s="547">
        <f t="shared" si="136"/>
        <v>0.25</v>
      </c>
      <c r="BM504" s="275"/>
      <c r="BN504" s="15"/>
      <c r="BO504" s="94"/>
      <c r="BP504" s="514"/>
      <c r="BQ504" s="236"/>
      <c r="BR504" s="96"/>
      <c r="BS504" s="516" t="str">
        <f t="shared" si="138"/>
        <v>En Ejecución</v>
      </c>
      <c r="BT504" s="94"/>
      <c r="BU504" s="324"/>
      <c r="BV504" s="736"/>
      <c r="BW504" s="389"/>
    </row>
    <row r="505" spans="1:75" s="12" customFormat="1" ht="47.25" customHeight="1">
      <c r="A505" s="743" t="s">
        <v>189</v>
      </c>
      <c r="B505" s="733">
        <v>44376</v>
      </c>
      <c r="C505" s="93" t="s">
        <v>3384</v>
      </c>
      <c r="D505" s="747" t="s">
        <v>2873</v>
      </c>
      <c r="E505" s="90" t="s">
        <v>3385</v>
      </c>
      <c r="F505" s="247"/>
      <c r="G505" s="90" t="s">
        <v>1553</v>
      </c>
      <c r="H505" s="90" t="s">
        <v>3386</v>
      </c>
      <c r="I505" s="90">
        <v>1</v>
      </c>
      <c r="J505" s="744" t="s">
        <v>3387</v>
      </c>
      <c r="K505" s="98" t="s">
        <v>168</v>
      </c>
      <c r="L505" s="90" t="s">
        <v>3186</v>
      </c>
      <c r="M505" s="90" t="s">
        <v>3388</v>
      </c>
      <c r="N505" s="749">
        <v>1</v>
      </c>
      <c r="O505" s="90" t="s">
        <v>3388</v>
      </c>
      <c r="P505" s="90" t="s">
        <v>1553</v>
      </c>
      <c r="Q505" s="672" t="s">
        <v>1553</v>
      </c>
      <c r="R505" s="390">
        <v>44235</v>
      </c>
      <c r="S505" s="745">
        <v>44740</v>
      </c>
      <c r="T505" s="92">
        <v>0</v>
      </c>
      <c r="U505" s="748">
        <f t="shared" si="123"/>
        <v>44740</v>
      </c>
      <c r="V505" s="228"/>
      <c r="W505" s="94"/>
      <c r="X505" s="95"/>
      <c r="Y505" s="508" t="str">
        <f t="shared" si="135"/>
        <v>Sin Avance</v>
      </c>
      <c r="Z505" s="272"/>
      <c r="AA505" s="273"/>
      <c r="AB505" s="274"/>
      <c r="AC505" s="234"/>
      <c r="AD505" s="94"/>
      <c r="AE505" s="95"/>
      <c r="AF505" s="508" t="str">
        <f t="shared" si="129"/>
        <v>Sin Avance</v>
      </c>
      <c r="AG505" s="234"/>
      <c r="AH505" s="94"/>
      <c r="AI505" s="230"/>
      <c r="AJ505" s="234"/>
      <c r="AK505" s="273"/>
      <c r="AL505" s="95"/>
      <c r="AM505" s="508" t="str">
        <f t="shared" si="130"/>
        <v>Sin Avance</v>
      </c>
      <c r="AN505" s="279"/>
      <c r="AO505" s="273"/>
      <c r="AP505" s="274"/>
      <c r="AQ505" s="275"/>
      <c r="AR505" s="235"/>
      <c r="AS505" s="233"/>
      <c r="AT505" s="508" t="str">
        <f t="shared" si="131"/>
        <v>Sin Avance</v>
      </c>
      <c r="AU505" s="228"/>
      <c r="AV505" s="273"/>
      <c r="AW505" s="274"/>
      <c r="AX505" s="231"/>
      <c r="AY505" s="232"/>
      <c r="AZ505" s="233"/>
      <c r="BA505" s="508" t="str">
        <f t="shared" si="132"/>
        <v>Sin Avance</v>
      </c>
      <c r="BB505" s="325"/>
      <c r="BC505" s="229"/>
      <c r="BD505" s="229"/>
      <c r="BE505" s="492"/>
      <c r="BF505" s="235"/>
      <c r="BG505" s="493"/>
      <c r="BH505" s="508" t="str">
        <f t="shared" si="133"/>
        <v>Sin Avance</v>
      </c>
      <c r="BI505" s="236"/>
      <c r="BJ505" s="96"/>
      <c r="BK505" s="232"/>
      <c r="BL505" s="237" t="str">
        <f t="shared" si="136"/>
        <v>Sin Avance</v>
      </c>
      <c r="BM505" s="275"/>
      <c r="BN505" s="15"/>
      <c r="BO505" s="94"/>
      <c r="BP505" s="514"/>
      <c r="BQ505" s="236"/>
      <c r="BR505" s="96"/>
      <c r="BS505" s="240" t="str">
        <f t="shared" si="138"/>
        <v>En Ejecución</v>
      </c>
      <c r="BT505" s="94"/>
      <c r="BU505" s="712"/>
      <c r="BV505" s="736"/>
      <c r="BW505" s="389"/>
    </row>
    <row r="506" spans="1:75" s="12" customFormat="1" ht="47.25" customHeight="1">
      <c r="A506" s="171" t="s">
        <v>189</v>
      </c>
      <c r="B506" s="172">
        <v>44376</v>
      </c>
      <c r="C506" s="65" t="s">
        <v>3389</v>
      </c>
      <c r="D506" s="173" t="s">
        <v>2873</v>
      </c>
      <c r="E506" s="101" t="s">
        <v>3390</v>
      </c>
      <c r="F506" s="69"/>
      <c r="G506" s="101" t="s">
        <v>3370</v>
      </c>
      <c r="H506" s="101" t="s">
        <v>3371</v>
      </c>
      <c r="I506" s="101">
        <v>1</v>
      </c>
      <c r="J506" s="174" t="s">
        <v>3372</v>
      </c>
      <c r="K506" s="69" t="s">
        <v>168</v>
      </c>
      <c r="L506" s="101" t="s">
        <v>3373</v>
      </c>
      <c r="M506" s="101" t="s">
        <v>3374</v>
      </c>
      <c r="N506" s="101">
        <v>2</v>
      </c>
      <c r="O506" s="101" t="s">
        <v>3374</v>
      </c>
      <c r="P506" s="69" t="s">
        <v>1598</v>
      </c>
      <c r="Q506" s="183" t="s">
        <v>1598</v>
      </c>
      <c r="R506" s="177">
        <v>44391</v>
      </c>
      <c r="S506" s="178">
        <v>44740</v>
      </c>
      <c r="T506" s="103">
        <v>0</v>
      </c>
      <c r="U506" s="179">
        <f t="shared" si="123"/>
        <v>44740</v>
      </c>
      <c r="V506" s="133"/>
      <c r="W506" s="105"/>
      <c r="X506" s="106"/>
      <c r="Y506" s="126" t="str">
        <f t="shared" si="135"/>
        <v>Sin Avance</v>
      </c>
      <c r="Z506" s="142"/>
      <c r="AA506" s="273"/>
      <c r="AB506" s="274"/>
      <c r="AC506" s="127"/>
      <c r="AD506" s="105"/>
      <c r="AE506" s="106"/>
      <c r="AF506" s="126" t="str">
        <f t="shared" si="129"/>
        <v>Sin Avance</v>
      </c>
      <c r="AG506" s="127"/>
      <c r="AH506" s="105"/>
      <c r="AI506" s="126"/>
      <c r="AJ506" s="127"/>
      <c r="AK506" s="273"/>
      <c r="AL506" s="106"/>
      <c r="AM506" s="126" t="str">
        <f t="shared" si="130"/>
        <v>Sin Avance</v>
      </c>
      <c r="AN506" s="279"/>
      <c r="AO506" s="273"/>
      <c r="AP506" s="274"/>
      <c r="AQ506" s="275"/>
      <c r="AR506" s="235"/>
      <c r="AS506" s="233"/>
      <c r="AT506" s="126" t="str">
        <f t="shared" si="131"/>
        <v>Sin Avance</v>
      </c>
      <c r="AU506" s="228"/>
      <c r="AV506" s="273"/>
      <c r="AW506" s="274"/>
      <c r="AX506" s="231"/>
      <c r="AY506" s="232"/>
      <c r="AZ506" s="233"/>
      <c r="BA506" s="126" t="str">
        <f t="shared" si="132"/>
        <v>Sin Avance</v>
      </c>
      <c r="BB506" s="325"/>
      <c r="BC506" s="229"/>
      <c r="BD506" s="229"/>
      <c r="BE506" s="492"/>
      <c r="BF506" s="235"/>
      <c r="BG506" s="493"/>
      <c r="BH506" s="126" t="str">
        <f t="shared" si="133"/>
        <v>Sin Avance</v>
      </c>
      <c r="BI506" s="236"/>
      <c r="BJ506" s="96"/>
      <c r="BK506" s="232"/>
      <c r="BL506" s="143" t="str">
        <f t="shared" si="136"/>
        <v>Sin Avance</v>
      </c>
      <c r="BM506" s="109"/>
      <c r="BN506" s="110"/>
      <c r="BO506" s="105"/>
      <c r="BP506" s="107"/>
      <c r="BQ506" s="137"/>
      <c r="BR506" s="108"/>
      <c r="BS506" s="240" t="str">
        <f t="shared" si="138"/>
        <v>En Ejecución</v>
      </c>
      <c r="BT506" s="105"/>
      <c r="BU506" s="712"/>
      <c r="BV506" s="736"/>
      <c r="BW506" s="389"/>
    </row>
    <row r="507" spans="1:75" s="338" customFormat="1" ht="42" customHeight="1">
      <c r="A507" s="743" t="s">
        <v>189</v>
      </c>
      <c r="B507" s="733">
        <v>44376</v>
      </c>
      <c r="C507" s="93" t="s">
        <v>3391</v>
      </c>
      <c r="D507" s="568" t="s">
        <v>2873</v>
      </c>
      <c r="E507" s="90" t="s">
        <v>3392</v>
      </c>
      <c r="F507" s="98" t="s">
        <v>145</v>
      </c>
      <c r="G507" s="705" t="s">
        <v>3393</v>
      </c>
      <c r="H507" s="705" t="s">
        <v>3394</v>
      </c>
      <c r="I507" s="90">
        <v>1</v>
      </c>
      <c r="J507" s="744" t="s">
        <v>3395</v>
      </c>
      <c r="K507" s="98" t="s">
        <v>168</v>
      </c>
      <c r="L507" s="705" t="s">
        <v>3396</v>
      </c>
      <c r="M507" s="705" t="s">
        <v>3397</v>
      </c>
      <c r="N507" s="749">
        <v>1</v>
      </c>
      <c r="O507" s="705" t="s">
        <v>3397</v>
      </c>
      <c r="P507" s="705" t="s">
        <v>3393</v>
      </c>
      <c r="Q507" s="705" t="s">
        <v>3393</v>
      </c>
      <c r="R507" s="745">
        <v>44391</v>
      </c>
      <c r="S507" s="745">
        <v>44561</v>
      </c>
      <c r="T507" s="92">
        <v>0</v>
      </c>
      <c r="U507" s="746">
        <f t="shared" si="123"/>
        <v>44561</v>
      </c>
      <c r="V507" s="763">
        <v>44498</v>
      </c>
      <c r="W507" s="619" t="s">
        <v>3398</v>
      </c>
      <c r="X507" s="95">
        <v>1</v>
      </c>
      <c r="Y507" s="94" t="str">
        <f t="shared" si="135"/>
        <v>Destacado</v>
      </c>
      <c r="Z507" s="499">
        <v>44546</v>
      </c>
      <c r="AA507" s="514" t="s">
        <v>3399</v>
      </c>
      <c r="AB507" s="514" t="s">
        <v>689</v>
      </c>
      <c r="AC507" s="624"/>
      <c r="AD507" s="94"/>
      <c r="AE507" s="95"/>
      <c r="AF507" s="94" t="str">
        <f t="shared" si="129"/>
        <v>Sin Avance</v>
      </c>
      <c r="AG507" s="624"/>
      <c r="AH507" s="94"/>
      <c r="AI507" s="94"/>
      <c r="AJ507" s="624"/>
      <c r="AK507" s="273"/>
      <c r="AL507" s="95"/>
      <c r="AM507" s="94" t="str">
        <f t="shared" si="130"/>
        <v>Sin Avance</v>
      </c>
      <c r="AN507" s="279"/>
      <c r="AO507" s="273"/>
      <c r="AP507" s="274"/>
      <c r="AQ507" s="275"/>
      <c r="AR507" s="235"/>
      <c r="AS507" s="233"/>
      <c r="AT507" s="94" t="str">
        <f t="shared" si="131"/>
        <v>Sin Avance</v>
      </c>
      <c r="AU507" s="228"/>
      <c r="AV507" s="273"/>
      <c r="AW507" s="274"/>
      <c r="AX507" s="231"/>
      <c r="AY507" s="232"/>
      <c r="AZ507" s="233"/>
      <c r="BA507" s="94" t="str">
        <f t="shared" si="132"/>
        <v>Sin Avance</v>
      </c>
      <c r="BB507" s="325"/>
      <c r="BC507" s="229"/>
      <c r="BD507" s="229"/>
      <c r="BE507" s="492"/>
      <c r="BF507" s="235"/>
      <c r="BG507" s="493"/>
      <c r="BH507" s="94" t="str">
        <f t="shared" si="133"/>
        <v>Sin Avance</v>
      </c>
      <c r="BI507" s="236"/>
      <c r="BJ507" s="96"/>
      <c r="BK507" s="232"/>
      <c r="BL507" s="639">
        <f t="shared" si="136"/>
        <v>1</v>
      </c>
      <c r="BM507" s="514"/>
      <c r="BN507" s="514"/>
      <c r="BO507" s="94"/>
      <c r="BP507" s="514"/>
      <c r="BQ507" s="96"/>
      <c r="BR507" s="96"/>
      <c r="BS507" s="516" t="str">
        <f t="shared" si="138"/>
        <v/>
      </c>
      <c r="BT507" s="94"/>
      <c r="BU507" s="324"/>
      <c r="BV507" s="736"/>
      <c r="BW507" s="389"/>
    </row>
    <row r="508" spans="1:75" s="338" customFormat="1" ht="42" customHeight="1">
      <c r="A508" s="171" t="s">
        <v>189</v>
      </c>
      <c r="B508" s="172">
        <v>44376</v>
      </c>
      <c r="C508" s="65" t="s">
        <v>3391</v>
      </c>
      <c r="D508" s="173" t="s">
        <v>2873</v>
      </c>
      <c r="E508" s="101" t="s">
        <v>3392</v>
      </c>
      <c r="F508" s="69" t="s">
        <v>145</v>
      </c>
      <c r="G508" s="165" t="s">
        <v>3400</v>
      </c>
      <c r="H508" s="165" t="s">
        <v>3394</v>
      </c>
      <c r="I508" s="101">
        <v>2</v>
      </c>
      <c r="J508" s="174" t="s">
        <v>3401</v>
      </c>
      <c r="K508" s="69" t="s">
        <v>168</v>
      </c>
      <c r="L508" s="165" t="s">
        <v>3402</v>
      </c>
      <c r="M508" s="165" t="s">
        <v>3403</v>
      </c>
      <c r="N508" s="101">
        <v>1</v>
      </c>
      <c r="O508" s="165" t="s">
        <v>3403</v>
      </c>
      <c r="P508" s="165" t="s">
        <v>3400</v>
      </c>
      <c r="Q508" s="169" t="s">
        <v>3400</v>
      </c>
      <c r="R508" s="177">
        <v>44440</v>
      </c>
      <c r="S508" s="178">
        <v>44561</v>
      </c>
      <c r="T508" s="103">
        <v>0</v>
      </c>
      <c r="U508" s="179">
        <f t="shared" si="123"/>
        <v>44561</v>
      </c>
      <c r="V508" s="624">
        <v>44524</v>
      </c>
      <c r="W508" s="96" t="s">
        <v>3404</v>
      </c>
      <c r="X508" s="95">
        <v>1</v>
      </c>
      <c r="Y508" s="126" t="str">
        <f t="shared" si="135"/>
        <v>Destacado</v>
      </c>
      <c r="Z508" s="499">
        <v>44546</v>
      </c>
      <c r="AA508" s="107" t="s">
        <v>3405</v>
      </c>
      <c r="AB508" s="514" t="s">
        <v>689</v>
      </c>
      <c r="AC508" s="127"/>
      <c r="AD508" s="105"/>
      <c r="AE508" s="106"/>
      <c r="AF508" s="126" t="str">
        <f t="shared" si="129"/>
        <v>Sin Avance</v>
      </c>
      <c r="AG508" s="127"/>
      <c r="AH508" s="105"/>
      <c r="AI508" s="126"/>
      <c r="AJ508" s="127"/>
      <c r="AK508" s="273"/>
      <c r="AL508" s="106"/>
      <c r="AM508" s="126" t="str">
        <f t="shared" si="130"/>
        <v>Sin Avance</v>
      </c>
      <c r="AN508" s="279"/>
      <c r="AO508" s="273"/>
      <c r="AP508" s="274"/>
      <c r="AQ508" s="275"/>
      <c r="AR508" s="235"/>
      <c r="AS508" s="233"/>
      <c r="AT508" s="126" t="str">
        <f t="shared" si="131"/>
        <v>Sin Avance</v>
      </c>
      <c r="AU508" s="228"/>
      <c r="AV508" s="273"/>
      <c r="AW508" s="274"/>
      <c r="AX508" s="231"/>
      <c r="AY508" s="232"/>
      <c r="AZ508" s="233"/>
      <c r="BA508" s="126" t="str">
        <f t="shared" si="132"/>
        <v>Sin Avance</v>
      </c>
      <c r="BB508" s="325"/>
      <c r="BC508" s="229"/>
      <c r="BD508" s="229"/>
      <c r="BE508" s="492"/>
      <c r="BF508" s="235"/>
      <c r="BG508" s="493"/>
      <c r="BH508" s="126" t="str">
        <f t="shared" si="133"/>
        <v>Sin Avance</v>
      </c>
      <c r="BI508" s="236"/>
      <c r="BJ508" s="96"/>
      <c r="BK508" s="232"/>
      <c r="BL508" s="335">
        <f t="shared" si="136"/>
        <v>1</v>
      </c>
      <c r="BM508" s="109"/>
      <c r="BN508" s="110"/>
      <c r="BO508" s="105"/>
      <c r="BP508" s="107"/>
      <c r="BQ508" s="137"/>
      <c r="BR508" s="108"/>
      <c r="BS508" s="516" t="str">
        <f t="shared" si="138"/>
        <v/>
      </c>
      <c r="BT508" s="105"/>
      <c r="BU508" s="324"/>
      <c r="BV508" s="736"/>
      <c r="BW508" s="389"/>
    </row>
    <row r="509" spans="1:75" s="338" customFormat="1" ht="42" customHeight="1">
      <c r="A509" s="743" t="s">
        <v>189</v>
      </c>
      <c r="B509" s="733">
        <v>44376</v>
      </c>
      <c r="C509" s="93" t="s">
        <v>3406</v>
      </c>
      <c r="D509" s="568" t="s">
        <v>2873</v>
      </c>
      <c r="E509" s="90" t="s">
        <v>3407</v>
      </c>
      <c r="F509" s="98" t="s">
        <v>145</v>
      </c>
      <c r="G509" s="705" t="s">
        <v>3400</v>
      </c>
      <c r="H509" s="705" t="s">
        <v>3394</v>
      </c>
      <c r="I509" s="90">
        <v>1</v>
      </c>
      <c r="J509" s="744" t="s">
        <v>3395</v>
      </c>
      <c r="K509" s="98" t="s">
        <v>168</v>
      </c>
      <c r="L509" s="705" t="s">
        <v>3408</v>
      </c>
      <c r="M509" s="705" t="s">
        <v>3409</v>
      </c>
      <c r="N509" s="749">
        <v>1</v>
      </c>
      <c r="O509" s="705" t="s">
        <v>3409</v>
      </c>
      <c r="P509" s="705" t="s">
        <v>3400</v>
      </c>
      <c r="Q509" s="705" t="s">
        <v>3400</v>
      </c>
      <c r="R509" s="745">
        <v>44391</v>
      </c>
      <c r="S509" s="745">
        <v>44561</v>
      </c>
      <c r="T509" s="92">
        <v>0</v>
      </c>
      <c r="U509" s="746">
        <f t="shared" si="123"/>
        <v>44561</v>
      </c>
      <c r="V509" s="556">
        <v>44498</v>
      </c>
      <c r="W509" s="652" t="s">
        <v>3398</v>
      </c>
      <c r="X509" s="572">
        <v>1</v>
      </c>
      <c r="Y509" s="94" t="str">
        <f t="shared" si="135"/>
        <v>Destacado</v>
      </c>
      <c r="Z509" s="499">
        <v>44546</v>
      </c>
      <c r="AA509" s="514" t="s">
        <v>3410</v>
      </c>
      <c r="AB509" s="514" t="s">
        <v>689</v>
      </c>
      <c r="AC509" s="624"/>
      <c r="AD509" s="94"/>
      <c r="AE509" s="95"/>
      <c r="AF509" s="94" t="str">
        <f t="shared" si="129"/>
        <v>Sin Avance</v>
      </c>
      <c r="AG509" s="624"/>
      <c r="AH509" s="94"/>
      <c r="AI509" s="94"/>
      <c r="AJ509" s="624"/>
      <c r="AK509" s="273"/>
      <c r="AL509" s="95"/>
      <c r="AM509" s="94" t="str">
        <f t="shared" si="130"/>
        <v>Sin Avance</v>
      </c>
      <c r="AN509" s="279"/>
      <c r="AO509" s="273"/>
      <c r="AP509" s="274"/>
      <c r="AQ509" s="275"/>
      <c r="AR509" s="235"/>
      <c r="AS509" s="233"/>
      <c r="AT509" s="94" t="str">
        <f t="shared" si="131"/>
        <v>Sin Avance</v>
      </c>
      <c r="AU509" s="228"/>
      <c r="AV509" s="273"/>
      <c r="AW509" s="274"/>
      <c r="AX509" s="231"/>
      <c r="AY509" s="232"/>
      <c r="AZ509" s="233"/>
      <c r="BA509" s="94" t="str">
        <f t="shared" si="132"/>
        <v>Sin Avance</v>
      </c>
      <c r="BB509" s="325"/>
      <c r="BC509" s="229"/>
      <c r="BD509" s="229"/>
      <c r="BE509" s="492"/>
      <c r="BF509" s="235"/>
      <c r="BG509" s="493"/>
      <c r="BH509" s="94" t="str">
        <f t="shared" si="133"/>
        <v>Sin Avance</v>
      </c>
      <c r="BI509" s="236"/>
      <c r="BJ509" s="96"/>
      <c r="BK509" s="232"/>
      <c r="BL509" s="639">
        <f t="shared" si="136"/>
        <v>1</v>
      </c>
      <c r="BM509" s="514"/>
      <c r="BN509" s="514"/>
      <c r="BO509" s="94"/>
      <c r="BP509" s="514"/>
      <c r="BQ509" s="96"/>
      <c r="BR509" s="96"/>
      <c r="BS509" s="516" t="str">
        <f t="shared" si="138"/>
        <v/>
      </c>
      <c r="BT509" s="94"/>
      <c r="BU509" s="324"/>
      <c r="BV509" s="736"/>
      <c r="BW509" s="389"/>
    </row>
    <row r="510" spans="1:75" s="338" customFormat="1" ht="42" customHeight="1">
      <c r="A510" s="743" t="s">
        <v>189</v>
      </c>
      <c r="B510" s="733">
        <v>44376</v>
      </c>
      <c r="C510" s="93" t="s">
        <v>3406</v>
      </c>
      <c r="D510" s="747" t="s">
        <v>2873</v>
      </c>
      <c r="E510" s="90" t="s">
        <v>3407</v>
      </c>
      <c r="F510" s="98" t="s">
        <v>145</v>
      </c>
      <c r="G510" s="705" t="s">
        <v>3400</v>
      </c>
      <c r="H510" s="705" t="s">
        <v>3394</v>
      </c>
      <c r="I510" s="90">
        <v>2</v>
      </c>
      <c r="J510" s="744" t="s">
        <v>3401</v>
      </c>
      <c r="K510" s="98" t="s">
        <v>168</v>
      </c>
      <c r="L510" s="705" t="s">
        <v>3411</v>
      </c>
      <c r="M510" s="705" t="s">
        <v>3411</v>
      </c>
      <c r="N510" s="90">
        <v>1</v>
      </c>
      <c r="O510" s="705" t="s">
        <v>3411</v>
      </c>
      <c r="P510" s="705" t="s">
        <v>3400</v>
      </c>
      <c r="Q510" s="716" t="s">
        <v>3400</v>
      </c>
      <c r="R510" s="390">
        <v>44440</v>
      </c>
      <c r="S510" s="745">
        <v>44561</v>
      </c>
      <c r="T510" s="92">
        <v>0</v>
      </c>
      <c r="U510" s="748">
        <f t="shared" si="123"/>
        <v>44561</v>
      </c>
      <c r="V510" s="228">
        <v>44524</v>
      </c>
      <c r="W510" s="96" t="s">
        <v>3412</v>
      </c>
      <c r="X510" s="95">
        <v>1</v>
      </c>
      <c r="Y510" s="508" t="str">
        <f t="shared" si="135"/>
        <v>Destacado</v>
      </c>
      <c r="Z510" s="499">
        <v>44546</v>
      </c>
      <c r="AA510" s="514" t="s">
        <v>3413</v>
      </c>
      <c r="AB510" s="514" t="s">
        <v>689</v>
      </c>
      <c r="AC510" s="234"/>
      <c r="AD510" s="94"/>
      <c r="AE510" s="95"/>
      <c r="AF510" s="508" t="str">
        <f t="shared" si="129"/>
        <v>Sin Avance</v>
      </c>
      <c r="AG510" s="234"/>
      <c r="AH510" s="94"/>
      <c r="AI510" s="508"/>
      <c r="AJ510" s="234"/>
      <c r="AK510" s="273"/>
      <c r="AL510" s="95"/>
      <c r="AM510" s="508" t="str">
        <f t="shared" si="130"/>
        <v>Sin Avance</v>
      </c>
      <c r="AN510" s="279"/>
      <c r="AO510" s="273"/>
      <c r="AP510" s="274"/>
      <c r="AQ510" s="275"/>
      <c r="AR510" s="235"/>
      <c r="AS510" s="233"/>
      <c r="AT510" s="508" t="str">
        <f t="shared" si="131"/>
        <v>Sin Avance</v>
      </c>
      <c r="AU510" s="228"/>
      <c r="AV510" s="273"/>
      <c r="AW510" s="274"/>
      <c r="AX510" s="231"/>
      <c r="AY510" s="232"/>
      <c r="AZ510" s="233"/>
      <c r="BA510" s="508" t="str">
        <f t="shared" si="132"/>
        <v>Sin Avance</v>
      </c>
      <c r="BB510" s="325"/>
      <c r="BC510" s="229"/>
      <c r="BD510" s="229"/>
      <c r="BE510" s="492"/>
      <c r="BF510" s="235"/>
      <c r="BG510" s="493"/>
      <c r="BH510" s="508" t="str">
        <f t="shared" si="133"/>
        <v>Sin Avance</v>
      </c>
      <c r="BI510" s="236"/>
      <c r="BJ510" s="96"/>
      <c r="BK510" s="232"/>
      <c r="BL510" s="547">
        <f t="shared" si="136"/>
        <v>1</v>
      </c>
      <c r="BM510" s="275"/>
      <c r="BN510" s="15"/>
      <c r="BO510" s="94"/>
      <c r="BP510" s="514"/>
      <c r="BQ510" s="236"/>
      <c r="BR510" s="96"/>
      <c r="BS510" s="516" t="str">
        <f t="shared" si="138"/>
        <v/>
      </c>
      <c r="BT510" s="94"/>
      <c r="BU510" s="324"/>
      <c r="BV510" s="736"/>
      <c r="BW510" s="389"/>
    </row>
    <row r="511" spans="1:75" s="12" customFormat="1" ht="47.25" customHeight="1">
      <c r="A511" s="743" t="s">
        <v>189</v>
      </c>
      <c r="B511" s="733">
        <v>44376</v>
      </c>
      <c r="C511" s="93" t="s">
        <v>3414</v>
      </c>
      <c r="D511" s="747" t="s">
        <v>2873</v>
      </c>
      <c r="E511" s="90" t="s">
        <v>3415</v>
      </c>
      <c r="F511" s="247"/>
      <c r="G511" s="705" t="s">
        <v>3416</v>
      </c>
      <c r="H511" s="705" t="s">
        <v>3417</v>
      </c>
      <c r="I511" s="90">
        <v>1</v>
      </c>
      <c r="J511" s="744" t="s">
        <v>3418</v>
      </c>
      <c r="K511" s="98" t="s">
        <v>168</v>
      </c>
      <c r="L511" s="705" t="s">
        <v>3419</v>
      </c>
      <c r="M511" s="705" t="s">
        <v>3420</v>
      </c>
      <c r="N511" s="90">
        <v>1</v>
      </c>
      <c r="O511" s="705" t="s">
        <v>3420</v>
      </c>
      <c r="P511" s="248" t="s">
        <v>1844</v>
      </c>
      <c r="Q511" s="248" t="s">
        <v>1844</v>
      </c>
      <c r="R511" s="390">
        <v>44409</v>
      </c>
      <c r="S511" s="745">
        <v>44742</v>
      </c>
      <c r="T511" s="92">
        <v>0</v>
      </c>
      <c r="U511" s="748">
        <f t="shared" si="123"/>
        <v>44742</v>
      </c>
      <c r="V511" s="228"/>
      <c r="W511" s="94"/>
      <c r="X511" s="95"/>
      <c r="Y511" s="508" t="str">
        <f t="shared" si="135"/>
        <v>Sin Avance</v>
      </c>
      <c r="Z511" s="272"/>
      <c r="AA511" s="273"/>
      <c r="AB511" s="274"/>
      <c r="AC511" s="234"/>
      <c r="AD511" s="94"/>
      <c r="AE511" s="95"/>
      <c r="AF511" s="508" t="str">
        <f t="shared" si="129"/>
        <v>Sin Avance</v>
      </c>
      <c r="AG511" s="234"/>
      <c r="AH511" s="94"/>
      <c r="AI511" s="230"/>
      <c r="AJ511" s="234"/>
      <c r="AK511" s="273"/>
      <c r="AL511" s="95"/>
      <c r="AM511" s="508" t="str">
        <f t="shared" si="130"/>
        <v>Sin Avance</v>
      </c>
      <c r="AN511" s="279"/>
      <c r="AO511" s="273"/>
      <c r="AP511" s="274"/>
      <c r="AQ511" s="275"/>
      <c r="AR511" s="235"/>
      <c r="AS511" s="233"/>
      <c r="AT511" s="508" t="str">
        <f t="shared" si="131"/>
        <v>Sin Avance</v>
      </c>
      <c r="AU511" s="228"/>
      <c r="AV511" s="273"/>
      <c r="AW511" s="274"/>
      <c r="AX511" s="231"/>
      <c r="AY511" s="232"/>
      <c r="AZ511" s="233"/>
      <c r="BA511" s="508" t="str">
        <f t="shared" si="132"/>
        <v>Sin Avance</v>
      </c>
      <c r="BB511" s="325"/>
      <c r="BC511" s="229"/>
      <c r="BD511" s="229"/>
      <c r="BE511" s="492"/>
      <c r="BF511" s="235"/>
      <c r="BG511" s="493"/>
      <c r="BH511" s="508" t="str">
        <f t="shared" si="133"/>
        <v>Sin Avance</v>
      </c>
      <c r="BI511" s="236"/>
      <c r="BJ511" s="96"/>
      <c r="BK511" s="232"/>
      <c r="BL511" s="237" t="str">
        <f t="shared" si="136"/>
        <v>Sin Avance</v>
      </c>
      <c r="BM511" s="275"/>
      <c r="BN511" s="15"/>
      <c r="BO511" s="94"/>
      <c r="BP511" s="514"/>
      <c r="BQ511" s="236"/>
      <c r="BR511" s="96"/>
      <c r="BS511" s="240" t="str">
        <f t="shared" si="138"/>
        <v>En Ejecución</v>
      </c>
      <c r="BT511" s="94"/>
      <c r="BU511" s="712"/>
      <c r="BV511" s="736"/>
      <c r="BW511" s="389"/>
    </row>
    <row r="512" spans="1:75" s="338" customFormat="1" ht="42" customHeight="1">
      <c r="A512" s="743" t="s">
        <v>189</v>
      </c>
      <c r="B512" s="733">
        <v>44376</v>
      </c>
      <c r="C512" s="93" t="s">
        <v>3414</v>
      </c>
      <c r="D512" s="747" t="s">
        <v>2873</v>
      </c>
      <c r="E512" s="90" t="s">
        <v>3415</v>
      </c>
      <c r="F512" s="98" t="s">
        <v>145</v>
      </c>
      <c r="G512" s="705" t="s">
        <v>3421</v>
      </c>
      <c r="H512" s="705" t="s">
        <v>3417</v>
      </c>
      <c r="I512" s="90">
        <v>2</v>
      </c>
      <c r="J512" s="744" t="s">
        <v>3422</v>
      </c>
      <c r="K512" s="98" t="s">
        <v>168</v>
      </c>
      <c r="L512" s="705" t="s">
        <v>3423</v>
      </c>
      <c r="M512" s="705" t="s">
        <v>3424</v>
      </c>
      <c r="N512" s="90">
        <v>1</v>
      </c>
      <c r="O512" s="705" t="s">
        <v>3424</v>
      </c>
      <c r="P512" s="248" t="s">
        <v>1844</v>
      </c>
      <c r="Q512" s="248" t="s">
        <v>1844</v>
      </c>
      <c r="R512" s="390">
        <v>44392</v>
      </c>
      <c r="S512" s="745">
        <v>44561</v>
      </c>
      <c r="T512" s="92">
        <v>0</v>
      </c>
      <c r="U512" s="748">
        <f t="shared" si="123"/>
        <v>44561</v>
      </c>
      <c r="V512" s="228">
        <v>44547</v>
      </c>
      <c r="W512" s="94" t="s">
        <v>3425</v>
      </c>
      <c r="X512" s="95">
        <v>1</v>
      </c>
      <c r="Y512" s="508" t="str">
        <f t="shared" si="135"/>
        <v>Destacado</v>
      </c>
      <c r="Z512" s="272"/>
      <c r="AA512" s="273"/>
      <c r="AB512" s="274"/>
      <c r="AC512" s="234"/>
      <c r="AD512" s="94"/>
      <c r="AE512" s="95"/>
      <c r="AF512" s="508" t="str">
        <f t="shared" si="129"/>
        <v>Sin Avance</v>
      </c>
      <c r="AG512" s="234"/>
      <c r="AH512" s="94"/>
      <c r="AI512" s="508"/>
      <c r="AJ512" s="234"/>
      <c r="AK512" s="273"/>
      <c r="AL512" s="95"/>
      <c r="AM512" s="508" t="str">
        <f t="shared" si="130"/>
        <v>Sin Avance</v>
      </c>
      <c r="AN512" s="279"/>
      <c r="AO512" s="273"/>
      <c r="AP512" s="274"/>
      <c r="AQ512" s="275"/>
      <c r="AR512" s="235"/>
      <c r="AS512" s="233"/>
      <c r="AT512" s="508" t="str">
        <f t="shared" si="131"/>
        <v>Sin Avance</v>
      </c>
      <c r="AU512" s="228"/>
      <c r="AV512" s="273"/>
      <c r="AW512" s="274"/>
      <c r="AX512" s="231"/>
      <c r="AY512" s="232"/>
      <c r="AZ512" s="233"/>
      <c r="BA512" s="508" t="str">
        <f t="shared" si="132"/>
        <v>Sin Avance</v>
      </c>
      <c r="BB512" s="325"/>
      <c r="BC512" s="229"/>
      <c r="BD512" s="229"/>
      <c r="BE512" s="492"/>
      <c r="BF512" s="235"/>
      <c r="BG512" s="493"/>
      <c r="BH512" s="508" t="str">
        <f t="shared" si="133"/>
        <v>Sin Avance</v>
      </c>
      <c r="BI512" s="236"/>
      <c r="BJ512" s="96"/>
      <c r="BK512" s="232"/>
      <c r="BL512" s="547">
        <f t="shared" si="136"/>
        <v>1</v>
      </c>
      <c r="BM512" s="275"/>
      <c r="BN512" s="15"/>
      <c r="BO512" s="94"/>
      <c r="BP512" s="514"/>
      <c r="BQ512" s="236"/>
      <c r="BR512" s="96"/>
      <c r="BS512" s="516" t="str">
        <f t="shared" si="138"/>
        <v/>
      </c>
      <c r="BT512" s="94"/>
      <c r="BU512" s="324"/>
      <c r="BV512" s="736"/>
      <c r="BW512" s="389"/>
    </row>
    <row r="513" spans="1:75" s="338" customFormat="1" ht="42" customHeight="1">
      <c r="A513" s="743" t="s">
        <v>189</v>
      </c>
      <c r="B513" s="733">
        <v>44376</v>
      </c>
      <c r="C513" s="93" t="s">
        <v>3426</v>
      </c>
      <c r="D513" s="747" t="s">
        <v>2873</v>
      </c>
      <c r="E513" s="90" t="s">
        <v>3427</v>
      </c>
      <c r="F513" s="98" t="s">
        <v>154</v>
      </c>
      <c r="G513" s="705" t="s">
        <v>3428</v>
      </c>
      <c r="H513" s="705" t="s">
        <v>3429</v>
      </c>
      <c r="I513" s="90">
        <v>1</v>
      </c>
      <c r="J513" s="744" t="s">
        <v>3430</v>
      </c>
      <c r="K513" s="98" t="s">
        <v>168</v>
      </c>
      <c r="L513" s="705" t="s">
        <v>3431</v>
      </c>
      <c r="M513" s="705" t="s">
        <v>3432</v>
      </c>
      <c r="N513" s="90">
        <v>1</v>
      </c>
      <c r="O513" s="705" t="s">
        <v>3432</v>
      </c>
      <c r="P513" s="248" t="s">
        <v>1844</v>
      </c>
      <c r="Q513" s="248" t="s">
        <v>1844</v>
      </c>
      <c r="R513" s="390">
        <v>44392</v>
      </c>
      <c r="S513" s="745">
        <v>44561</v>
      </c>
      <c r="T513" s="92">
        <v>0</v>
      </c>
      <c r="U513" s="748">
        <f t="shared" si="123"/>
        <v>44561</v>
      </c>
      <c r="V513" s="228">
        <v>44547</v>
      </c>
      <c r="W513" s="94" t="s">
        <v>3433</v>
      </c>
      <c r="X513" s="95">
        <v>1</v>
      </c>
      <c r="Y513" s="508" t="str">
        <f t="shared" si="135"/>
        <v>Destacado</v>
      </c>
      <c r="Z513" s="272"/>
      <c r="AA513" s="273"/>
      <c r="AB513" s="274"/>
      <c r="AC513" s="234"/>
      <c r="AD513" s="94"/>
      <c r="AE513" s="95"/>
      <c r="AF513" s="508" t="str">
        <f t="shared" si="129"/>
        <v>Sin Avance</v>
      </c>
      <c r="AG513" s="234"/>
      <c r="AH513" s="94"/>
      <c r="AI513" s="508"/>
      <c r="AJ513" s="234"/>
      <c r="AK513" s="273"/>
      <c r="AL513" s="95"/>
      <c r="AM513" s="508" t="str">
        <f t="shared" si="130"/>
        <v>Sin Avance</v>
      </c>
      <c r="AN513" s="279"/>
      <c r="AO513" s="273"/>
      <c r="AP513" s="274"/>
      <c r="AQ513" s="275"/>
      <c r="AR513" s="235"/>
      <c r="AS513" s="233"/>
      <c r="AT513" s="508" t="str">
        <f t="shared" si="131"/>
        <v>Sin Avance</v>
      </c>
      <c r="AU513" s="228"/>
      <c r="AV513" s="273"/>
      <c r="AW513" s="274"/>
      <c r="AX513" s="231"/>
      <c r="AY513" s="232"/>
      <c r="AZ513" s="233"/>
      <c r="BA513" s="508" t="str">
        <f t="shared" si="132"/>
        <v>Sin Avance</v>
      </c>
      <c r="BB513" s="325"/>
      <c r="BC513" s="229"/>
      <c r="BD513" s="229"/>
      <c r="BE513" s="492"/>
      <c r="BF513" s="235"/>
      <c r="BG513" s="493"/>
      <c r="BH513" s="508" t="str">
        <f t="shared" si="133"/>
        <v>Sin Avance</v>
      </c>
      <c r="BI513" s="236"/>
      <c r="BJ513" s="96"/>
      <c r="BK513" s="232"/>
      <c r="BL513" s="547">
        <f t="shared" si="136"/>
        <v>1</v>
      </c>
      <c r="BM513" s="275"/>
      <c r="BN513" s="15"/>
      <c r="BO513" s="94"/>
      <c r="BP513" s="514"/>
      <c r="BQ513" s="236"/>
      <c r="BR513" s="96"/>
      <c r="BS513" s="516" t="str">
        <f t="shared" si="138"/>
        <v/>
      </c>
      <c r="BT513" s="94"/>
      <c r="BU513" s="324"/>
      <c r="BV513" s="736"/>
      <c r="BW513" s="389"/>
    </row>
    <row r="514" spans="1:75" s="12" customFormat="1" ht="47.25" customHeight="1">
      <c r="A514" s="743" t="s">
        <v>189</v>
      </c>
      <c r="B514" s="733">
        <v>44376</v>
      </c>
      <c r="C514" s="93" t="s">
        <v>3434</v>
      </c>
      <c r="D514" s="747" t="s">
        <v>2873</v>
      </c>
      <c r="E514" s="90" t="s">
        <v>3435</v>
      </c>
      <c r="F514" s="247"/>
      <c r="G514" s="98" t="s">
        <v>3286</v>
      </c>
      <c r="H514" s="90" t="s">
        <v>3436</v>
      </c>
      <c r="I514" s="90">
        <v>1</v>
      </c>
      <c r="J514" s="744" t="s">
        <v>3437</v>
      </c>
      <c r="K514" s="98" t="s">
        <v>168</v>
      </c>
      <c r="L514" s="90" t="s">
        <v>3438</v>
      </c>
      <c r="M514" s="90" t="s">
        <v>3439</v>
      </c>
      <c r="N514" s="749">
        <v>1</v>
      </c>
      <c r="O514" s="90" t="s">
        <v>3439</v>
      </c>
      <c r="P514" s="69" t="s">
        <v>1453</v>
      </c>
      <c r="Q514" s="70" t="s">
        <v>1453</v>
      </c>
      <c r="R514" s="390">
        <v>44375</v>
      </c>
      <c r="S514" s="745">
        <v>44740</v>
      </c>
      <c r="T514" s="92">
        <v>0</v>
      </c>
      <c r="U514" s="748">
        <f t="shared" si="123"/>
        <v>44740</v>
      </c>
      <c r="V514" s="228"/>
      <c r="W514" s="94"/>
      <c r="X514" s="95"/>
      <c r="Y514" s="508" t="str">
        <f t="shared" si="135"/>
        <v>Sin Avance</v>
      </c>
      <c r="Z514" s="272"/>
      <c r="AA514" s="273"/>
      <c r="AB514" s="274"/>
      <c r="AC514" s="234"/>
      <c r="AD514" s="94"/>
      <c r="AE514" s="95"/>
      <c r="AF514" s="508" t="str">
        <f t="shared" si="129"/>
        <v>Sin Avance</v>
      </c>
      <c r="AG514" s="234"/>
      <c r="AH514" s="94"/>
      <c r="AI514" s="230"/>
      <c r="AJ514" s="234"/>
      <c r="AK514" s="273"/>
      <c r="AL514" s="95"/>
      <c r="AM514" s="508" t="str">
        <f t="shared" si="130"/>
        <v>Sin Avance</v>
      </c>
      <c r="AN514" s="279"/>
      <c r="AO514" s="273"/>
      <c r="AP514" s="274"/>
      <c r="AQ514" s="275"/>
      <c r="AR514" s="235"/>
      <c r="AS514" s="233"/>
      <c r="AT514" s="508" t="str">
        <f t="shared" si="131"/>
        <v>Sin Avance</v>
      </c>
      <c r="AU514" s="228"/>
      <c r="AV514" s="273"/>
      <c r="AW514" s="274"/>
      <c r="AX514" s="231"/>
      <c r="AY514" s="232"/>
      <c r="AZ514" s="233"/>
      <c r="BA514" s="508" t="str">
        <f t="shared" si="132"/>
        <v>Sin Avance</v>
      </c>
      <c r="BB514" s="325"/>
      <c r="BC514" s="229"/>
      <c r="BD514" s="229"/>
      <c r="BE514" s="492"/>
      <c r="BF514" s="235"/>
      <c r="BG514" s="493"/>
      <c r="BH514" s="508" t="str">
        <f t="shared" si="133"/>
        <v>Sin Avance</v>
      </c>
      <c r="BI514" s="236"/>
      <c r="BJ514" s="96"/>
      <c r="BK514" s="232"/>
      <c r="BL514" s="237" t="str">
        <f t="shared" si="136"/>
        <v>Sin Avance</v>
      </c>
      <c r="BM514" s="275"/>
      <c r="BN514" s="15"/>
      <c r="BO514" s="94"/>
      <c r="BP514" s="514"/>
      <c r="BQ514" s="236"/>
      <c r="BR514" s="96"/>
      <c r="BS514" s="240" t="str">
        <f t="shared" si="138"/>
        <v>En Ejecución</v>
      </c>
      <c r="BT514" s="94"/>
      <c r="BU514" s="712"/>
      <c r="BV514" s="736"/>
      <c r="BW514" s="389"/>
    </row>
    <row r="515" spans="1:75" s="12" customFormat="1" ht="47.25" customHeight="1">
      <c r="A515" s="171" t="s">
        <v>189</v>
      </c>
      <c r="B515" s="172">
        <v>44376</v>
      </c>
      <c r="C515" s="65" t="s">
        <v>3434</v>
      </c>
      <c r="D515" s="173" t="s">
        <v>2873</v>
      </c>
      <c r="E515" s="101" t="s">
        <v>3435</v>
      </c>
      <c r="F515" s="69"/>
      <c r="G515" s="69" t="s">
        <v>3286</v>
      </c>
      <c r="H515" s="101" t="s">
        <v>3440</v>
      </c>
      <c r="I515" s="101">
        <v>2</v>
      </c>
      <c r="J515" s="174" t="s">
        <v>3441</v>
      </c>
      <c r="K515" s="69" t="s">
        <v>168</v>
      </c>
      <c r="L515" s="101" t="s">
        <v>3442</v>
      </c>
      <c r="M515" s="101" t="s">
        <v>3443</v>
      </c>
      <c r="N515" s="101">
        <v>10</v>
      </c>
      <c r="O515" s="101" t="s">
        <v>3443</v>
      </c>
      <c r="P515" s="69" t="s">
        <v>1453</v>
      </c>
      <c r="Q515" s="70" t="s">
        <v>1453</v>
      </c>
      <c r="R515" s="177">
        <v>44375</v>
      </c>
      <c r="S515" s="178">
        <v>44740</v>
      </c>
      <c r="T515" s="103">
        <v>0</v>
      </c>
      <c r="U515" s="179">
        <f t="shared" si="123"/>
        <v>44740</v>
      </c>
      <c r="V515" s="133"/>
      <c r="W515" s="105"/>
      <c r="X515" s="106"/>
      <c r="Y515" s="126" t="str">
        <f t="shared" si="135"/>
        <v>Sin Avance</v>
      </c>
      <c r="Z515" s="272"/>
      <c r="AA515" s="273"/>
      <c r="AB515" s="274"/>
      <c r="AC515" s="127"/>
      <c r="AD515" s="105"/>
      <c r="AE515" s="106"/>
      <c r="AF515" s="126" t="str">
        <f t="shared" si="129"/>
        <v>Sin Avance</v>
      </c>
      <c r="AG515" s="127"/>
      <c r="AH515" s="105"/>
      <c r="AI515" s="126"/>
      <c r="AJ515" s="127"/>
      <c r="AK515" s="273"/>
      <c r="AL515" s="106"/>
      <c r="AM515" s="126" t="str">
        <f t="shared" si="130"/>
        <v>Sin Avance</v>
      </c>
      <c r="AN515" s="279"/>
      <c r="AO515" s="273"/>
      <c r="AP515" s="274"/>
      <c r="AQ515" s="275"/>
      <c r="AR515" s="235"/>
      <c r="AS515" s="233"/>
      <c r="AT515" s="126" t="str">
        <f t="shared" si="131"/>
        <v>Sin Avance</v>
      </c>
      <c r="AU515" s="228"/>
      <c r="AV515" s="273"/>
      <c r="AW515" s="274"/>
      <c r="AX515" s="231"/>
      <c r="AY515" s="232"/>
      <c r="AZ515" s="233"/>
      <c r="BA515" s="126" t="str">
        <f t="shared" si="132"/>
        <v>Sin Avance</v>
      </c>
      <c r="BB515" s="325"/>
      <c r="BC515" s="229"/>
      <c r="BD515" s="229"/>
      <c r="BE515" s="492"/>
      <c r="BF515" s="235"/>
      <c r="BG515" s="493"/>
      <c r="BH515" s="126" t="str">
        <f t="shared" si="133"/>
        <v>Sin Avance</v>
      </c>
      <c r="BI515" s="236"/>
      <c r="BJ515" s="96"/>
      <c r="BK515" s="232"/>
      <c r="BL515" s="143" t="str">
        <f t="shared" si="136"/>
        <v>Sin Avance</v>
      </c>
      <c r="BM515" s="109"/>
      <c r="BN515" s="110"/>
      <c r="BO515" s="105"/>
      <c r="BP515" s="117"/>
      <c r="BQ515" s="116"/>
      <c r="BR515" s="108"/>
      <c r="BS515" s="240" t="str">
        <f t="shared" si="138"/>
        <v>En Ejecución</v>
      </c>
      <c r="BT515" s="105"/>
      <c r="BU515" s="712"/>
      <c r="BV515" s="736"/>
      <c r="BW515" s="389"/>
    </row>
    <row r="516" spans="1:75" s="338" customFormat="1" ht="42" customHeight="1">
      <c r="A516" s="743" t="s">
        <v>189</v>
      </c>
      <c r="B516" s="733">
        <v>44376</v>
      </c>
      <c r="C516" s="93" t="s">
        <v>3434</v>
      </c>
      <c r="D516" s="568" t="s">
        <v>2873</v>
      </c>
      <c r="E516" s="90" t="s">
        <v>3435</v>
      </c>
      <c r="F516" s="98" t="s">
        <v>145</v>
      </c>
      <c r="G516" s="98" t="s">
        <v>3286</v>
      </c>
      <c r="H516" s="90" t="s">
        <v>3444</v>
      </c>
      <c r="I516" s="90">
        <v>3</v>
      </c>
      <c r="J516" s="744" t="s">
        <v>3445</v>
      </c>
      <c r="K516" s="98" t="s">
        <v>168</v>
      </c>
      <c r="L516" s="90" t="s">
        <v>3446</v>
      </c>
      <c r="M516" s="90" t="s">
        <v>3446</v>
      </c>
      <c r="N516" s="90">
        <v>1</v>
      </c>
      <c r="O516" s="90" t="s">
        <v>3446</v>
      </c>
      <c r="P516" s="98" t="s">
        <v>1453</v>
      </c>
      <c r="Q516" s="98" t="s">
        <v>1453</v>
      </c>
      <c r="R516" s="745">
        <v>44375</v>
      </c>
      <c r="S516" s="745">
        <v>44740</v>
      </c>
      <c r="T516" s="92">
        <v>0</v>
      </c>
      <c r="U516" s="746">
        <f t="shared" si="123"/>
        <v>44740</v>
      </c>
      <c r="V516" s="624">
        <v>44494</v>
      </c>
      <c r="W516" s="94" t="s">
        <v>3447</v>
      </c>
      <c r="X516" s="95">
        <v>0.8</v>
      </c>
      <c r="Y516" s="94" t="str">
        <f t="shared" si="135"/>
        <v>Satisfactorio</v>
      </c>
      <c r="Z516" s="234">
        <v>44546</v>
      </c>
      <c r="AA516" s="514" t="s">
        <v>3448</v>
      </c>
      <c r="AB516" s="527" t="s">
        <v>934</v>
      </c>
      <c r="AC516" s="624"/>
      <c r="AD516" s="94"/>
      <c r="AE516" s="95"/>
      <c r="AF516" s="94" t="str">
        <f t="shared" si="129"/>
        <v>Sin Avance</v>
      </c>
      <c r="AG516" s="624"/>
      <c r="AH516" s="94"/>
      <c r="AI516" s="94"/>
      <c r="AJ516" s="624"/>
      <c r="AK516" s="273"/>
      <c r="AL516" s="95"/>
      <c r="AM516" s="94" t="str">
        <f t="shared" si="130"/>
        <v>Sin Avance</v>
      </c>
      <c r="AN516" s="279"/>
      <c r="AO516" s="273"/>
      <c r="AP516" s="274"/>
      <c r="AQ516" s="275"/>
      <c r="AR516" s="235"/>
      <c r="AS516" s="233"/>
      <c r="AT516" s="94" t="str">
        <f t="shared" si="131"/>
        <v>Sin Avance</v>
      </c>
      <c r="AU516" s="228"/>
      <c r="AV516" s="273"/>
      <c r="AW516" s="274"/>
      <c r="AX516" s="231"/>
      <c r="AY516" s="232"/>
      <c r="AZ516" s="233"/>
      <c r="BA516" s="94" t="str">
        <f t="shared" si="132"/>
        <v>Sin Avance</v>
      </c>
      <c r="BB516" s="325"/>
      <c r="BC516" s="229"/>
      <c r="BD516" s="229"/>
      <c r="BE516" s="492"/>
      <c r="BF516" s="235"/>
      <c r="BG516" s="493"/>
      <c r="BH516" s="94" t="str">
        <f t="shared" si="133"/>
        <v>Sin Avance</v>
      </c>
      <c r="BI516" s="236"/>
      <c r="BJ516" s="96"/>
      <c r="BK516" s="232"/>
      <c r="BL516" s="639">
        <f t="shared" si="136"/>
        <v>0.8</v>
      </c>
      <c r="BM516" s="514"/>
      <c r="BN516" s="514"/>
      <c r="BO516" s="94"/>
      <c r="BP516" s="514"/>
      <c r="BQ516" s="96"/>
      <c r="BR516" s="96"/>
      <c r="BS516" s="516" t="str">
        <f t="shared" si="138"/>
        <v>En Ejecución</v>
      </c>
      <c r="BT516" s="94"/>
      <c r="BU516" s="324"/>
      <c r="BV516" s="736"/>
      <c r="BW516" s="389"/>
    </row>
    <row r="517" spans="1:75" s="12" customFormat="1" ht="47.25" customHeight="1">
      <c r="A517" s="743" t="s">
        <v>189</v>
      </c>
      <c r="B517" s="733">
        <v>44376</v>
      </c>
      <c r="C517" s="93" t="s">
        <v>3434</v>
      </c>
      <c r="D517" s="747" t="s">
        <v>2873</v>
      </c>
      <c r="E517" s="90" t="s">
        <v>3435</v>
      </c>
      <c r="F517" s="247"/>
      <c r="G517" s="93" t="s">
        <v>440</v>
      </c>
      <c r="H517" s="90" t="s">
        <v>3449</v>
      </c>
      <c r="I517" s="93">
        <v>4</v>
      </c>
      <c r="J517" s="744" t="s">
        <v>3450</v>
      </c>
      <c r="K517" s="98" t="s">
        <v>168</v>
      </c>
      <c r="L517" s="90" t="s">
        <v>2080</v>
      </c>
      <c r="M517" s="90" t="s">
        <v>2080</v>
      </c>
      <c r="N517" s="93">
        <v>1</v>
      </c>
      <c r="O517" s="90" t="s">
        <v>2080</v>
      </c>
      <c r="P517" s="98" t="s">
        <v>445</v>
      </c>
      <c r="Q517" s="552" t="s">
        <v>1434</v>
      </c>
      <c r="R517" s="390">
        <v>44375</v>
      </c>
      <c r="S517" s="745">
        <v>44740</v>
      </c>
      <c r="T517" s="92">
        <v>0</v>
      </c>
      <c r="U517" s="748">
        <f t="shared" si="123"/>
        <v>44740</v>
      </c>
      <c r="V517" s="228"/>
      <c r="W517" s="94"/>
      <c r="X517" s="95"/>
      <c r="Y517" s="508" t="str">
        <f t="shared" si="135"/>
        <v>Sin Avance</v>
      </c>
      <c r="Z517" s="272"/>
      <c r="AA517" s="273"/>
      <c r="AB517" s="274"/>
      <c r="AC517" s="234"/>
      <c r="AD517" s="94"/>
      <c r="AE517" s="95"/>
      <c r="AF517" s="508" t="str">
        <f t="shared" si="129"/>
        <v>Sin Avance</v>
      </c>
      <c r="AG517" s="234"/>
      <c r="AH517" s="94"/>
      <c r="AI517" s="230"/>
      <c r="AJ517" s="234"/>
      <c r="AK517" s="273"/>
      <c r="AL517" s="95"/>
      <c r="AM517" s="508" t="str">
        <f t="shared" si="130"/>
        <v>Sin Avance</v>
      </c>
      <c r="AN517" s="279"/>
      <c r="AO517" s="273"/>
      <c r="AP517" s="274"/>
      <c r="AQ517" s="275"/>
      <c r="AR517" s="235"/>
      <c r="AS517" s="233"/>
      <c r="AT517" s="508" t="str">
        <f t="shared" si="131"/>
        <v>Sin Avance</v>
      </c>
      <c r="AU517" s="228"/>
      <c r="AV517" s="273"/>
      <c r="AW517" s="274"/>
      <c r="AX517" s="231"/>
      <c r="AY517" s="232"/>
      <c r="AZ517" s="233"/>
      <c r="BA517" s="508" t="str">
        <f t="shared" si="132"/>
        <v>Sin Avance</v>
      </c>
      <c r="BB517" s="325"/>
      <c r="BC517" s="229"/>
      <c r="BD517" s="229"/>
      <c r="BE517" s="492"/>
      <c r="BF517" s="235"/>
      <c r="BG517" s="493"/>
      <c r="BH517" s="508" t="str">
        <f t="shared" si="133"/>
        <v>Sin Avance</v>
      </c>
      <c r="BI517" s="236"/>
      <c r="BJ517" s="96"/>
      <c r="BK517" s="232"/>
      <c r="BL517" s="237" t="str">
        <f t="shared" si="136"/>
        <v>Sin Avance</v>
      </c>
      <c r="BM517" s="275"/>
      <c r="BN517" s="15"/>
      <c r="BO517" s="94"/>
      <c r="BP517" s="274"/>
      <c r="BQ517" s="326"/>
      <c r="BR517" s="96"/>
      <c r="BS517" s="240" t="str">
        <f t="shared" si="138"/>
        <v>En Ejecución</v>
      </c>
      <c r="BT517" s="94"/>
      <c r="BU517" s="712"/>
      <c r="BV517" s="736"/>
      <c r="BW517" s="389"/>
    </row>
    <row r="518" spans="1:75" s="12" customFormat="1" ht="47.25" customHeight="1">
      <c r="A518" s="743" t="s">
        <v>189</v>
      </c>
      <c r="B518" s="733">
        <v>44376</v>
      </c>
      <c r="C518" s="93" t="s">
        <v>3434</v>
      </c>
      <c r="D518" s="747" t="s">
        <v>2873</v>
      </c>
      <c r="E518" s="90" t="s">
        <v>3435</v>
      </c>
      <c r="F518" s="247"/>
      <c r="G518" s="93" t="s">
        <v>440</v>
      </c>
      <c r="H518" s="90" t="s">
        <v>3451</v>
      </c>
      <c r="I518" s="93">
        <v>5</v>
      </c>
      <c r="J518" s="744" t="s">
        <v>3452</v>
      </c>
      <c r="K518" s="98" t="s">
        <v>168</v>
      </c>
      <c r="L518" s="90" t="s">
        <v>3453</v>
      </c>
      <c r="M518" s="90" t="s">
        <v>3454</v>
      </c>
      <c r="N518" s="751">
        <v>1</v>
      </c>
      <c r="O518" s="90" t="s">
        <v>3454</v>
      </c>
      <c r="P518" s="98" t="s">
        <v>445</v>
      </c>
      <c r="Q518" s="552" t="s">
        <v>1434</v>
      </c>
      <c r="R518" s="390">
        <v>44375</v>
      </c>
      <c r="S518" s="745">
        <v>44740</v>
      </c>
      <c r="T518" s="92">
        <v>0</v>
      </c>
      <c r="U518" s="748">
        <f t="shared" si="123"/>
        <v>44740</v>
      </c>
      <c r="V518" s="228"/>
      <c r="W518" s="94"/>
      <c r="X518" s="95"/>
      <c r="Y518" s="508" t="str">
        <f t="shared" si="135"/>
        <v>Sin Avance</v>
      </c>
      <c r="Z518" s="272"/>
      <c r="AA518" s="273"/>
      <c r="AB518" s="274"/>
      <c r="AC518" s="234"/>
      <c r="AD518" s="94"/>
      <c r="AE518" s="95"/>
      <c r="AF518" s="508" t="str">
        <f t="shared" si="129"/>
        <v>Sin Avance</v>
      </c>
      <c r="AG518" s="234"/>
      <c r="AH518" s="94"/>
      <c r="AI518" s="230"/>
      <c r="AJ518" s="234"/>
      <c r="AK518" s="273"/>
      <c r="AL518" s="95"/>
      <c r="AM518" s="508" t="str">
        <f t="shared" si="130"/>
        <v>Sin Avance</v>
      </c>
      <c r="AN518" s="279"/>
      <c r="AO518" s="273"/>
      <c r="AP518" s="274"/>
      <c r="AQ518" s="275"/>
      <c r="AR518" s="235"/>
      <c r="AS518" s="233"/>
      <c r="AT518" s="508" t="str">
        <f t="shared" si="131"/>
        <v>Sin Avance</v>
      </c>
      <c r="AU518" s="228"/>
      <c r="AV518" s="273"/>
      <c r="AW518" s="274"/>
      <c r="AX518" s="231"/>
      <c r="AY518" s="232"/>
      <c r="AZ518" s="233"/>
      <c r="BA518" s="508" t="str">
        <f t="shared" si="132"/>
        <v>Sin Avance</v>
      </c>
      <c r="BB518" s="325"/>
      <c r="BC518" s="229"/>
      <c r="BD518" s="229"/>
      <c r="BE518" s="492"/>
      <c r="BF518" s="235"/>
      <c r="BG518" s="493"/>
      <c r="BH518" s="508" t="str">
        <f t="shared" si="133"/>
        <v>Sin Avance</v>
      </c>
      <c r="BI518" s="236"/>
      <c r="BJ518" s="96"/>
      <c r="BK518" s="232"/>
      <c r="BL518" s="237" t="str">
        <f t="shared" si="136"/>
        <v>Sin Avance</v>
      </c>
      <c r="BM518" s="275"/>
      <c r="BN518" s="15"/>
      <c r="BO518" s="94"/>
      <c r="BP518" s="274"/>
      <c r="BQ518" s="326"/>
      <c r="BR518" s="96"/>
      <c r="BS518" s="240" t="str">
        <f t="shared" si="138"/>
        <v>En Ejecución</v>
      </c>
      <c r="BT518" s="94"/>
      <c r="BU518" s="712"/>
      <c r="BV518" s="736"/>
      <c r="BW518" s="389"/>
    </row>
    <row r="519" spans="1:75" s="12" customFormat="1" ht="47.25" customHeight="1">
      <c r="A519" s="743" t="s">
        <v>189</v>
      </c>
      <c r="B519" s="733">
        <v>44376</v>
      </c>
      <c r="C519" s="93" t="s">
        <v>3434</v>
      </c>
      <c r="D519" s="747" t="s">
        <v>2873</v>
      </c>
      <c r="E519" s="90" t="s">
        <v>3435</v>
      </c>
      <c r="F519" s="247"/>
      <c r="G519" s="93" t="s">
        <v>3455</v>
      </c>
      <c r="H519" s="90" t="s">
        <v>3456</v>
      </c>
      <c r="I519" s="93">
        <v>6</v>
      </c>
      <c r="J519" s="744" t="s">
        <v>3457</v>
      </c>
      <c r="K519" s="98" t="s">
        <v>168</v>
      </c>
      <c r="L519" s="90" t="s">
        <v>3458</v>
      </c>
      <c r="M519" s="90" t="s">
        <v>3458</v>
      </c>
      <c r="N519" s="93">
        <v>1</v>
      </c>
      <c r="O519" s="90" t="s">
        <v>3458</v>
      </c>
      <c r="P519" s="93" t="s">
        <v>3455</v>
      </c>
      <c r="Q519" s="764" t="s">
        <v>3455</v>
      </c>
      <c r="R519" s="390">
        <v>44375</v>
      </c>
      <c r="S519" s="745">
        <v>44740</v>
      </c>
      <c r="T519" s="92">
        <v>0</v>
      </c>
      <c r="U519" s="748">
        <f t="shared" si="123"/>
        <v>44740</v>
      </c>
      <c r="V519" s="228"/>
      <c r="W519" s="94"/>
      <c r="X519" s="95"/>
      <c r="Y519" s="508" t="str">
        <f t="shared" si="135"/>
        <v>Sin Avance</v>
      </c>
      <c r="Z519" s="272"/>
      <c r="AA519" s="273"/>
      <c r="AB519" s="274"/>
      <c r="AC519" s="234"/>
      <c r="AD519" s="94"/>
      <c r="AE519" s="95"/>
      <c r="AF519" s="508" t="str">
        <f t="shared" si="129"/>
        <v>Sin Avance</v>
      </c>
      <c r="AG519" s="234"/>
      <c r="AH519" s="94"/>
      <c r="AI519" s="230"/>
      <c r="AJ519" s="234"/>
      <c r="AK519" s="273"/>
      <c r="AL519" s="95"/>
      <c r="AM519" s="508" t="str">
        <f t="shared" si="130"/>
        <v>Sin Avance</v>
      </c>
      <c r="AN519" s="279"/>
      <c r="AO519" s="273"/>
      <c r="AP519" s="274"/>
      <c r="AQ519" s="275"/>
      <c r="AR519" s="235"/>
      <c r="AS519" s="233"/>
      <c r="AT519" s="508" t="str">
        <f t="shared" si="131"/>
        <v>Sin Avance</v>
      </c>
      <c r="AU519" s="228"/>
      <c r="AV519" s="273"/>
      <c r="AW519" s="274"/>
      <c r="AX519" s="231"/>
      <c r="AY519" s="232"/>
      <c r="AZ519" s="233"/>
      <c r="BA519" s="508" t="str">
        <f t="shared" si="132"/>
        <v>Sin Avance</v>
      </c>
      <c r="BB519" s="325"/>
      <c r="BC519" s="229"/>
      <c r="BD519" s="229"/>
      <c r="BE519" s="492"/>
      <c r="BF519" s="235"/>
      <c r="BG519" s="493"/>
      <c r="BH519" s="508" t="str">
        <f t="shared" si="133"/>
        <v>Sin Avance</v>
      </c>
      <c r="BI519" s="236"/>
      <c r="BJ519" s="96"/>
      <c r="BK519" s="232"/>
      <c r="BL519" s="237" t="str">
        <f t="shared" si="136"/>
        <v>Sin Avance</v>
      </c>
      <c r="BM519" s="275"/>
      <c r="BN519" s="15"/>
      <c r="BO519" s="94"/>
      <c r="BP519" s="274"/>
      <c r="BQ519" s="326"/>
      <c r="BR519" s="96"/>
      <c r="BS519" s="240" t="str">
        <f t="shared" si="138"/>
        <v>En Ejecución</v>
      </c>
      <c r="BT519" s="94"/>
      <c r="BU519" s="712"/>
      <c r="BV519" s="736"/>
      <c r="BW519" s="389"/>
    </row>
    <row r="520" spans="1:75" s="12" customFormat="1" ht="47.25" customHeight="1">
      <c r="A520" s="743" t="s">
        <v>189</v>
      </c>
      <c r="B520" s="733">
        <v>44376</v>
      </c>
      <c r="C520" s="93" t="s">
        <v>1760</v>
      </c>
      <c r="D520" s="747" t="s">
        <v>2873</v>
      </c>
      <c r="E520" s="90" t="s">
        <v>3459</v>
      </c>
      <c r="F520" s="247"/>
      <c r="G520" s="90" t="s">
        <v>2482</v>
      </c>
      <c r="H520" s="90" t="s">
        <v>3460</v>
      </c>
      <c r="I520" s="93">
        <v>1</v>
      </c>
      <c r="J520" s="744" t="s">
        <v>3461</v>
      </c>
      <c r="K520" s="98" t="s">
        <v>168</v>
      </c>
      <c r="L520" s="90" t="s">
        <v>3462</v>
      </c>
      <c r="M520" s="90" t="s">
        <v>3463</v>
      </c>
      <c r="N520" s="751">
        <v>1</v>
      </c>
      <c r="O520" s="90" t="s">
        <v>3463</v>
      </c>
      <c r="P520" s="248" t="s">
        <v>172</v>
      </c>
      <c r="Q520" s="248" t="s">
        <v>172</v>
      </c>
      <c r="R520" s="761">
        <v>44203</v>
      </c>
      <c r="S520" s="745">
        <v>44740</v>
      </c>
      <c r="T520" s="92">
        <v>0</v>
      </c>
      <c r="U520" s="748">
        <f t="shared" si="123"/>
        <v>44740</v>
      </c>
      <c r="V520" s="228"/>
      <c r="W520" s="94"/>
      <c r="X520" s="95"/>
      <c r="Y520" s="508" t="str">
        <f t="shared" si="135"/>
        <v>Sin Avance</v>
      </c>
      <c r="Z520" s="272"/>
      <c r="AA520" s="273"/>
      <c r="AB520" s="274"/>
      <c r="AC520" s="234"/>
      <c r="AD520" s="94"/>
      <c r="AE520" s="95"/>
      <c r="AF520" s="508" t="str">
        <f t="shared" si="129"/>
        <v>Sin Avance</v>
      </c>
      <c r="AG520" s="234"/>
      <c r="AH520" s="94"/>
      <c r="AI520" s="230"/>
      <c r="AJ520" s="234"/>
      <c r="AK520" s="273"/>
      <c r="AL520" s="95"/>
      <c r="AM520" s="508" t="str">
        <f t="shared" si="130"/>
        <v>Sin Avance</v>
      </c>
      <c r="AN520" s="279"/>
      <c r="AO520" s="273"/>
      <c r="AP520" s="274"/>
      <c r="AQ520" s="275"/>
      <c r="AR520" s="235"/>
      <c r="AS520" s="233"/>
      <c r="AT520" s="508" t="str">
        <f t="shared" si="131"/>
        <v>Sin Avance</v>
      </c>
      <c r="AU520" s="228"/>
      <c r="AV520" s="273"/>
      <c r="AW520" s="274"/>
      <c r="AX520" s="231"/>
      <c r="AY520" s="232"/>
      <c r="AZ520" s="233"/>
      <c r="BA520" s="508" t="str">
        <f t="shared" si="132"/>
        <v>Sin Avance</v>
      </c>
      <c r="BB520" s="325"/>
      <c r="BC520" s="229"/>
      <c r="BD520" s="229"/>
      <c r="BE520" s="492"/>
      <c r="BF520" s="235"/>
      <c r="BG520" s="493"/>
      <c r="BH520" s="508" t="str">
        <f t="shared" si="133"/>
        <v>Sin Avance</v>
      </c>
      <c r="BI520" s="236"/>
      <c r="BJ520" s="96"/>
      <c r="BK520" s="232"/>
      <c r="BL520" s="237" t="str">
        <f t="shared" si="136"/>
        <v>Sin Avance</v>
      </c>
      <c r="BM520" s="275"/>
      <c r="BN520" s="15"/>
      <c r="BO520" s="94"/>
      <c r="BP520" s="274"/>
      <c r="BQ520" s="326"/>
      <c r="BR520" s="96"/>
      <c r="BS520" s="240" t="str">
        <f t="shared" si="138"/>
        <v>En Ejecución</v>
      </c>
      <c r="BT520" s="94"/>
      <c r="BU520" s="712"/>
      <c r="BV520" s="736"/>
      <c r="BW520" s="389"/>
    </row>
    <row r="521" spans="1:75" s="12" customFormat="1" ht="47.25" customHeight="1">
      <c r="A521" s="743" t="s">
        <v>189</v>
      </c>
      <c r="B521" s="733">
        <v>44376</v>
      </c>
      <c r="C521" s="93" t="s">
        <v>3464</v>
      </c>
      <c r="D521" s="747" t="s">
        <v>2873</v>
      </c>
      <c r="E521" s="90" t="s">
        <v>3465</v>
      </c>
      <c r="F521" s="247"/>
      <c r="G521" s="90" t="s">
        <v>3218</v>
      </c>
      <c r="H521" s="90" t="s">
        <v>3466</v>
      </c>
      <c r="I521" s="90">
        <v>1</v>
      </c>
      <c r="J521" s="744" t="s">
        <v>3467</v>
      </c>
      <c r="K521" s="98" t="s">
        <v>168</v>
      </c>
      <c r="L521" s="90" t="s">
        <v>3468</v>
      </c>
      <c r="M521" s="90" t="s">
        <v>3469</v>
      </c>
      <c r="N521" s="751">
        <v>1</v>
      </c>
      <c r="O521" s="90" t="s">
        <v>3469</v>
      </c>
      <c r="P521" s="98" t="s">
        <v>969</v>
      </c>
      <c r="Q521" s="270" t="s">
        <v>969</v>
      </c>
      <c r="R521" s="761">
        <v>44377</v>
      </c>
      <c r="S521" s="745">
        <v>44561</v>
      </c>
      <c r="T521" s="92">
        <v>0</v>
      </c>
      <c r="U521" s="748">
        <f t="shared" si="123"/>
        <v>44561</v>
      </c>
      <c r="V521" s="228"/>
      <c r="W521" s="94"/>
      <c r="X521" s="95"/>
      <c r="Y521" s="508" t="str">
        <f t="shared" si="135"/>
        <v>Sin Avance</v>
      </c>
      <c r="Z521" s="272"/>
      <c r="AA521" s="273"/>
      <c r="AB521" s="274"/>
      <c r="AC521" s="234"/>
      <c r="AD521" s="94"/>
      <c r="AE521" s="95"/>
      <c r="AF521" s="508" t="str">
        <f t="shared" si="129"/>
        <v>Sin Avance</v>
      </c>
      <c r="AG521" s="234"/>
      <c r="AH521" s="94"/>
      <c r="AI521" s="230"/>
      <c r="AJ521" s="234"/>
      <c r="AK521" s="273"/>
      <c r="AL521" s="95"/>
      <c r="AM521" s="508" t="str">
        <f t="shared" si="130"/>
        <v>Sin Avance</v>
      </c>
      <c r="AN521" s="279"/>
      <c r="AO521" s="273"/>
      <c r="AP521" s="274"/>
      <c r="AQ521" s="275"/>
      <c r="AR521" s="235"/>
      <c r="AS521" s="233"/>
      <c r="AT521" s="508" t="str">
        <f t="shared" si="131"/>
        <v>Sin Avance</v>
      </c>
      <c r="AU521" s="228"/>
      <c r="AV521" s="273"/>
      <c r="AW521" s="274"/>
      <c r="AX521" s="231"/>
      <c r="AY521" s="232"/>
      <c r="AZ521" s="233"/>
      <c r="BA521" s="508" t="str">
        <f t="shared" si="132"/>
        <v>Sin Avance</v>
      </c>
      <c r="BB521" s="325"/>
      <c r="BC521" s="229"/>
      <c r="BD521" s="229"/>
      <c r="BE521" s="492"/>
      <c r="BF521" s="235"/>
      <c r="BG521" s="493"/>
      <c r="BH521" s="508" t="str">
        <f t="shared" si="133"/>
        <v>Sin Avance</v>
      </c>
      <c r="BI521" s="236"/>
      <c r="BJ521" s="96"/>
      <c r="BK521" s="232"/>
      <c r="BL521" s="237" t="str">
        <f t="shared" si="136"/>
        <v>Sin Avance</v>
      </c>
      <c r="BM521" s="275"/>
      <c r="BN521" s="15"/>
      <c r="BO521" s="94"/>
      <c r="BP521" s="274"/>
      <c r="BQ521" s="326"/>
      <c r="BR521" s="96"/>
      <c r="BS521" s="240" t="str">
        <f t="shared" si="138"/>
        <v>En Ejecución</v>
      </c>
      <c r="BT521" s="94"/>
      <c r="BU521" s="712"/>
      <c r="BV521" s="736"/>
      <c r="BW521" s="389"/>
    </row>
    <row r="522" spans="1:75" s="338" customFormat="1" ht="42" customHeight="1">
      <c r="A522" s="743" t="s">
        <v>189</v>
      </c>
      <c r="B522" s="733">
        <v>44376</v>
      </c>
      <c r="C522" s="93" t="s">
        <v>1791</v>
      </c>
      <c r="D522" s="747" t="s">
        <v>2873</v>
      </c>
      <c r="E522" s="90" t="s">
        <v>3470</v>
      </c>
      <c r="F522" s="98" t="s">
        <v>145</v>
      </c>
      <c r="G522" s="90" t="s">
        <v>3471</v>
      </c>
      <c r="H522" s="90" t="s">
        <v>3472</v>
      </c>
      <c r="I522" s="93">
        <v>1</v>
      </c>
      <c r="J522" s="744" t="s">
        <v>3473</v>
      </c>
      <c r="K522" s="98" t="s">
        <v>168</v>
      </c>
      <c r="L522" s="90" t="s">
        <v>3474</v>
      </c>
      <c r="M522" s="90" t="s">
        <v>3475</v>
      </c>
      <c r="N522" s="751">
        <v>1</v>
      </c>
      <c r="O522" s="90" t="s">
        <v>3475</v>
      </c>
      <c r="P522" s="248" t="s">
        <v>233</v>
      </c>
      <c r="Q522" s="248" t="s">
        <v>233</v>
      </c>
      <c r="R522" s="390">
        <v>44203</v>
      </c>
      <c r="S522" s="745">
        <v>44740</v>
      </c>
      <c r="T522" s="92">
        <v>0</v>
      </c>
      <c r="U522" s="748">
        <f t="shared" si="123"/>
        <v>44740</v>
      </c>
      <c r="V522" s="99">
        <v>44557</v>
      </c>
      <c r="W522" s="765" t="s">
        <v>3476</v>
      </c>
      <c r="X522" s="502">
        <v>1</v>
      </c>
      <c r="Y522" s="508" t="str">
        <f t="shared" si="135"/>
        <v>Destacado</v>
      </c>
      <c r="Z522" s="272">
        <v>44560</v>
      </c>
      <c r="AA522" s="514" t="s">
        <v>3477</v>
      </c>
      <c r="AB522" s="518" t="s">
        <v>689</v>
      </c>
      <c r="AC522" s="234"/>
      <c r="AD522" s="94"/>
      <c r="AE522" s="95"/>
      <c r="AF522" s="508" t="str">
        <f t="shared" si="129"/>
        <v>Sin Avance</v>
      </c>
      <c r="AG522" s="234"/>
      <c r="AH522" s="94"/>
      <c r="AI522" s="508"/>
      <c r="AJ522" s="234"/>
      <c r="AK522" s="273"/>
      <c r="AL522" s="95"/>
      <c r="AM522" s="508" t="str">
        <f t="shared" si="130"/>
        <v>Sin Avance</v>
      </c>
      <c r="AN522" s="279"/>
      <c r="AO522" s="273"/>
      <c r="AP522" s="274"/>
      <c r="AQ522" s="275"/>
      <c r="AR522" s="235"/>
      <c r="AS522" s="233"/>
      <c r="AT522" s="508" t="str">
        <f t="shared" si="131"/>
        <v>Sin Avance</v>
      </c>
      <c r="AU522" s="228"/>
      <c r="AV522" s="273"/>
      <c r="AW522" s="274"/>
      <c r="AX522" s="231"/>
      <c r="AY522" s="232"/>
      <c r="AZ522" s="233"/>
      <c r="BA522" s="508" t="str">
        <f t="shared" si="132"/>
        <v>Sin Avance</v>
      </c>
      <c r="BB522" s="325"/>
      <c r="BC522" s="229"/>
      <c r="BD522" s="229"/>
      <c r="BE522" s="492"/>
      <c r="BF522" s="235"/>
      <c r="BG522" s="493"/>
      <c r="BH522" s="508" t="str">
        <f t="shared" si="133"/>
        <v>Sin Avance</v>
      </c>
      <c r="BI522" s="236"/>
      <c r="BJ522" s="96"/>
      <c r="BK522" s="232"/>
      <c r="BL522" s="547">
        <f t="shared" si="136"/>
        <v>1</v>
      </c>
      <c r="BM522" s="275"/>
      <c r="BN522" s="15"/>
      <c r="BO522" s="94"/>
      <c r="BP522" s="518"/>
      <c r="BQ522" s="326"/>
      <c r="BR522" s="96"/>
      <c r="BS522" s="516" t="str">
        <f t="shared" si="138"/>
        <v/>
      </c>
      <c r="BT522" s="94"/>
      <c r="BU522" s="324"/>
      <c r="BV522" s="736"/>
      <c r="BW522" s="389"/>
    </row>
    <row r="523" spans="1:75" s="12" customFormat="1" ht="47.25" customHeight="1">
      <c r="A523" s="743" t="s">
        <v>189</v>
      </c>
      <c r="B523" s="733">
        <v>44376</v>
      </c>
      <c r="C523" s="93" t="s">
        <v>3478</v>
      </c>
      <c r="D523" s="747" t="s">
        <v>2873</v>
      </c>
      <c r="E523" s="90" t="s">
        <v>3479</v>
      </c>
      <c r="F523" s="247"/>
      <c r="G523" s="90" t="s">
        <v>3480</v>
      </c>
      <c r="H523" s="90" t="s">
        <v>3481</v>
      </c>
      <c r="I523" s="93">
        <v>1</v>
      </c>
      <c r="J523" s="744" t="s">
        <v>3482</v>
      </c>
      <c r="K523" s="98" t="s">
        <v>168</v>
      </c>
      <c r="L523" s="90" t="s">
        <v>3483</v>
      </c>
      <c r="M523" s="90" t="s">
        <v>3484</v>
      </c>
      <c r="N523" s="751">
        <v>1</v>
      </c>
      <c r="O523" s="90" t="s">
        <v>3484</v>
      </c>
      <c r="P523" s="90" t="s">
        <v>3480</v>
      </c>
      <c r="Q523" s="672" t="s">
        <v>3480</v>
      </c>
      <c r="R523" s="390">
        <v>44203</v>
      </c>
      <c r="S523" s="745">
        <v>44740</v>
      </c>
      <c r="T523" s="92">
        <v>0</v>
      </c>
      <c r="U523" s="748">
        <f t="shared" si="123"/>
        <v>44740</v>
      </c>
      <c r="V523" s="228"/>
      <c r="W523" s="94"/>
      <c r="X523" s="95"/>
      <c r="Y523" s="508" t="str">
        <f t="shared" si="135"/>
        <v>Sin Avance</v>
      </c>
      <c r="Z523" s="272"/>
      <c r="AA523" s="273"/>
      <c r="AB523" s="274"/>
      <c r="AC523" s="234"/>
      <c r="AD523" s="94"/>
      <c r="AE523" s="95"/>
      <c r="AF523" s="508" t="str">
        <f t="shared" si="129"/>
        <v>Sin Avance</v>
      </c>
      <c r="AG523" s="234"/>
      <c r="AH523" s="94"/>
      <c r="AI523" s="230"/>
      <c r="AJ523" s="234"/>
      <c r="AK523" s="273"/>
      <c r="AL523" s="95"/>
      <c r="AM523" s="508" t="str">
        <f t="shared" si="130"/>
        <v>Sin Avance</v>
      </c>
      <c r="AN523" s="279"/>
      <c r="AO523" s="273"/>
      <c r="AP523" s="274"/>
      <c r="AQ523" s="275"/>
      <c r="AR523" s="235"/>
      <c r="AS523" s="233"/>
      <c r="AT523" s="508" t="str">
        <f t="shared" si="131"/>
        <v>Sin Avance</v>
      </c>
      <c r="AU523" s="228"/>
      <c r="AV523" s="273"/>
      <c r="AW523" s="274"/>
      <c r="AX523" s="231"/>
      <c r="AY523" s="232"/>
      <c r="AZ523" s="233"/>
      <c r="BA523" s="508" t="str">
        <f t="shared" si="132"/>
        <v>Sin Avance</v>
      </c>
      <c r="BB523" s="325"/>
      <c r="BC523" s="229"/>
      <c r="BD523" s="229"/>
      <c r="BE523" s="492"/>
      <c r="BF523" s="235"/>
      <c r="BG523" s="493"/>
      <c r="BH523" s="508" t="str">
        <f t="shared" si="133"/>
        <v>Sin Avance</v>
      </c>
      <c r="BI523" s="236"/>
      <c r="BJ523" s="96"/>
      <c r="BK523" s="232"/>
      <c r="BL523" s="237" t="str">
        <f t="shared" si="136"/>
        <v>Sin Avance</v>
      </c>
      <c r="BM523" s="275"/>
      <c r="BN523" s="15"/>
      <c r="BO523" s="94"/>
      <c r="BP523" s="274"/>
      <c r="BQ523" s="326"/>
      <c r="BR523" s="96"/>
      <c r="BS523" s="240" t="str">
        <f t="shared" si="138"/>
        <v>En Ejecución</v>
      </c>
      <c r="BT523" s="94"/>
      <c r="BU523" s="712"/>
      <c r="BV523" s="736"/>
      <c r="BW523" s="389"/>
    </row>
    <row r="524" spans="1:75" s="12" customFormat="1" ht="47.25" customHeight="1">
      <c r="A524" s="743" t="s">
        <v>189</v>
      </c>
      <c r="B524" s="733">
        <v>44376</v>
      </c>
      <c r="C524" s="93" t="s">
        <v>3478</v>
      </c>
      <c r="D524" s="747" t="s">
        <v>2873</v>
      </c>
      <c r="E524" s="90" t="s">
        <v>3479</v>
      </c>
      <c r="F524" s="247"/>
      <c r="G524" s="90" t="s">
        <v>3485</v>
      </c>
      <c r="H524" s="90" t="s">
        <v>3481</v>
      </c>
      <c r="I524" s="93">
        <v>2</v>
      </c>
      <c r="J524" s="744" t="s">
        <v>3486</v>
      </c>
      <c r="K524" s="98" t="s">
        <v>168</v>
      </c>
      <c r="L524" s="90" t="s">
        <v>3487</v>
      </c>
      <c r="M524" s="90" t="s">
        <v>3488</v>
      </c>
      <c r="N524" s="751">
        <v>1</v>
      </c>
      <c r="O524" s="90" t="s">
        <v>3488</v>
      </c>
      <c r="P524" s="90" t="s">
        <v>3485</v>
      </c>
      <c r="Q524" s="672" t="s">
        <v>3485</v>
      </c>
      <c r="R524" s="390">
        <v>44203</v>
      </c>
      <c r="S524" s="745">
        <v>44740</v>
      </c>
      <c r="T524" s="92">
        <v>0</v>
      </c>
      <c r="U524" s="748">
        <f t="shared" si="123"/>
        <v>44740</v>
      </c>
      <c r="V524" s="228"/>
      <c r="W524" s="94"/>
      <c r="X524" s="95"/>
      <c r="Y524" s="508" t="str">
        <f t="shared" si="135"/>
        <v>Sin Avance</v>
      </c>
      <c r="Z524" s="272"/>
      <c r="AA524" s="273"/>
      <c r="AB524" s="274"/>
      <c r="AC524" s="234"/>
      <c r="AD524" s="94"/>
      <c r="AE524" s="95"/>
      <c r="AF524" s="508" t="str">
        <f t="shared" si="129"/>
        <v>Sin Avance</v>
      </c>
      <c r="AG524" s="234"/>
      <c r="AH524" s="94"/>
      <c r="AI524" s="230"/>
      <c r="AJ524" s="234"/>
      <c r="AK524" s="273"/>
      <c r="AL524" s="95"/>
      <c r="AM524" s="508" t="str">
        <f t="shared" si="130"/>
        <v>Sin Avance</v>
      </c>
      <c r="AN524" s="279"/>
      <c r="AO524" s="273"/>
      <c r="AP524" s="274"/>
      <c r="AQ524" s="275"/>
      <c r="AR524" s="235"/>
      <c r="AS524" s="233"/>
      <c r="AT524" s="508" t="str">
        <f t="shared" si="131"/>
        <v>Sin Avance</v>
      </c>
      <c r="AU524" s="228"/>
      <c r="AV524" s="273"/>
      <c r="AW524" s="274"/>
      <c r="AX524" s="231"/>
      <c r="AY524" s="232"/>
      <c r="AZ524" s="233"/>
      <c r="BA524" s="508" t="str">
        <f t="shared" si="132"/>
        <v>Sin Avance</v>
      </c>
      <c r="BB524" s="325"/>
      <c r="BC524" s="229"/>
      <c r="BD524" s="229"/>
      <c r="BE524" s="492"/>
      <c r="BF524" s="235"/>
      <c r="BG524" s="493"/>
      <c r="BH524" s="508" t="str">
        <f t="shared" si="133"/>
        <v>Sin Avance</v>
      </c>
      <c r="BI524" s="236"/>
      <c r="BJ524" s="96"/>
      <c r="BK524" s="232"/>
      <c r="BL524" s="237" t="str">
        <f t="shared" si="136"/>
        <v>Sin Avance</v>
      </c>
      <c r="BM524" s="275"/>
      <c r="BN524" s="15"/>
      <c r="BO524" s="94"/>
      <c r="BP524" s="274"/>
      <c r="BQ524" s="326"/>
      <c r="BR524" s="96"/>
      <c r="BS524" s="240" t="str">
        <f t="shared" si="138"/>
        <v>En Ejecución</v>
      </c>
      <c r="BT524" s="94"/>
      <c r="BU524" s="712"/>
      <c r="BV524" s="736"/>
      <c r="BW524" s="389"/>
    </row>
    <row r="525" spans="1:75" s="12" customFormat="1" ht="47.25" customHeight="1">
      <c r="A525" s="743" t="s">
        <v>189</v>
      </c>
      <c r="B525" s="733">
        <v>44376</v>
      </c>
      <c r="C525" s="93" t="s">
        <v>3478</v>
      </c>
      <c r="D525" s="747" t="s">
        <v>2873</v>
      </c>
      <c r="E525" s="90" t="s">
        <v>3479</v>
      </c>
      <c r="F525" s="247"/>
      <c r="G525" s="270" t="s">
        <v>171</v>
      </c>
      <c r="H525" s="90" t="s">
        <v>3481</v>
      </c>
      <c r="I525" s="93">
        <v>3</v>
      </c>
      <c r="J525" s="744" t="s">
        <v>3489</v>
      </c>
      <c r="K525" s="98" t="s">
        <v>168</v>
      </c>
      <c r="L525" s="90" t="s">
        <v>3490</v>
      </c>
      <c r="M525" s="90" t="s">
        <v>3491</v>
      </c>
      <c r="N525" s="751">
        <v>1</v>
      </c>
      <c r="O525" s="90" t="s">
        <v>3491</v>
      </c>
      <c r="P525" s="248" t="s">
        <v>171</v>
      </c>
      <c r="Q525" s="248" t="s">
        <v>171</v>
      </c>
      <c r="R525" s="390">
        <v>44203</v>
      </c>
      <c r="S525" s="745">
        <v>44740</v>
      </c>
      <c r="T525" s="92">
        <v>0</v>
      </c>
      <c r="U525" s="748">
        <f t="shared" si="123"/>
        <v>44740</v>
      </c>
      <c r="V525" s="228"/>
      <c r="W525" s="94"/>
      <c r="X525" s="95"/>
      <c r="Y525" s="508" t="str">
        <f t="shared" si="135"/>
        <v>Sin Avance</v>
      </c>
      <c r="Z525" s="272"/>
      <c r="AA525" s="273"/>
      <c r="AB525" s="274"/>
      <c r="AC525" s="234"/>
      <c r="AD525" s="94"/>
      <c r="AE525" s="95"/>
      <c r="AF525" s="508" t="str">
        <f t="shared" si="129"/>
        <v>Sin Avance</v>
      </c>
      <c r="AG525" s="234"/>
      <c r="AH525" s="94"/>
      <c r="AI525" s="230"/>
      <c r="AJ525" s="234"/>
      <c r="AK525" s="273"/>
      <c r="AL525" s="95"/>
      <c r="AM525" s="508" t="str">
        <f t="shared" si="130"/>
        <v>Sin Avance</v>
      </c>
      <c r="AN525" s="279"/>
      <c r="AO525" s="273"/>
      <c r="AP525" s="274"/>
      <c r="AQ525" s="275"/>
      <c r="AR525" s="235"/>
      <c r="AS525" s="233"/>
      <c r="AT525" s="508" t="str">
        <f t="shared" si="131"/>
        <v>Sin Avance</v>
      </c>
      <c r="AU525" s="228"/>
      <c r="AV525" s="273"/>
      <c r="AW525" s="274"/>
      <c r="AX525" s="231"/>
      <c r="AY525" s="232"/>
      <c r="AZ525" s="233"/>
      <c r="BA525" s="508" t="str">
        <f t="shared" si="132"/>
        <v>Sin Avance</v>
      </c>
      <c r="BB525" s="325"/>
      <c r="BC525" s="229"/>
      <c r="BD525" s="229"/>
      <c r="BE525" s="492"/>
      <c r="BF525" s="235"/>
      <c r="BG525" s="493"/>
      <c r="BH525" s="508" t="str">
        <f t="shared" si="133"/>
        <v>Sin Avance</v>
      </c>
      <c r="BI525" s="236"/>
      <c r="BJ525" s="96"/>
      <c r="BK525" s="232"/>
      <c r="BL525" s="237" t="str">
        <f t="shared" si="136"/>
        <v>Sin Avance</v>
      </c>
      <c r="BM525" s="275"/>
      <c r="BN525" s="15"/>
      <c r="BO525" s="94"/>
      <c r="BP525" s="274"/>
      <c r="BQ525" s="326"/>
      <c r="BR525" s="96"/>
      <c r="BS525" s="240" t="str">
        <f t="shared" si="138"/>
        <v>En Ejecución</v>
      </c>
      <c r="BT525" s="94"/>
      <c r="BU525" s="712"/>
      <c r="BV525" s="736"/>
      <c r="BW525" s="389"/>
    </row>
    <row r="526" spans="1:75" s="12" customFormat="1" ht="47.25" customHeight="1">
      <c r="A526" s="743" t="s">
        <v>189</v>
      </c>
      <c r="B526" s="733">
        <v>44376</v>
      </c>
      <c r="C526" s="93" t="s">
        <v>3492</v>
      </c>
      <c r="D526" s="747" t="s">
        <v>2873</v>
      </c>
      <c r="E526" s="90" t="s">
        <v>3493</v>
      </c>
      <c r="F526" s="247"/>
      <c r="G526" s="90" t="s">
        <v>3485</v>
      </c>
      <c r="H526" s="90" t="s">
        <v>3494</v>
      </c>
      <c r="I526" s="93">
        <v>1</v>
      </c>
      <c r="J526" s="744" t="s">
        <v>3486</v>
      </c>
      <c r="K526" s="98" t="s">
        <v>168</v>
      </c>
      <c r="L526" s="90" t="s">
        <v>3487</v>
      </c>
      <c r="M526" s="90" t="s">
        <v>3495</v>
      </c>
      <c r="N526" s="751">
        <v>1</v>
      </c>
      <c r="O526" s="90" t="s">
        <v>3495</v>
      </c>
      <c r="P526" s="90" t="s">
        <v>3485</v>
      </c>
      <c r="Q526" s="672" t="s">
        <v>3485</v>
      </c>
      <c r="R526" s="390">
        <v>44203</v>
      </c>
      <c r="S526" s="745">
        <v>44740</v>
      </c>
      <c r="T526" s="92">
        <v>0</v>
      </c>
      <c r="U526" s="748">
        <f t="shared" si="123"/>
        <v>44740</v>
      </c>
      <c r="V526" s="228"/>
      <c r="W526" s="94"/>
      <c r="X526" s="95"/>
      <c r="Y526" s="508" t="str">
        <f t="shared" si="135"/>
        <v>Sin Avance</v>
      </c>
      <c r="Z526" s="272"/>
      <c r="AA526" s="273"/>
      <c r="AB526" s="274"/>
      <c r="AC526" s="234"/>
      <c r="AD526" s="94"/>
      <c r="AE526" s="95"/>
      <c r="AF526" s="508" t="str">
        <f t="shared" si="129"/>
        <v>Sin Avance</v>
      </c>
      <c r="AG526" s="234"/>
      <c r="AH526" s="94"/>
      <c r="AI526" s="230"/>
      <c r="AJ526" s="234"/>
      <c r="AK526" s="273"/>
      <c r="AL526" s="95"/>
      <c r="AM526" s="508" t="str">
        <f t="shared" si="130"/>
        <v>Sin Avance</v>
      </c>
      <c r="AN526" s="279"/>
      <c r="AO526" s="273"/>
      <c r="AP526" s="274"/>
      <c r="AQ526" s="275"/>
      <c r="AR526" s="235"/>
      <c r="AS526" s="233"/>
      <c r="AT526" s="508" t="str">
        <f t="shared" si="131"/>
        <v>Sin Avance</v>
      </c>
      <c r="AU526" s="228"/>
      <c r="AV526" s="273"/>
      <c r="AW526" s="274"/>
      <c r="AX526" s="231"/>
      <c r="AY526" s="232"/>
      <c r="AZ526" s="233"/>
      <c r="BA526" s="508" t="str">
        <f t="shared" si="132"/>
        <v>Sin Avance</v>
      </c>
      <c r="BB526" s="325"/>
      <c r="BC526" s="229"/>
      <c r="BD526" s="229"/>
      <c r="BE526" s="492"/>
      <c r="BF526" s="235"/>
      <c r="BG526" s="493"/>
      <c r="BH526" s="508" t="str">
        <f t="shared" si="133"/>
        <v>Sin Avance</v>
      </c>
      <c r="BI526" s="236"/>
      <c r="BJ526" s="96"/>
      <c r="BK526" s="232"/>
      <c r="BL526" s="237" t="str">
        <f t="shared" si="136"/>
        <v>Sin Avance</v>
      </c>
      <c r="BM526" s="275"/>
      <c r="BN526" s="15"/>
      <c r="BO526" s="94"/>
      <c r="BP526" s="274"/>
      <c r="BQ526" s="326"/>
      <c r="BR526" s="96"/>
      <c r="BS526" s="240" t="str">
        <f t="shared" si="138"/>
        <v>En Ejecución</v>
      </c>
      <c r="BT526" s="94"/>
      <c r="BU526" s="712"/>
      <c r="BV526" s="736"/>
      <c r="BW526" s="389"/>
    </row>
    <row r="527" spans="1:75" s="12" customFormat="1" ht="47.25" customHeight="1">
      <c r="A527" s="743" t="s">
        <v>189</v>
      </c>
      <c r="B527" s="733">
        <v>44376</v>
      </c>
      <c r="C527" s="93" t="s">
        <v>3496</v>
      </c>
      <c r="D527" s="747" t="s">
        <v>2873</v>
      </c>
      <c r="E527" s="90" t="s">
        <v>3497</v>
      </c>
      <c r="F527" s="247"/>
      <c r="G527" s="90" t="s">
        <v>3498</v>
      </c>
      <c r="H527" s="90" t="s">
        <v>3499</v>
      </c>
      <c r="I527" s="93">
        <v>1</v>
      </c>
      <c r="J527" s="744" t="s">
        <v>3500</v>
      </c>
      <c r="K527" s="98" t="s">
        <v>168</v>
      </c>
      <c r="L527" s="93" t="s">
        <v>3501</v>
      </c>
      <c r="M527" s="90" t="s">
        <v>3502</v>
      </c>
      <c r="N527" s="93">
        <v>1</v>
      </c>
      <c r="O527" s="90" t="s">
        <v>3502</v>
      </c>
      <c r="P527" s="90" t="s">
        <v>3498</v>
      </c>
      <c r="Q527" s="672" t="s">
        <v>3498</v>
      </c>
      <c r="R527" s="390">
        <v>44203</v>
      </c>
      <c r="S527" s="745">
        <v>44740</v>
      </c>
      <c r="T527" s="92">
        <v>0</v>
      </c>
      <c r="U527" s="748">
        <f t="shared" si="123"/>
        <v>44740</v>
      </c>
      <c r="V527" s="228"/>
      <c r="W527" s="94"/>
      <c r="X527" s="95"/>
      <c r="Y527" s="508" t="str">
        <f t="shared" si="135"/>
        <v>Sin Avance</v>
      </c>
      <c r="Z527" s="272"/>
      <c r="AA527" s="273"/>
      <c r="AB527" s="274"/>
      <c r="AC527" s="234"/>
      <c r="AD527" s="94"/>
      <c r="AE527" s="95"/>
      <c r="AF527" s="508" t="str">
        <f t="shared" si="129"/>
        <v>Sin Avance</v>
      </c>
      <c r="AG527" s="234"/>
      <c r="AH527" s="94"/>
      <c r="AI527" s="230"/>
      <c r="AJ527" s="234"/>
      <c r="AK527" s="273"/>
      <c r="AL527" s="95"/>
      <c r="AM527" s="508" t="str">
        <f t="shared" si="130"/>
        <v>Sin Avance</v>
      </c>
      <c r="AN527" s="279"/>
      <c r="AO527" s="273"/>
      <c r="AP527" s="274"/>
      <c r="AQ527" s="275"/>
      <c r="AR527" s="235"/>
      <c r="AS527" s="233"/>
      <c r="AT527" s="508" t="str">
        <f t="shared" si="131"/>
        <v>Sin Avance</v>
      </c>
      <c r="AU527" s="228"/>
      <c r="AV527" s="273"/>
      <c r="AW527" s="274"/>
      <c r="AX527" s="231"/>
      <c r="AY527" s="232"/>
      <c r="AZ527" s="233"/>
      <c r="BA527" s="508" t="str">
        <f t="shared" si="132"/>
        <v>Sin Avance</v>
      </c>
      <c r="BB527" s="325"/>
      <c r="BC527" s="229"/>
      <c r="BD527" s="229"/>
      <c r="BE527" s="492"/>
      <c r="BF527" s="235"/>
      <c r="BG527" s="493"/>
      <c r="BH527" s="508" t="str">
        <f t="shared" si="133"/>
        <v>Sin Avance</v>
      </c>
      <c r="BI527" s="236"/>
      <c r="BJ527" s="96"/>
      <c r="BK527" s="232"/>
      <c r="BL527" s="237" t="str">
        <f t="shared" si="136"/>
        <v>Sin Avance</v>
      </c>
      <c r="BM527" s="275"/>
      <c r="BN527" s="15"/>
      <c r="BO527" s="94"/>
      <c r="BP527" s="274"/>
      <c r="BQ527" s="326"/>
      <c r="BR527" s="96"/>
      <c r="BS527" s="240" t="str">
        <f t="shared" si="138"/>
        <v>En Ejecución</v>
      </c>
      <c r="BT527" s="94"/>
      <c r="BU527" s="712"/>
      <c r="BV527" s="736"/>
      <c r="BW527" s="389"/>
    </row>
    <row r="528" spans="1:75" s="12" customFormat="1" ht="47.25" customHeight="1">
      <c r="A528" s="743" t="s">
        <v>189</v>
      </c>
      <c r="B528" s="733">
        <v>44376</v>
      </c>
      <c r="C528" s="93" t="s">
        <v>3503</v>
      </c>
      <c r="D528" s="747" t="s">
        <v>2873</v>
      </c>
      <c r="E528" s="90" t="s">
        <v>3504</v>
      </c>
      <c r="F528" s="247"/>
      <c r="G528" s="270" t="s">
        <v>171</v>
      </c>
      <c r="H528" s="90" t="s">
        <v>3505</v>
      </c>
      <c r="I528" s="90">
        <v>1</v>
      </c>
      <c r="J528" s="744" t="s">
        <v>3506</v>
      </c>
      <c r="K528" s="98" t="s">
        <v>168</v>
      </c>
      <c r="L528" s="93" t="s">
        <v>3507</v>
      </c>
      <c r="M528" s="93" t="s">
        <v>3507</v>
      </c>
      <c r="N528" s="93">
        <v>1</v>
      </c>
      <c r="O528" s="93" t="s">
        <v>3507</v>
      </c>
      <c r="P528" s="248" t="s">
        <v>171</v>
      </c>
      <c r="Q528" s="248" t="s">
        <v>171</v>
      </c>
      <c r="R528" s="390">
        <v>44377</v>
      </c>
      <c r="S528" s="745">
        <v>44740</v>
      </c>
      <c r="T528" s="92">
        <v>0</v>
      </c>
      <c r="U528" s="748">
        <f t="shared" si="123"/>
        <v>44740</v>
      </c>
      <c r="V528" s="228"/>
      <c r="W528" s="94"/>
      <c r="X528" s="95"/>
      <c r="Y528" s="508" t="str">
        <f t="shared" si="135"/>
        <v>Sin Avance</v>
      </c>
      <c r="Z528" s="272"/>
      <c r="AA528" s="273"/>
      <c r="AB528" s="274"/>
      <c r="AC528" s="234"/>
      <c r="AD528" s="94"/>
      <c r="AE528" s="95"/>
      <c r="AF528" s="508" t="str">
        <f t="shared" si="129"/>
        <v>Sin Avance</v>
      </c>
      <c r="AG528" s="234"/>
      <c r="AH528" s="94"/>
      <c r="AI528" s="230"/>
      <c r="AJ528" s="234"/>
      <c r="AK528" s="273"/>
      <c r="AL528" s="95"/>
      <c r="AM528" s="508" t="str">
        <f t="shared" si="130"/>
        <v>Sin Avance</v>
      </c>
      <c r="AN528" s="279"/>
      <c r="AO528" s="273"/>
      <c r="AP528" s="274"/>
      <c r="AQ528" s="275"/>
      <c r="AR528" s="235"/>
      <c r="AS528" s="233"/>
      <c r="AT528" s="508" t="str">
        <f t="shared" si="131"/>
        <v>Sin Avance</v>
      </c>
      <c r="AU528" s="228"/>
      <c r="AV528" s="273"/>
      <c r="AW528" s="274"/>
      <c r="AX528" s="231"/>
      <c r="AY528" s="232"/>
      <c r="AZ528" s="233"/>
      <c r="BA528" s="508" t="str">
        <f t="shared" si="132"/>
        <v>Sin Avance</v>
      </c>
      <c r="BB528" s="325"/>
      <c r="BC528" s="229"/>
      <c r="BD528" s="229"/>
      <c r="BE528" s="492"/>
      <c r="BF528" s="235"/>
      <c r="BG528" s="493"/>
      <c r="BH528" s="508" t="str">
        <f t="shared" si="133"/>
        <v>Sin Avance</v>
      </c>
      <c r="BI528" s="236"/>
      <c r="BJ528" s="96"/>
      <c r="BK528" s="232"/>
      <c r="BL528" s="237" t="str">
        <f t="shared" si="136"/>
        <v>Sin Avance</v>
      </c>
      <c r="BM528" s="275"/>
      <c r="BN528" s="15"/>
      <c r="BO528" s="94"/>
      <c r="BP528" s="274"/>
      <c r="BQ528" s="326"/>
      <c r="BR528" s="96"/>
      <c r="BS528" s="240" t="str">
        <f t="shared" si="138"/>
        <v>En Ejecución</v>
      </c>
      <c r="BT528" s="94"/>
      <c r="BU528" s="712"/>
      <c r="BV528" s="736"/>
      <c r="BW528" s="389"/>
    </row>
    <row r="529" spans="1:75" s="12" customFormat="1" ht="47.25" customHeight="1">
      <c r="A529" s="743" t="s">
        <v>189</v>
      </c>
      <c r="B529" s="733">
        <v>44376</v>
      </c>
      <c r="C529" s="93" t="s">
        <v>3503</v>
      </c>
      <c r="D529" s="747" t="s">
        <v>2873</v>
      </c>
      <c r="E529" s="90" t="s">
        <v>3504</v>
      </c>
      <c r="F529" s="247"/>
      <c r="G529" s="90" t="s">
        <v>3508</v>
      </c>
      <c r="H529" s="90" t="s">
        <v>3509</v>
      </c>
      <c r="I529" s="90">
        <v>2</v>
      </c>
      <c r="J529" s="744" t="s">
        <v>3510</v>
      </c>
      <c r="K529" s="98" t="s">
        <v>168</v>
      </c>
      <c r="L529" s="93" t="s">
        <v>3511</v>
      </c>
      <c r="M529" s="90" t="s">
        <v>3512</v>
      </c>
      <c r="N529" s="93">
        <v>1</v>
      </c>
      <c r="O529" s="90" t="s">
        <v>3512</v>
      </c>
      <c r="P529" s="90" t="s">
        <v>3508</v>
      </c>
      <c r="Q529" s="672" t="s">
        <v>3508</v>
      </c>
      <c r="R529" s="390">
        <v>44377</v>
      </c>
      <c r="S529" s="745">
        <v>44740</v>
      </c>
      <c r="T529" s="92">
        <v>0</v>
      </c>
      <c r="U529" s="748">
        <f t="shared" si="123"/>
        <v>44740</v>
      </c>
      <c r="V529" s="228"/>
      <c r="W529" s="94"/>
      <c r="X529" s="95"/>
      <c r="Y529" s="508" t="str">
        <f t="shared" si="135"/>
        <v>Sin Avance</v>
      </c>
      <c r="Z529" s="272"/>
      <c r="AA529" s="273"/>
      <c r="AB529" s="274"/>
      <c r="AC529" s="234"/>
      <c r="AD529" s="94"/>
      <c r="AE529" s="95"/>
      <c r="AF529" s="508" t="str">
        <f t="shared" si="129"/>
        <v>Sin Avance</v>
      </c>
      <c r="AG529" s="234"/>
      <c r="AH529" s="94"/>
      <c r="AI529" s="230"/>
      <c r="AJ529" s="234"/>
      <c r="AK529" s="273"/>
      <c r="AL529" s="95"/>
      <c r="AM529" s="508" t="str">
        <f t="shared" si="130"/>
        <v>Sin Avance</v>
      </c>
      <c r="AN529" s="279"/>
      <c r="AO529" s="273"/>
      <c r="AP529" s="274"/>
      <c r="AQ529" s="275"/>
      <c r="AR529" s="235"/>
      <c r="AS529" s="233"/>
      <c r="AT529" s="508" t="str">
        <f t="shared" si="131"/>
        <v>Sin Avance</v>
      </c>
      <c r="AU529" s="228"/>
      <c r="AV529" s="273"/>
      <c r="AW529" s="274"/>
      <c r="AX529" s="231"/>
      <c r="AY529" s="232"/>
      <c r="AZ529" s="233"/>
      <c r="BA529" s="508" t="str">
        <f t="shared" si="132"/>
        <v>Sin Avance</v>
      </c>
      <c r="BB529" s="325"/>
      <c r="BC529" s="229"/>
      <c r="BD529" s="229"/>
      <c r="BE529" s="492"/>
      <c r="BF529" s="235"/>
      <c r="BG529" s="493"/>
      <c r="BH529" s="508" t="str">
        <f t="shared" si="133"/>
        <v>Sin Avance</v>
      </c>
      <c r="BI529" s="236"/>
      <c r="BJ529" s="96"/>
      <c r="BK529" s="232"/>
      <c r="BL529" s="237" t="str">
        <f t="shared" si="136"/>
        <v>Sin Avance</v>
      </c>
      <c r="BM529" s="275"/>
      <c r="BN529" s="15"/>
      <c r="BO529" s="94"/>
      <c r="BP529" s="274"/>
      <c r="BQ529" s="326"/>
      <c r="BR529" s="96"/>
      <c r="BS529" s="240" t="str">
        <f t="shared" si="138"/>
        <v>En Ejecución</v>
      </c>
      <c r="BT529" s="94"/>
      <c r="BU529" s="712"/>
      <c r="BV529" s="736"/>
      <c r="BW529" s="389"/>
    </row>
    <row r="530" spans="1:75" s="184" customFormat="1" ht="47.25" customHeight="1">
      <c r="A530" s="766" t="s">
        <v>161</v>
      </c>
      <c r="B530" s="767">
        <v>44413</v>
      </c>
      <c r="C530" s="642" t="s">
        <v>733</v>
      </c>
      <c r="D530" s="768" t="s">
        <v>3513</v>
      </c>
      <c r="E530" s="723" t="s">
        <v>3514</v>
      </c>
      <c r="F530" s="247"/>
      <c r="G530" s="769" t="s">
        <v>764</v>
      </c>
      <c r="H530" s="769" t="s">
        <v>3515</v>
      </c>
      <c r="I530" s="671">
        <v>1</v>
      </c>
      <c r="J530" s="769" t="s">
        <v>3516</v>
      </c>
      <c r="K530" s="247" t="s">
        <v>569</v>
      </c>
      <c r="L530" s="769" t="s">
        <v>3517</v>
      </c>
      <c r="M530" s="770" t="s">
        <v>3518</v>
      </c>
      <c r="N530" s="771">
        <v>1</v>
      </c>
      <c r="O530" s="769" t="s">
        <v>3519</v>
      </c>
      <c r="P530" s="769" t="s">
        <v>1524</v>
      </c>
      <c r="Q530" s="769" t="s">
        <v>1524</v>
      </c>
      <c r="R530" s="204">
        <v>44445</v>
      </c>
      <c r="S530" s="205">
        <v>44809</v>
      </c>
      <c r="T530" s="92">
        <v>0</v>
      </c>
      <c r="U530" s="185">
        <f t="shared" si="123"/>
        <v>44809</v>
      </c>
      <c r="V530" s="228"/>
      <c r="W530" s="94"/>
      <c r="X530" s="95"/>
      <c r="Y530" s="230" t="str">
        <f t="shared" si="135"/>
        <v>Sin Avance</v>
      </c>
      <c r="Z530" s="254">
        <v>44502</v>
      </c>
      <c r="AA530" s="772" t="s">
        <v>3520</v>
      </c>
      <c r="AB530" s="230" t="s">
        <v>3521</v>
      </c>
      <c r="AC530" s="773"/>
      <c r="AD530" s="94"/>
      <c r="AE530" s="94"/>
      <c r="AF530" s="230" t="str">
        <f t="shared" si="129"/>
        <v>Sin Avance</v>
      </c>
      <c r="AG530" s="94"/>
      <c r="AH530" s="94"/>
      <c r="AI530" s="230"/>
      <c r="AJ530" s="325"/>
      <c r="AK530" s="273"/>
      <c r="AL530" s="94"/>
      <c r="AM530" s="230" t="str">
        <f t="shared" si="130"/>
        <v>Sin Avance</v>
      </c>
      <c r="AN530" s="279"/>
      <c r="AO530" s="273"/>
      <c r="AP530" s="274"/>
      <c r="AQ530" s="275"/>
      <c r="AR530" s="235"/>
      <c r="AS530" s="233"/>
      <c r="AT530" s="230" t="str">
        <f t="shared" si="131"/>
        <v>Sin Avance</v>
      </c>
      <c r="AU530" s="228"/>
      <c r="AV530" s="273"/>
      <c r="AW530" s="274"/>
      <c r="AX530" s="231"/>
      <c r="AY530" s="232"/>
      <c r="AZ530" s="233"/>
      <c r="BA530" s="230" t="str">
        <f t="shared" si="132"/>
        <v>Sin Avance</v>
      </c>
      <c r="BB530" s="325"/>
      <c r="BC530" s="229"/>
      <c r="BD530" s="229"/>
      <c r="BE530" s="492"/>
      <c r="BF530" s="235"/>
      <c r="BG530" s="493"/>
      <c r="BH530" s="230" t="str">
        <f t="shared" si="133"/>
        <v>Sin Avance</v>
      </c>
      <c r="BI530" s="236"/>
      <c r="BJ530" s="96"/>
      <c r="BK530" s="232"/>
      <c r="BL530" s="237" t="str">
        <f t="shared" si="136"/>
        <v>Sin Avance</v>
      </c>
      <c r="BM530" s="326"/>
      <c r="BN530" s="96"/>
      <c r="BO530" s="94"/>
      <c r="BP530" s="230"/>
      <c r="BQ530" s="326"/>
      <c r="BR530" s="96"/>
      <c r="BS530" s="240" t="str">
        <f t="shared" si="138"/>
        <v>En Ejecución</v>
      </c>
      <c r="BT530" s="96"/>
      <c r="BU530" s="255"/>
      <c r="BV530" s="713"/>
      <c r="BW530" s="277"/>
    </row>
    <row r="531" spans="1:75" s="184" customFormat="1" ht="47.25" customHeight="1">
      <c r="A531" s="766" t="s">
        <v>161</v>
      </c>
      <c r="B531" s="767">
        <v>44413</v>
      </c>
      <c r="C531" s="642" t="s">
        <v>3522</v>
      </c>
      <c r="D531" s="768" t="s">
        <v>3513</v>
      </c>
      <c r="E531" s="723" t="s">
        <v>3523</v>
      </c>
      <c r="F531" s="247"/>
      <c r="G531" s="768" t="s">
        <v>3524</v>
      </c>
      <c r="H531" s="723" t="s">
        <v>3525</v>
      </c>
      <c r="I531" s="642">
        <v>1</v>
      </c>
      <c r="J531" s="723" t="s">
        <v>3526</v>
      </c>
      <c r="K531" s="247" t="s">
        <v>569</v>
      </c>
      <c r="L531" s="723" t="s">
        <v>3527</v>
      </c>
      <c r="M531" s="774" t="s">
        <v>3528</v>
      </c>
      <c r="N531" s="775">
        <v>3</v>
      </c>
      <c r="O531" s="723" t="s">
        <v>3529</v>
      </c>
      <c r="P531" s="769" t="s">
        <v>1524</v>
      </c>
      <c r="Q531" s="776" t="s">
        <v>1524</v>
      </c>
      <c r="R531" s="204">
        <v>44445</v>
      </c>
      <c r="S531" s="205">
        <v>44809</v>
      </c>
      <c r="T531" s="92">
        <v>0</v>
      </c>
      <c r="U531" s="185">
        <f t="shared" si="123"/>
        <v>44809</v>
      </c>
      <c r="V531" s="228"/>
      <c r="W531" s="94"/>
      <c r="X531" s="95"/>
      <c r="Y531" s="230" t="str">
        <f t="shared" si="135"/>
        <v>Sin Avance</v>
      </c>
      <c r="Z531" s="254">
        <v>44502</v>
      </c>
      <c r="AA531" s="772" t="s">
        <v>3520</v>
      </c>
      <c r="AB531" s="230" t="s">
        <v>3521</v>
      </c>
      <c r="AC531" s="773"/>
      <c r="AD531" s="94"/>
      <c r="AE531" s="94"/>
      <c r="AF531" s="230" t="str">
        <f t="shared" si="129"/>
        <v>Sin Avance</v>
      </c>
      <c r="AG531" s="94"/>
      <c r="AH531" s="94"/>
      <c r="AI531" s="230"/>
      <c r="AJ531" s="325"/>
      <c r="AK531" s="273"/>
      <c r="AL531" s="94"/>
      <c r="AM531" s="230" t="str">
        <f t="shared" si="130"/>
        <v>Sin Avance</v>
      </c>
      <c r="AN531" s="279"/>
      <c r="AO531" s="273"/>
      <c r="AP531" s="274"/>
      <c r="AQ531" s="275"/>
      <c r="AR531" s="235"/>
      <c r="AS531" s="233"/>
      <c r="AT531" s="230" t="str">
        <f t="shared" si="131"/>
        <v>Sin Avance</v>
      </c>
      <c r="AU531" s="228"/>
      <c r="AV531" s="273"/>
      <c r="AW531" s="274"/>
      <c r="AX531" s="231"/>
      <c r="AY531" s="232"/>
      <c r="AZ531" s="233"/>
      <c r="BA531" s="230" t="str">
        <f t="shared" si="132"/>
        <v>Sin Avance</v>
      </c>
      <c r="BB531" s="325"/>
      <c r="BC531" s="229"/>
      <c r="BD531" s="229"/>
      <c r="BE531" s="492"/>
      <c r="BF531" s="235"/>
      <c r="BG531" s="493"/>
      <c r="BH531" s="230" t="str">
        <f t="shared" si="133"/>
        <v>Sin Avance</v>
      </c>
      <c r="BI531" s="236"/>
      <c r="BJ531" s="96"/>
      <c r="BK531" s="232"/>
      <c r="BL531" s="237" t="str">
        <f t="shared" si="136"/>
        <v>Sin Avance</v>
      </c>
      <c r="BM531" s="326"/>
      <c r="BN531" s="96"/>
      <c r="BO531" s="94"/>
      <c r="BP531" s="230"/>
      <c r="BQ531" s="326"/>
      <c r="BR531" s="96"/>
      <c r="BS531" s="240" t="str">
        <f t="shared" si="138"/>
        <v>En Ejecución</v>
      </c>
      <c r="BT531" s="96"/>
      <c r="BU531" s="255"/>
      <c r="BV531" s="713"/>
      <c r="BW531" s="277"/>
    </row>
    <row r="532" spans="1:75" s="184" customFormat="1" ht="47.25" customHeight="1">
      <c r="A532" s="766" t="s">
        <v>161</v>
      </c>
      <c r="B532" s="767">
        <v>44413</v>
      </c>
      <c r="C532" s="642" t="s">
        <v>1837</v>
      </c>
      <c r="D532" s="768" t="s">
        <v>3513</v>
      </c>
      <c r="E532" s="723" t="s">
        <v>3530</v>
      </c>
      <c r="F532" s="247"/>
      <c r="G532" s="768" t="s">
        <v>3531</v>
      </c>
      <c r="H532" s="777" t="s">
        <v>3532</v>
      </c>
      <c r="I532" s="778">
        <v>1</v>
      </c>
      <c r="J532" s="779" t="s">
        <v>3533</v>
      </c>
      <c r="K532" s="247" t="s">
        <v>569</v>
      </c>
      <c r="L532" s="779" t="s">
        <v>3534</v>
      </c>
      <c r="M532" s="642" t="s">
        <v>3535</v>
      </c>
      <c r="N532" s="778">
        <v>1</v>
      </c>
      <c r="O532" s="770" t="s">
        <v>3536</v>
      </c>
      <c r="P532" s="769" t="s">
        <v>1524</v>
      </c>
      <c r="Q532" s="776" t="s">
        <v>1524</v>
      </c>
      <c r="R532" s="204">
        <v>44445</v>
      </c>
      <c r="S532" s="205">
        <v>44809</v>
      </c>
      <c r="T532" s="92">
        <v>0</v>
      </c>
      <c r="U532" s="185">
        <f t="shared" ref="U532:U554" si="139">S532+T532</f>
        <v>44809</v>
      </c>
      <c r="V532" s="228"/>
      <c r="W532" s="94"/>
      <c r="X532" s="95"/>
      <c r="Y532" s="230" t="str">
        <f t="shared" si="135"/>
        <v>Sin Avance</v>
      </c>
      <c r="Z532" s="254">
        <v>44502</v>
      </c>
      <c r="AA532" s="772" t="s">
        <v>3520</v>
      </c>
      <c r="AB532" s="230" t="s">
        <v>3521</v>
      </c>
      <c r="AC532" s="773"/>
      <c r="AD532" s="94"/>
      <c r="AE532" s="94"/>
      <c r="AF532" s="230" t="str">
        <f t="shared" si="129"/>
        <v>Sin Avance</v>
      </c>
      <c r="AG532" s="94"/>
      <c r="AH532" s="94"/>
      <c r="AI532" s="230"/>
      <c r="AJ532" s="325"/>
      <c r="AK532" s="273"/>
      <c r="AL532" s="94"/>
      <c r="AM532" s="230" t="str">
        <f t="shared" si="130"/>
        <v>Sin Avance</v>
      </c>
      <c r="AN532" s="279"/>
      <c r="AO532" s="273"/>
      <c r="AP532" s="274"/>
      <c r="AQ532" s="275"/>
      <c r="AR532" s="235"/>
      <c r="AS532" s="233"/>
      <c r="AT532" s="230" t="str">
        <f t="shared" si="131"/>
        <v>Sin Avance</v>
      </c>
      <c r="AU532" s="228"/>
      <c r="AV532" s="273"/>
      <c r="AW532" s="274"/>
      <c r="AX532" s="231"/>
      <c r="AY532" s="232"/>
      <c r="AZ532" s="233"/>
      <c r="BA532" s="230" t="str">
        <f t="shared" si="132"/>
        <v>Sin Avance</v>
      </c>
      <c r="BB532" s="325"/>
      <c r="BC532" s="229"/>
      <c r="BD532" s="229"/>
      <c r="BE532" s="492"/>
      <c r="BF532" s="235"/>
      <c r="BG532" s="493"/>
      <c r="BH532" s="230" t="str">
        <f t="shared" si="133"/>
        <v>Sin Avance</v>
      </c>
      <c r="BI532" s="236"/>
      <c r="BJ532" s="96"/>
      <c r="BK532" s="232"/>
      <c r="BL532" s="237" t="str">
        <f t="shared" si="136"/>
        <v>Sin Avance</v>
      </c>
      <c r="BM532" s="326"/>
      <c r="BN532" s="96"/>
      <c r="BO532" s="94"/>
      <c r="BP532" s="230"/>
      <c r="BQ532" s="326"/>
      <c r="BR532" s="96"/>
      <c r="BS532" s="240" t="str">
        <f t="shared" si="138"/>
        <v>En Ejecución</v>
      </c>
      <c r="BT532" s="96"/>
      <c r="BU532" s="255"/>
      <c r="BV532" s="713"/>
      <c r="BW532" s="277"/>
    </row>
    <row r="533" spans="1:75" s="184" customFormat="1" ht="47.25" customHeight="1">
      <c r="A533" s="766" t="s">
        <v>161</v>
      </c>
      <c r="B533" s="767">
        <v>44413</v>
      </c>
      <c r="C533" s="642" t="s">
        <v>3537</v>
      </c>
      <c r="D533" s="768" t="s">
        <v>3513</v>
      </c>
      <c r="E533" s="723" t="s">
        <v>3538</v>
      </c>
      <c r="F533" s="247"/>
      <c r="G533" s="768" t="s">
        <v>3531</v>
      </c>
      <c r="H533" s="777" t="s">
        <v>3539</v>
      </c>
      <c r="I533" s="778">
        <v>1</v>
      </c>
      <c r="J533" s="777" t="s">
        <v>3540</v>
      </c>
      <c r="K533" s="247" t="s">
        <v>569</v>
      </c>
      <c r="L533" s="777" t="s">
        <v>3541</v>
      </c>
      <c r="M533" s="780" t="s">
        <v>3542</v>
      </c>
      <c r="N533" s="778">
        <v>1</v>
      </c>
      <c r="O533" s="777" t="s">
        <v>3543</v>
      </c>
      <c r="P533" s="769" t="s">
        <v>1524</v>
      </c>
      <c r="Q533" s="776" t="s">
        <v>1524</v>
      </c>
      <c r="R533" s="204">
        <v>44445</v>
      </c>
      <c r="S533" s="205">
        <v>44809</v>
      </c>
      <c r="T533" s="92">
        <v>0</v>
      </c>
      <c r="U533" s="185">
        <f t="shared" si="139"/>
        <v>44809</v>
      </c>
      <c r="V533" s="228"/>
      <c r="W533" s="94"/>
      <c r="X533" s="95"/>
      <c r="Y533" s="230" t="str">
        <f t="shared" si="135"/>
        <v>Sin Avance</v>
      </c>
      <c r="Z533" s="254">
        <v>44502</v>
      </c>
      <c r="AA533" s="772" t="s">
        <v>3520</v>
      </c>
      <c r="AB533" s="230" t="s">
        <v>3521</v>
      </c>
      <c r="AC533" s="773"/>
      <c r="AD533" s="94"/>
      <c r="AE533" s="94"/>
      <c r="AF533" s="230" t="str">
        <f t="shared" ref="AF533:AF589" si="140">IF(AE533="","Sin Avance",IF(AE533&gt;95%,"Destacado",IF(AE533&gt;=80%,"Satisfactorio","No Satisfactorio")))</f>
        <v>Sin Avance</v>
      </c>
      <c r="AG533" s="94"/>
      <c r="AH533" s="94"/>
      <c r="AI533" s="230"/>
      <c r="AJ533" s="325"/>
      <c r="AK533" s="273"/>
      <c r="AL533" s="94"/>
      <c r="AM533" s="230" t="str">
        <f t="shared" ref="AM533:AM589" si="141">IF(AL533="","Sin Avance",IF(AL533&gt;95%,"Destacado",IF(AL533&gt;=80%,"Satisfactorio","No Satisfactorio")))</f>
        <v>Sin Avance</v>
      </c>
      <c r="AN533" s="279"/>
      <c r="AO533" s="273"/>
      <c r="AP533" s="274"/>
      <c r="AQ533" s="275"/>
      <c r="AR533" s="235"/>
      <c r="AS533" s="233"/>
      <c r="AT533" s="230" t="str">
        <f t="shared" ref="AT533:AT589" si="142">IF(AS533="","Sin Avance",IF(AS533&gt;95%,"Destacado",IF(AS533&gt;=80%,"Satisfactorio","No Satisfactorio")))</f>
        <v>Sin Avance</v>
      </c>
      <c r="AU533" s="228"/>
      <c r="AV533" s="273"/>
      <c r="AW533" s="274"/>
      <c r="AX533" s="231"/>
      <c r="AY533" s="232"/>
      <c r="AZ533" s="233"/>
      <c r="BA533" s="230" t="str">
        <f t="shared" ref="BA533:BA589" si="143">IF(AZ533="","Sin Avance",IF(AZ533&gt;95%,"Destacado",IF(AZ533&gt;=80%,"Satisfactorio","No Satisfactorio")))</f>
        <v>Sin Avance</v>
      </c>
      <c r="BB533" s="325"/>
      <c r="BC533" s="229"/>
      <c r="BD533" s="229"/>
      <c r="BE533" s="492"/>
      <c r="BF533" s="235"/>
      <c r="BG533" s="493"/>
      <c r="BH533" s="230" t="str">
        <f t="shared" ref="BH533:BH589" si="144">IF(BG533="","Sin Avance",IF(BG533&gt;95%,"Destacado",IF(BG533&gt;=80%,"Satisfactorio","No Satisfactorio")))</f>
        <v>Sin Avance</v>
      </c>
      <c r="BI533" s="236"/>
      <c r="BJ533" s="96"/>
      <c r="BK533" s="232"/>
      <c r="BL533" s="237" t="str">
        <f t="shared" si="136"/>
        <v>Sin Avance</v>
      </c>
      <c r="BM533" s="326"/>
      <c r="BN533" s="96"/>
      <c r="BO533" s="94"/>
      <c r="BP533" s="230"/>
      <c r="BQ533" s="326"/>
      <c r="BR533" s="96"/>
      <c r="BS533" s="240" t="str">
        <f t="shared" si="138"/>
        <v>En Ejecución</v>
      </c>
      <c r="BT533" s="96"/>
      <c r="BU533" s="255"/>
      <c r="BV533" s="713"/>
      <c r="BW533" s="277"/>
    </row>
    <row r="534" spans="1:75" s="184" customFormat="1" ht="47.25" customHeight="1">
      <c r="A534" s="766" t="s">
        <v>161</v>
      </c>
      <c r="B534" s="767">
        <v>44413</v>
      </c>
      <c r="C534" s="642" t="s">
        <v>3544</v>
      </c>
      <c r="D534" s="768" t="s">
        <v>3513</v>
      </c>
      <c r="E534" s="723" t="s">
        <v>3545</v>
      </c>
      <c r="F534" s="247"/>
      <c r="G534" s="768" t="s">
        <v>3531</v>
      </c>
      <c r="H534" s="781" t="s">
        <v>3546</v>
      </c>
      <c r="I534" s="782">
        <v>1</v>
      </c>
      <c r="J534" s="781" t="s">
        <v>3547</v>
      </c>
      <c r="K534" s="247" t="s">
        <v>569</v>
      </c>
      <c r="L534" s="779" t="s">
        <v>3548</v>
      </c>
      <c r="M534" s="783" t="s">
        <v>3549</v>
      </c>
      <c r="N534" s="671">
        <v>1</v>
      </c>
      <c r="O534" s="781" t="s">
        <v>3550</v>
      </c>
      <c r="P534" s="769" t="s">
        <v>1524</v>
      </c>
      <c r="Q534" s="776" t="s">
        <v>1524</v>
      </c>
      <c r="R534" s="204">
        <v>44445</v>
      </c>
      <c r="S534" s="205">
        <v>44809</v>
      </c>
      <c r="T534" s="92">
        <v>0</v>
      </c>
      <c r="U534" s="185">
        <f t="shared" si="139"/>
        <v>44809</v>
      </c>
      <c r="V534" s="228"/>
      <c r="W534" s="94"/>
      <c r="X534" s="95"/>
      <c r="Y534" s="230" t="str">
        <f t="shared" si="135"/>
        <v>Sin Avance</v>
      </c>
      <c r="Z534" s="254">
        <v>44502</v>
      </c>
      <c r="AA534" s="772" t="s">
        <v>3520</v>
      </c>
      <c r="AB534" s="230" t="s">
        <v>3521</v>
      </c>
      <c r="AC534" s="773"/>
      <c r="AD534" s="94"/>
      <c r="AE534" s="94"/>
      <c r="AF534" s="230" t="str">
        <f t="shared" si="140"/>
        <v>Sin Avance</v>
      </c>
      <c r="AG534" s="94"/>
      <c r="AH534" s="94"/>
      <c r="AI534" s="230"/>
      <c r="AJ534" s="325"/>
      <c r="AK534" s="273"/>
      <c r="AL534" s="94"/>
      <c r="AM534" s="230" t="str">
        <f t="shared" si="141"/>
        <v>Sin Avance</v>
      </c>
      <c r="AN534" s="279"/>
      <c r="AO534" s="273"/>
      <c r="AP534" s="274"/>
      <c r="AQ534" s="275"/>
      <c r="AR534" s="235"/>
      <c r="AS534" s="233"/>
      <c r="AT534" s="230" t="str">
        <f t="shared" si="142"/>
        <v>Sin Avance</v>
      </c>
      <c r="AU534" s="228"/>
      <c r="AV534" s="273"/>
      <c r="AW534" s="274"/>
      <c r="AX534" s="231"/>
      <c r="AY534" s="232"/>
      <c r="AZ534" s="233"/>
      <c r="BA534" s="230" t="str">
        <f t="shared" si="143"/>
        <v>Sin Avance</v>
      </c>
      <c r="BB534" s="325"/>
      <c r="BC534" s="229"/>
      <c r="BD534" s="229"/>
      <c r="BE534" s="492"/>
      <c r="BF534" s="235"/>
      <c r="BG534" s="493"/>
      <c r="BH534" s="230" t="str">
        <f t="shared" si="144"/>
        <v>Sin Avance</v>
      </c>
      <c r="BI534" s="236"/>
      <c r="BJ534" s="96"/>
      <c r="BK534" s="232"/>
      <c r="BL534" s="237" t="str">
        <f t="shared" si="136"/>
        <v>Sin Avance</v>
      </c>
      <c r="BM534" s="326"/>
      <c r="BN534" s="96"/>
      <c r="BO534" s="94"/>
      <c r="BP534" s="230"/>
      <c r="BQ534" s="326"/>
      <c r="BR534" s="96"/>
      <c r="BS534" s="240" t="str">
        <f t="shared" si="138"/>
        <v>En Ejecución</v>
      </c>
      <c r="BT534" s="96"/>
      <c r="BU534" s="255"/>
      <c r="BV534" s="713"/>
      <c r="BW534" s="277"/>
    </row>
    <row r="535" spans="1:75" s="184" customFormat="1" ht="47.25" customHeight="1">
      <c r="A535" s="766" t="s">
        <v>161</v>
      </c>
      <c r="B535" s="767">
        <v>44413</v>
      </c>
      <c r="C535" s="698" t="s">
        <v>3551</v>
      </c>
      <c r="D535" s="768" t="s">
        <v>3513</v>
      </c>
      <c r="E535" s="723" t="s">
        <v>3552</v>
      </c>
      <c r="F535" s="247"/>
      <c r="G535" s="768" t="s">
        <v>3531</v>
      </c>
      <c r="H535" s="784" t="s">
        <v>3553</v>
      </c>
      <c r="I535" s="782">
        <v>1</v>
      </c>
      <c r="J535" s="784" t="s">
        <v>3554</v>
      </c>
      <c r="K535" s="247" t="s">
        <v>569</v>
      </c>
      <c r="L535" s="777" t="s">
        <v>3555</v>
      </c>
      <c r="M535" s="642" t="s">
        <v>3556</v>
      </c>
      <c r="N535" s="785">
        <v>1</v>
      </c>
      <c r="O535" s="784" t="s">
        <v>3557</v>
      </c>
      <c r="P535" s="769" t="s">
        <v>1524</v>
      </c>
      <c r="Q535" s="768" t="s">
        <v>1524</v>
      </c>
      <c r="R535" s="204">
        <v>44445</v>
      </c>
      <c r="S535" s="205">
        <v>44809</v>
      </c>
      <c r="T535" s="92">
        <v>0</v>
      </c>
      <c r="U535" s="185">
        <f t="shared" si="139"/>
        <v>44809</v>
      </c>
      <c r="V535" s="228"/>
      <c r="W535" s="94"/>
      <c r="X535" s="95"/>
      <c r="Y535" s="230" t="str">
        <f t="shared" ref="Y535:Y590" si="145">IF(X535="","Sin Avance",IF(X535&gt;95%,"Destacado",IF(X535&gt;=80%,"Satisfactorio","No Satisfactorio")))</f>
        <v>Sin Avance</v>
      </c>
      <c r="Z535" s="254">
        <v>44502</v>
      </c>
      <c r="AA535" s="772" t="s">
        <v>3520</v>
      </c>
      <c r="AB535" s="230" t="s">
        <v>3521</v>
      </c>
      <c r="AC535" s="254">
        <v>44517</v>
      </c>
      <c r="AD535" s="786" t="s">
        <v>3558</v>
      </c>
      <c r="AE535" s="95">
        <v>0.75</v>
      </c>
      <c r="AF535" s="230" t="str">
        <f t="shared" si="140"/>
        <v>No Satisfactorio</v>
      </c>
      <c r="AG535" s="254">
        <v>44524</v>
      </c>
      <c r="AH535" s="291" t="s">
        <v>3559</v>
      </c>
      <c r="AI535" s="230" t="s">
        <v>3521</v>
      </c>
      <c r="AJ535" s="325"/>
      <c r="AK535" s="273"/>
      <c r="AL535" s="94"/>
      <c r="AM535" s="230" t="str">
        <f t="shared" si="141"/>
        <v>Sin Avance</v>
      </c>
      <c r="AN535" s="279"/>
      <c r="AO535" s="273"/>
      <c r="AP535" s="274"/>
      <c r="AQ535" s="275"/>
      <c r="AR535" s="235"/>
      <c r="AS535" s="233"/>
      <c r="AT535" s="230" t="str">
        <f t="shared" si="142"/>
        <v>Sin Avance</v>
      </c>
      <c r="AU535" s="228"/>
      <c r="AV535" s="273"/>
      <c r="AW535" s="274"/>
      <c r="AX535" s="231"/>
      <c r="AY535" s="232"/>
      <c r="AZ535" s="233"/>
      <c r="BA535" s="230" t="str">
        <f t="shared" si="143"/>
        <v>Sin Avance</v>
      </c>
      <c r="BB535" s="325"/>
      <c r="BC535" s="229"/>
      <c r="BD535" s="229"/>
      <c r="BE535" s="492"/>
      <c r="BF535" s="235"/>
      <c r="BG535" s="493"/>
      <c r="BH535" s="230" t="str">
        <f t="shared" si="144"/>
        <v>Sin Avance</v>
      </c>
      <c r="BI535" s="236"/>
      <c r="BJ535" s="96"/>
      <c r="BK535" s="232"/>
      <c r="BL535" s="237" t="str">
        <f t="shared" si="136"/>
        <v>Sin Avance</v>
      </c>
      <c r="BM535" s="326"/>
      <c r="BN535" s="96"/>
      <c r="BO535" s="94"/>
      <c r="BP535" s="230"/>
      <c r="BQ535" s="326"/>
      <c r="BR535" s="96"/>
      <c r="BS535" s="240" t="str">
        <f t="shared" si="138"/>
        <v>En Ejecución</v>
      </c>
      <c r="BT535" s="96"/>
      <c r="BU535" s="255"/>
      <c r="BV535" s="713"/>
      <c r="BW535" s="277"/>
    </row>
    <row r="536" spans="1:75" s="184" customFormat="1" ht="47.25" customHeight="1">
      <c r="A536" s="766" t="s">
        <v>161</v>
      </c>
      <c r="B536" s="767">
        <v>44413</v>
      </c>
      <c r="C536" s="642" t="s">
        <v>3560</v>
      </c>
      <c r="D536" s="768" t="s">
        <v>3513</v>
      </c>
      <c r="E536" s="723" t="s">
        <v>3561</v>
      </c>
      <c r="F536" s="247"/>
      <c r="G536" s="768" t="s">
        <v>3531</v>
      </c>
      <c r="H536" s="206" t="s">
        <v>3562</v>
      </c>
      <c r="I536" s="782">
        <v>1</v>
      </c>
      <c r="J536" s="207" t="s">
        <v>3563</v>
      </c>
      <c r="K536" s="247" t="s">
        <v>569</v>
      </c>
      <c r="L536" s="208" t="s">
        <v>3564</v>
      </c>
      <c r="M536" s="642" t="s">
        <v>3565</v>
      </c>
      <c r="N536" s="209" t="s">
        <v>3566</v>
      </c>
      <c r="O536" s="207" t="s">
        <v>3567</v>
      </c>
      <c r="P536" s="769" t="s">
        <v>1524</v>
      </c>
      <c r="Q536" s="776" t="s">
        <v>1524</v>
      </c>
      <c r="R536" s="204">
        <v>44445</v>
      </c>
      <c r="S536" s="205">
        <v>44809</v>
      </c>
      <c r="T536" s="92">
        <v>0</v>
      </c>
      <c r="U536" s="185">
        <f t="shared" si="139"/>
        <v>44809</v>
      </c>
      <c r="V536" s="228"/>
      <c r="W536" s="94"/>
      <c r="X536" s="95"/>
      <c r="Y536" s="230" t="str">
        <f t="shared" si="145"/>
        <v>Sin Avance</v>
      </c>
      <c r="Z536" s="254">
        <v>44502</v>
      </c>
      <c r="AA536" s="772" t="s">
        <v>3520</v>
      </c>
      <c r="AB536" s="230" t="s">
        <v>3521</v>
      </c>
      <c r="AC536" s="773"/>
      <c r="AD536" s="94"/>
      <c r="AE536" s="94"/>
      <c r="AF536" s="230" t="str">
        <f t="shared" si="140"/>
        <v>Sin Avance</v>
      </c>
      <c r="AG536" s="94"/>
      <c r="AH536" s="94"/>
      <c r="AI536" s="230"/>
      <c r="AJ536" s="325"/>
      <c r="AK536" s="273"/>
      <c r="AL536" s="94"/>
      <c r="AM536" s="230" t="str">
        <f t="shared" si="141"/>
        <v>Sin Avance</v>
      </c>
      <c r="AN536" s="279"/>
      <c r="AO536" s="273"/>
      <c r="AP536" s="274"/>
      <c r="AQ536" s="275"/>
      <c r="AR536" s="235"/>
      <c r="AS536" s="233"/>
      <c r="AT536" s="230" t="str">
        <f t="shared" si="142"/>
        <v>Sin Avance</v>
      </c>
      <c r="AU536" s="228"/>
      <c r="AV536" s="273"/>
      <c r="AW536" s="274"/>
      <c r="AX536" s="231"/>
      <c r="AY536" s="232"/>
      <c r="AZ536" s="233"/>
      <c r="BA536" s="230" t="str">
        <f t="shared" si="143"/>
        <v>Sin Avance</v>
      </c>
      <c r="BB536" s="325"/>
      <c r="BC536" s="229"/>
      <c r="BD536" s="229"/>
      <c r="BE536" s="492"/>
      <c r="BF536" s="235"/>
      <c r="BG536" s="493"/>
      <c r="BH536" s="230" t="str">
        <f t="shared" si="144"/>
        <v>Sin Avance</v>
      </c>
      <c r="BI536" s="236"/>
      <c r="BJ536" s="96"/>
      <c r="BK536" s="232"/>
      <c r="BL536" s="237" t="str">
        <f t="shared" si="136"/>
        <v>Sin Avance</v>
      </c>
      <c r="BM536" s="326"/>
      <c r="BN536" s="96"/>
      <c r="BO536" s="94"/>
      <c r="BP536" s="230"/>
      <c r="BQ536" s="326"/>
      <c r="BR536" s="96"/>
      <c r="BS536" s="240" t="str">
        <f t="shared" si="138"/>
        <v>En Ejecución</v>
      </c>
      <c r="BT536" s="96"/>
      <c r="BU536" s="255"/>
      <c r="BV536" s="713"/>
      <c r="BW536" s="277"/>
    </row>
    <row r="537" spans="1:75" s="184" customFormat="1" ht="47.25" customHeight="1">
      <c r="A537" s="766" t="s">
        <v>161</v>
      </c>
      <c r="B537" s="767">
        <v>44413</v>
      </c>
      <c r="C537" s="642" t="s">
        <v>3568</v>
      </c>
      <c r="D537" s="768" t="s">
        <v>3513</v>
      </c>
      <c r="E537" s="723" t="s">
        <v>3569</v>
      </c>
      <c r="F537" s="247"/>
      <c r="G537" s="768" t="s">
        <v>3531</v>
      </c>
      <c r="H537" s="723" t="s">
        <v>3570</v>
      </c>
      <c r="I537" s="782">
        <v>1</v>
      </c>
      <c r="J537" s="723" t="s">
        <v>3571</v>
      </c>
      <c r="K537" s="247" t="s">
        <v>569</v>
      </c>
      <c r="L537" s="723" t="s">
        <v>3572</v>
      </c>
      <c r="M537" s="642" t="s">
        <v>3573</v>
      </c>
      <c r="N537" s="782">
        <v>1</v>
      </c>
      <c r="O537" s="723" t="s">
        <v>3574</v>
      </c>
      <c r="P537" s="769" t="s">
        <v>1524</v>
      </c>
      <c r="Q537" s="776" t="s">
        <v>1524</v>
      </c>
      <c r="R537" s="204">
        <v>44445</v>
      </c>
      <c r="S537" s="205">
        <v>44809</v>
      </c>
      <c r="T537" s="92">
        <v>0</v>
      </c>
      <c r="U537" s="185">
        <f t="shared" si="139"/>
        <v>44809</v>
      </c>
      <c r="V537" s="228"/>
      <c r="W537" s="94"/>
      <c r="X537" s="95"/>
      <c r="Y537" s="230" t="str">
        <f t="shared" si="145"/>
        <v>Sin Avance</v>
      </c>
      <c r="Z537" s="254">
        <v>44502</v>
      </c>
      <c r="AA537" s="772" t="s">
        <v>3520</v>
      </c>
      <c r="AB537" s="230" t="s">
        <v>3521</v>
      </c>
      <c r="AC537" s="773"/>
      <c r="AD537" s="94"/>
      <c r="AE537" s="94"/>
      <c r="AF537" s="230" t="str">
        <f t="shared" si="140"/>
        <v>Sin Avance</v>
      </c>
      <c r="AG537" s="94"/>
      <c r="AH537" s="94"/>
      <c r="AI537" s="230"/>
      <c r="AJ537" s="325"/>
      <c r="AK537" s="273"/>
      <c r="AL537" s="94"/>
      <c r="AM537" s="230" t="str">
        <f t="shared" si="141"/>
        <v>Sin Avance</v>
      </c>
      <c r="AN537" s="279"/>
      <c r="AO537" s="273"/>
      <c r="AP537" s="274"/>
      <c r="AQ537" s="275"/>
      <c r="AR537" s="235"/>
      <c r="AS537" s="233"/>
      <c r="AT537" s="230" t="str">
        <f t="shared" si="142"/>
        <v>Sin Avance</v>
      </c>
      <c r="AU537" s="228"/>
      <c r="AV537" s="273"/>
      <c r="AW537" s="274"/>
      <c r="AX537" s="231"/>
      <c r="AY537" s="232"/>
      <c r="AZ537" s="233"/>
      <c r="BA537" s="230" t="str">
        <f t="shared" si="143"/>
        <v>Sin Avance</v>
      </c>
      <c r="BB537" s="325"/>
      <c r="BC537" s="229"/>
      <c r="BD537" s="229"/>
      <c r="BE537" s="492"/>
      <c r="BF537" s="235"/>
      <c r="BG537" s="493"/>
      <c r="BH537" s="230" t="str">
        <f t="shared" si="144"/>
        <v>Sin Avance</v>
      </c>
      <c r="BI537" s="236"/>
      <c r="BJ537" s="96"/>
      <c r="BK537" s="232"/>
      <c r="BL537" s="237" t="str">
        <f t="shared" si="136"/>
        <v>Sin Avance</v>
      </c>
      <c r="BM537" s="326"/>
      <c r="BN537" s="96"/>
      <c r="BO537" s="94"/>
      <c r="BP537" s="230"/>
      <c r="BQ537" s="326"/>
      <c r="BR537" s="96"/>
      <c r="BS537" s="240" t="str">
        <f t="shared" si="138"/>
        <v>En Ejecución</v>
      </c>
      <c r="BT537" s="96"/>
      <c r="BU537" s="255"/>
      <c r="BV537" s="713"/>
      <c r="BW537" s="277"/>
    </row>
    <row r="538" spans="1:75" s="184" customFormat="1" ht="47.25" customHeight="1">
      <c r="A538" s="766" t="s">
        <v>161</v>
      </c>
      <c r="B538" s="767">
        <v>44413</v>
      </c>
      <c r="C538" s="642" t="s">
        <v>3575</v>
      </c>
      <c r="D538" s="768" t="s">
        <v>3513</v>
      </c>
      <c r="E538" s="723" t="s">
        <v>3576</v>
      </c>
      <c r="F538" s="247"/>
      <c r="G538" s="768" t="s">
        <v>3531</v>
      </c>
      <c r="H538" s="784" t="s">
        <v>3577</v>
      </c>
      <c r="I538" s="782">
        <v>1</v>
      </c>
      <c r="J538" s="784" t="s">
        <v>3578</v>
      </c>
      <c r="K538" s="247" t="s">
        <v>569</v>
      </c>
      <c r="L538" s="208" t="s">
        <v>3564</v>
      </c>
      <c r="M538" s="642" t="s">
        <v>3565</v>
      </c>
      <c r="N538" s="782">
        <v>1</v>
      </c>
      <c r="O538" s="781" t="s">
        <v>3579</v>
      </c>
      <c r="P538" s="769" t="s">
        <v>1524</v>
      </c>
      <c r="Q538" s="776" t="s">
        <v>1524</v>
      </c>
      <c r="R538" s="204">
        <v>44445</v>
      </c>
      <c r="S538" s="205">
        <v>44809</v>
      </c>
      <c r="T538" s="92">
        <v>0</v>
      </c>
      <c r="U538" s="185">
        <f t="shared" si="139"/>
        <v>44809</v>
      </c>
      <c r="V538" s="228"/>
      <c r="W538" s="94"/>
      <c r="X538" s="95"/>
      <c r="Y538" s="230" t="str">
        <f t="shared" si="145"/>
        <v>Sin Avance</v>
      </c>
      <c r="Z538" s="254">
        <v>44502</v>
      </c>
      <c r="AA538" s="772" t="s">
        <v>3520</v>
      </c>
      <c r="AB538" s="230" t="s">
        <v>3521</v>
      </c>
      <c r="AC538" s="773"/>
      <c r="AD538" s="94"/>
      <c r="AE538" s="94"/>
      <c r="AF538" s="230" t="str">
        <f t="shared" si="140"/>
        <v>Sin Avance</v>
      </c>
      <c r="AG538" s="94"/>
      <c r="AH538" s="94"/>
      <c r="AI538" s="230"/>
      <c r="AJ538" s="325"/>
      <c r="AK538" s="273"/>
      <c r="AL538" s="94"/>
      <c r="AM538" s="230" t="str">
        <f t="shared" si="141"/>
        <v>Sin Avance</v>
      </c>
      <c r="AN538" s="279"/>
      <c r="AO538" s="273"/>
      <c r="AP538" s="274"/>
      <c r="AQ538" s="275"/>
      <c r="AR538" s="235"/>
      <c r="AS538" s="233"/>
      <c r="AT538" s="230" t="str">
        <f t="shared" si="142"/>
        <v>Sin Avance</v>
      </c>
      <c r="AU538" s="228"/>
      <c r="AV538" s="273"/>
      <c r="AW538" s="274"/>
      <c r="AX538" s="231"/>
      <c r="AY538" s="232"/>
      <c r="AZ538" s="233"/>
      <c r="BA538" s="230" t="str">
        <f t="shared" si="143"/>
        <v>Sin Avance</v>
      </c>
      <c r="BB538" s="325"/>
      <c r="BC538" s="229"/>
      <c r="BD538" s="229"/>
      <c r="BE538" s="492"/>
      <c r="BF538" s="235"/>
      <c r="BG538" s="493"/>
      <c r="BH538" s="230" t="str">
        <f t="shared" si="144"/>
        <v>Sin Avance</v>
      </c>
      <c r="BI538" s="236"/>
      <c r="BJ538" s="96"/>
      <c r="BK538" s="232"/>
      <c r="BL538" s="237" t="str">
        <f t="shared" si="136"/>
        <v>Sin Avance</v>
      </c>
      <c r="BM538" s="326"/>
      <c r="BN538" s="96"/>
      <c r="BO538" s="94"/>
      <c r="BP538" s="230"/>
      <c r="BQ538" s="326"/>
      <c r="BR538" s="96"/>
      <c r="BS538" s="240" t="str">
        <f t="shared" si="138"/>
        <v>En Ejecución</v>
      </c>
      <c r="BT538" s="96"/>
      <c r="BU538" s="255"/>
      <c r="BV538" s="713"/>
      <c r="BW538" s="277"/>
    </row>
    <row r="539" spans="1:75" s="184" customFormat="1" ht="47.25" customHeight="1">
      <c r="A539" s="766" t="s">
        <v>161</v>
      </c>
      <c r="B539" s="767">
        <v>44413</v>
      </c>
      <c r="C539" s="642" t="s">
        <v>3580</v>
      </c>
      <c r="D539" s="768" t="s">
        <v>3513</v>
      </c>
      <c r="E539" s="723" t="s">
        <v>3581</v>
      </c>
      <c r="F539" s="247"/>
      <c r="G539" s="777" t="s">
        <v>3582</v>
      </c>
      <c r="H539" s="777" t="s">
        <v>3583</v>
      </c>
      <c r="I539" s="642">
        <v>1</v>
      </c>
      <c r="J539" s="777" t="s">
        <v>3584</v>
      </c>
      <c r="K539" s="247" t="s">
        <v>569</v>
      </c>
      <c r="L539" s="247"/>
      <c r="M539" s="777" t="s">
        <v>3585</v>
      </c>
      <c r="N539" s="787">
        <v>4</v>
      </c>
      <c r="O539" s="777" t="s">
        <v>3586</v>
      </c>
      <c r="P539" s="247" t="s">
        <v>566</v>
      </c>
      <c r="Q539" s="768" t="s">
        <v>1553</v>
      </c>
      <c r="R539" s="204">
        <v>44445</v>
      </c>
      <c r="S539" s="205">
        <v>44809</v>
      </c>
      <c r="T539" s="92">
        <v>0</v>
      </c>
      <c r="U539" s="185">
        <f t="shared" si="139"/>
        <v>44809</v>
      </c>
      <c r="V539" s="788">
        <v>44550</v>
      </c>
      <c r="W539" s="789" t="s">
        <v>3587</v>
      </c>
      <c r="X539" s="790">
        <v>0.15</v>
      </c>
      <c r="Y539" s="230" t="str">
        <f t="shared" si="145"/>
        <v>No Satisfactorio</v>
      </c>
      <c r="Z539" s="788">
        <v>44564</v>
      </c>
      <c r="AA539" s="789" t="s">
        <v>3588</v>
      </c>
      <c r="AB539" s="791" t="s">
        <v>743</v>
      </c>
      <c r="AC539" s="773"/>
      <c r="AD539" s="94"/>
      <c r="AE539" s="94"/>
      <c r="AF539" s="230" t="str">
        <f t="shared" si="140"/>
        <v>Sin Avance</v>
      </c>
      <c r="AG539" s="94"/>
      <c r="AH539" s="94"/>
      <c r="AI539" s="230"/>
      <c r="AJ539" s="325"/>
      <c r="AK539" s="273"/>
      <c r="AL539" s="94"/>
      <c r="AM539" s="230" t="str">
        <f t="shared" si="141"/>
        <v>Sin Avance</v>
      </c>
      <c r="AN539" s="279"/>
      <c r="AO539" s="273"/>
      <c r="AP539" s="274"/>
      <c r="AQ539" s="275"/>
      <c r="AR539" s="235"/>
      <c r="AS539" s="233"/>
      <c r="AT539" s="230" t="str">
        <f t="shared" si="142"/>
        <v>Sin Avance</v>
      </c>
      <c r="AU539" s="228"/>
      <c r="AV539" s="273"/>
      <c r="AW539" s="274"/>
      <c r="AX539" s="231"/>
      <c r="AY539" s="232"/>
      <c r="AZ539" s="233"/>
      <c r="BA539" s="230" t="str">
        <f t="shared" si="143"/>
        <v>Sin Avance</v>
      </c>
      <c r="BB539" s="325"/>
      <c r="BC539" s="229"/>
      <c r="BD539" s="229"/>
      <c r="BE539" s="492"/>
      <c r="BF539" s="235"/>
      <c r="BG539" s="493"/>
      <c r="BH539" s="230" t="str">
        <f t="shared" si="144"/>
        <v>Sin Avance</v>
      </c>
      <c r="BI539" s="236"/>
      <c r="BJ539" s="96"/>
      <c r="BK539" s="232"/>
      <c r="BL539" s="237">
        <f t="shared" si="136"/>
        <v>0.15</v>
      </c>
      <c r="BM539" s="326"/>
      <c r="BN539" s="96"/>
      <c r="BO539" s="94"/>
      <c r="BP539" s="230"/>
      <c r="BQ539" s="326"/>
      <c r="BR539" s="96"/>
      <c r="BS539" s="240" t="str">
        <f t="shared" si="138"/>
        <v>En Ejecución</v>
      </c>
      <c r="BT539" s="96"/>
      <c r="BU539" s="255"/>
      <c r="BV539" s="713"/>
      <c r="BW539" s="277"/>
    </row>
    <row r="540" spans="1:75" s="184" customFormat="1" ht="47.25" customHeight="1">
      <c r="A540" s="766" t="s">
        <v>161</v>
      </c>
      <c r="B540" s="767">
        <v>44413</v>
      </c>
      <c r="C540" s="642" t="s">
        <v>3580</v>
      </c>
      <c r="D540" s="768" t="s">
        <v>3513</v>
      </c>
      <c r="E540" s="723" t="s">
        <v>3581</v>
      </c>
      <c r="F540" s="247"/>
      <c r="G540" s="777" t="s">
        <v>3582</v>
      </c>
      <c r="H540" s="777" t="s">
        <v>3583</v>
      </c>
      <c r="I540" s="642">
        <v>2</v>
      </c>
      <c r="J540" s="777" t="s">
        <v>3584</v>
      </c>
      <c r="K540" s="247" t="s">
        <v>569</v>
      </c>
      <c r="L540" s="247"/>
      <c r="M540" s="777" t="s">
        <v>3585</v>
      </c>
      <c r="N540" s="787">
        <v>4</v>
      </c>
      <c r="O540" s="777" t="s">
        <v>3586</v>
      </c>
      <c r="P540" s="247" t="s">
        <v>566</v>
      </c>
      <c r="Q540" s="768" t="s">
        <v>911</v>
      </c>
      <c r="R540" s="204">
        <v>44445</v>
      </c>
      <c r="S540" s="205">
        <v>44809</v>
      </c>
      <c r="T540" s="92">
        <v>0</v>
      </c>
      <c r="U540" s="185">
        <f t="shared" si="139"/>
        <v>44809</v>
      </c>
      <c r="V540" s="228"/>
      <c r="W540" s="94"/>
      <c r="X540" s="95"/>
      <c r="Y540" s="230" t="str">
        <f t="shared" si="145"/>
        <v>Sin Avance</v>
      </c>
      <c r="Z540" s="272"/>
      <c r="AA540" s="273"/>
      <c r="AB540" s="274"/>
      <c r="AC540" s="773"/>
      <c r="AD540" s="94"/>
      <c r="AE540" s="94"/>
      <c r="AF540" s="230" t="str">
        <f t="shared" si="140"/>
        <v>Sin Avance</v>
      </c>
      <c r="AG540" s="94"/>
      <c r="AH540" s="94"/>
      <c r="AI540" s="230"/>
      <c r="AJ540" s="325"/>
      <c r="AK540" s="273"/>
      <c r="AL540" s="94"/>
      <c r="AM540" s="230" t="str">
        <f t="shared" si="141"/>
        <v>Sin Avance</v>
      </c>
      <c r="AN540" s="279"/>
      <c r="AO540" s="273"/>
      <c r="AP540" s="274"/>
      <c r="AQ540" s="275"/>
      <c r="AR540" s="235"/>
      <c r="AS540" s="233"/>
      <c r="AT540" s="230" t="str">
        <f t="shared" si="142"/>
        <v>Sin Avance</v>
      </c>
      <c r="AU540" s="228"/>
      <c r="AV540" s="273"/>
      <c r="AW540" s="274"/>
      <c r="AX540" s="231"/>
      <c r="AY540" s="232"/>
      <c r="AZ540" s="233"/>
      <c r="BA540" s="230" t="str">
        <f t="shared" si="143"/>
        <v>Sin Avance</v>
      </c>
      <c r="BB540" s="325"/>
      <c r="BC540" s="229"/>
      <c r="BD540" s="229"/>
      <c r="BE540" s="492"/>
      <c r="BF540" s="235"/>
      <c r="BG540" s="493"/>
      <c r="BH540" s="230" t="str">
        <f t="shared" si="144"/>
        <v>Sin Avance</v>
      </c>
      <c r="BI540" s="236"/>
      <c r="BJ540" s="96"/>
      <c r="BK540" s="232"/>
      <c r="BL540" s="237" t="str">
        <f t="shared" ref="BL540:BL590" si="146">IF(E540="","",IF(OR(X540=100%,AE540=100%,AL540=100%,AS540=100%,AZ540=100%,BG540=100%),100%,IF(V540="","Sin Avance",MAX(X540,AE540,AL540,AS540,AZ540,BG540))))</f>
        <v>Sin Avance</v>
      </c>
      <c r="BM540" s="326"/>
      <c r="BN540" s="96"/>
      <c r="BO540" s="94"/>
      <c r="BP540" s="230"/>
      <c r="BQ540" s="326"/>
      <c r="BR540" s="96"/>
      <c r="BS540" s="240" t="str">
        <f t="shared" si="138"/>
        <v>En Ejecución</v>
      </c>
      <c r="BT540" s="96"/>
      <c r="BU540" s="255"/>
      <c r="BV540" s="713"/>
      <c r="BW540" s="277"/>
    </row>
    <row r="541" spans="1:75" s="184" customFormat="1" ht="47.25" customHeight="1">
      <c r="A541" s="766" t="s">
        <v>161</v>
      </c>
      <c r="B541" s="767">
        <v>44413</v>
      </c>
      <c r="C541" s="642" t="s">
        <v>3580</v>
      </c>
      <c r="D541" s="768" t="s">
        <v>3513</v>
      </c>
      <c r="E541" s="723" t="s">
        <v>3581</v>
      </c>
      <c r="F541" s="247"/>
      <c r="G541" s="777" t="s">
        <v>3582</v>
      </c>
      <c r="H541" s="777" t="s">
        <v>3583</v>
      </c>
      <c r="I541" s="642">
        <v>3</v>
      </c>
      <c r="J541" s="777" t="s">
        <v>3584</v>
      </c>
      <c r="K541" s="247" t="s">
        <v>569</v>
      </c>
      <c r="L541" s="247"/>
      <c r="M541" s="777" t="s">
        <v>3585</v>
      </c>
      <c r="N541" s="787">
        <v>4</v>
      </c>
      <c r="O541" s="777" t="s">
        <v>3586</v>
      </c>
      <c r="P541" s="247" t="s">
        <v>566</v>
      </c>
      <c r="Q541" s="768" t="s">
        <v>1524</v>
      </c>
      <c r="R541" s="204">
        <v>44445</v>
      </c>
      <c r="S541" s="205">
        <v>44809</v>
      </c>
      <c r="T541" s="92">
        <v>0</v>
      </c>
      <c r="U541" s="185">
        <f t="shared" si="139"/>
        <v>44809</v>
      </c>
      <c r="V541" s="254">
        <v>44502</v>
      </c>
      <c r="W541" s="559" t="s">
        <v>3589</v>
      </c>
      <c r="X541" s="95">
        <v>0.25</v>
      </c>
      <c r="Y541" s="230" t="str">
        <f t="shared" si="145"/>
        <v>No Satisfactorio</v>
      </c>
      <c r="Z541" s="254">
        <v>44503</v>
      </c>
      <c r="AA541" s="792" t="s">
        <v>3590</v>
      </c>
      <c r="AB541" s="230" t="s">
        <v>3521</v>
      </c>
      <c r="AC541" s="624">
        <v>44559</v>
      </c>
      <c r="AD541" s="704" t="s">
        <v>3591</v>
      </c>
      <c r="AE541" s="95">
        <v>0.5</v>
      </c>
      <c r="AF541" s="230" t="str">
        <f t="shared" si="140"/>
        <v>No Satisfactorio</v>
      </c>
      <c r="AG541" s="624">
        <v>44564</v>
      </c>
      <c r="AH541" s="793" t="s">
        <v>3592</v>
      </c>
      <c r="AI541" s="508" t="s">
        <v>3593</v>
      </c>
      <c r="AJ541" s="325"/>
      <c r="AK541" s="273"/>
      <c r="AL541" s="94"/>
      <c r="AM541" s="230" t="str">
        <f t="shared" si="141"/>
        <v>Sin Avance</v>
      </c>
      <c r="AN541" s="279"/>
      <c r="AO541" s="273"/>
      <c r="AP541" s="274"/>
      <c r="AQ541" s="275"/>
      <c r="AR541" s="235"/>
      <c r="AS541" s="233"/>
      <c r="AT541" s="230" t="str">
        <f t="shared" si="142"/>
        <v>Sin Avance</v>
      </c>
      <c r="AU541" s="228"/>
      <c r="AV541" s="273"/>
      <c r="AW541" s="274"/>
      <c r="AX541" s="231"/>
      <c r="AY541" s="232"/>
      <c r="AZ541" s="233"/>
      <c r="BA541" s="230" t="str">
        <f t="shared" si="143"/>
        <v>Sin Avance</v>
      </c>
      <c r="BB541" s="325"/>
      <c r="BC541" s="229"/>
      <c r="BD541" s="229"/>
      <c r="BE541" s="492"/>
      <c r="BF541" s="235"/>
      <c r="BG541" s="493"/>
      <c r="BH541" s="230" t="str">
        <f t="shared" si="144"/>
        <v>Sin Avance</v>
      </c>
      <c r="BI541" s="236"/>
      <c r="BJ541" s="96"/>
      <c r="BK541" s="232"/>
      <c r="BL541" s="237">
        <f t="shared" si="146"/>
        <v>0.5</v>
      </c>
      <c r="BM541" s="326"/>
      <c r="BN541" s="96"/>
      <c r="BO541" s="94"/>
      <c r="BP541" s="230"/>
      <c r="BQ541" s="326"/>
      <c r="BR541" s="96"/>
      <c r="BS541" s="240" t="str">
        <f t="shared" si="138"/>
        <v>En Ejecución</v>
      </c>
      <c r="BT541" s="96"/>
      <c r="BU541" s="255"/>
      <c r="BV541" s="713"/>
      <c r="BW541" s="277"/>
    </row>
    <row r="542" spans="1:75" s="184" customFormat="1" ht="47.25" customHeight="1">
      <c r="A542" s="766" t="s">
        <v>161</v>
      </c>
      <c r="B542" s="767">
        <v>44413</v>
      </c>
      <c r="C542" s="642" t="s">
        <v>3580</v>
      </c>
      <c r="D542" s="768" t="s">
        <v>3513</v>
      </c>
      <c r="E542" s="723" t="s">
        <v>3581</v>
      </c>
      <c r="F542" s="247"/>
      <c r="G542" s="777" t="s">
        <v>3582</v>
      </c>
      <c r="H542" s="777" t="s">
        <v>3583</v>
      </c>
      <c r="I542" s="642">
        <v>4</v>
      </c>
      <c r="J542" s="777" t="s">
        <v>3584</v>
      </c>
      <c r="K542" s="247" t="s">
        <v>569</v>
      </c>
      <c r="L542" s="247"/>
      <c r="M542" s="777" t="s">
        <v>3585</v>
      </c>
      <c r="N542" s="787">
        <v>4</v>
      </c>
      <c r="O542" s="777" t="s">
        <v>3586</v>
      </c>
      <c r="P542" s="247" t="s">
        <v>566</v>
      </c>
      <c r="Q542" s="248" t="s">
        <v>233</v>
      </c>
      <c r="R542" s="204">
        <v>44445</v>
      </c>
      <c r="S542" s="205">
        <v>44809</v>
      </c>
      <c r="T542" s="92">
        <v>0</v>
      </c>
      <c r="U542" s="185">
        <f t="shared" si="139"/>
        <v>44809</v>
      </c>
      <c r="V542" s="228"/>
      <c r="W542" s="94"/>
      <c r="X542" s="95"/>
      <c r="Y542" s="230" t="str">
        <f t="shared" si="145"/>
        <v>Sin Avance</v>
      </c>
      <c r="Z542" s="272"/>
      <c r="AA542" s="273"/>
      <c r="AB542" s="274"/>
      <c r="AC542" s="773"/>
      <c r="AD542" s="94"/>
      <c r="AE542" s="94"/>
      <c r="AF542" s="230" t="str">
        <f t="shared" si="140"/>
        <v>Sin Avance</v>
      </c>
      <c r="AG542" s="94"/>
      <c r="AH542" s="94"/>
      <c r="AI542" s="230"/>
      <c r="AJ542" s="325"/>
      <c r="AK542" s="273"/>
      <c r="AL542" s="94"/>
      <c r="AM542" s="230" t="str">
        <f t="shared" si="141"/>
        <v>Sin Avance</v>
      </c>
      <c r="AN542" s="279"/>
      <c r="AO542" s="273"/>
      <c r="AP542" s="274"/>
      <c r="AQ542" s="275"/>
      <c r="AR542" s="235"/>
      <c r="AS542" s="233"/>
      <c r="AT542" s="230" t="str">
        <f t="shared" si="142"/>
        <v>Sin Avance</v>
      </c>
      <c r="AU542" s="228"/>
      <c r="AV542" s="273"/>
      <c r="AW542" s="274"/>
      <c r="AX542" s="231"/>
      <c r="AY542" s="232"/>
      <c r="AZ542" s="233"/>
      <c r="BA542" s="230" t="str">
        <f t="shared" si="143"/>
        <v>Sin Avance</v>
      </c>
      <c r="BB542" s="325"/>
      <c r="BC542" s="229"/>
      <c r="BD542" s="229"/>
      <c r="BE542" s="492"/>
      <c r="BF542" s="235"/>
      <c r="BG542" s="493"/>
      <c r="BH542" s="230" t="str">
        <f t="shared" si="144"/>
        <v>Sin Avance</v>
      </c>
      <c r="BI542" s="236"/>
      <c r="BJ542" s="96"/>
      <c r="BK542" s="232"/>
      <c r="BL542" s="237" t="str">
        <f t="shared" si="146"/>
        <v>Sin Avance</v>
      </c>
      <c r="BM542" s="326"/>
      <c r="BN542" s="96"/>
      <c r="BO542" s="94"/>
      <c r="BP542" s="230"/>
      <c r="BQ542" s="326"/>
      <c r="BR542" s="96"/>
      <c r="BS542" s="240" t="str">
        <f t="shared" si="138"/>
        <v>En Ejecución</v>
      </c>
      <c r="BT542" s="96"/>
      <c r="BU542" s="255"/>
      <c r="BV542" s="713"/>
      <c r="BW542" s="277"/>
    </row>
    <row r="543" spans="1:75" s="184" customFormat="1" ht="47.25" customHeight="1">
      <c r="A543" s="766" t="s">
        <v>161</v>
      </c>
      <c r="B543" s="767">
        <v>44413</v>
      </c>
      <c r="C543" s="642" t="s">
        <v>3580</v>
      </c>
      <c r="D543" s="768" t="s">
        <v>3513</v>
      </c>
      <c r="E543" s="723" t="s">
        <v>3581</v>
      </c>
      <c r="F543" s="247"/>
      <c r="G543" s="777" t="s">
        <v>3582</v>
      </c>
      <c r="H543" s="777" t="s">
        <v>3583</v>
      </c>
      <c r="I543" s="642">
        <v>5</v>
      </c>
      <c r="J543" s="777" t="s">
        <v>3584</v>
      </c>
      <c r="K543" s="247" t="s">
        <v>569</v>
      </c>
      <c r="L543" s="247"/>
      <c r="M543" s="777" t="s">
        <v>3585</v>
      </c>
      <c r="N543" s="787">
        <v>4</v>
      </c>
      <c r="O543" s="777" t="s">
        <v>3586</v>
      </c>
      <c r="P543" s="247" t="s">
        <v>566</v>
      </c>
      <c r="Q543" s="768" t="s">
        <v>3594</v>
      </c>
      <c r="R543" s="204">
        <v>44445</v>
      </c>
      <c r="S543" s="210">
        <v>44809</v>
      </c>
      <c r="T543" s="92">
        <v>0</v>
      </c>
      <c r="U543" s="185">
        <f t="shared" si="139"/>
        <v>44809</v>
      </c>
      <c r="V543" s="228"/>
      <c r="W543" s="94"/>
      <c r="X543" s="95"/>
      <c r="Y543" s="230" t="str">
        <f t="shared" si="145"/>
        <v>Sin Avance</v>
      </c>
      <c r="Z543" s="272"/>
      <c r="AA543" s="273"/>
      <c r="AB543" s="274"/>
      <c r="AC543" s="773"/>
      <c r="AD543" s="94"/>
      <c r="AE543" s="94"/>
      <c r="AF543" s="230" t="str">
        <f t="shared" si="140"/>
        <v>Sin Avance</v>
      </c>
      <c r="AG543" s="94"/>
      <c r="AH543" s="94"/>
      <c r="AI543" s="230"/>
      <c r="AJ543" s="325"/>
      <c r="AK543" s="273"/>
      <c r="AL543" s="94"/>
      <c r="AM543" s="230" t="str">
        <f t="shared" si="141"/>
        <v>Sin Avance</v>
      </c>
      <c r="AN543" s="279"/>
      <c r="AO543" s="273"/>
      <c r="AP543" s="274"/>
      <c r="AQ543" s="275"/>
      <c r="AR543" s="235"/>
      <c r="AS543" s="233"/>
      <c r="AT543" s="230" t="str">
        <f t="shared" si="142"/>
        <v>Sin Avance</v>
      </c>
      <c r="AU543" s="228"/>
      <c r="AV543" s="273"/>
      <c r="AW543" s="274"/>
      <c r="AX543" s="231"/>
      <c r="AY543" s="232"/>
      <c r="AZ543" s="233"/>
      <c r="BA543" s="230" t="str">
        <f t="shared" si="143"/>
        <v>Sin Avance</v>
      </c>
      <c r="BB543" s="325"/>
      <c r="BC543" s="229"/>
      <c r="BD543" s="229"/>
      <c r="BE543" s="492"/>
      <c r="BF543" s="235"/>
      <c r="BG543" s="493"/>
      <c r="BH543" s="230" t="str">
        <f t="shared" si="144"/>
        <v>Sin Avance</v>
      </c>
      <c r="BI543" s="236"/>
      <c r="BJ543" s="96"/>
      <c r="BK543" s="232"/>
      <c r="BL543" s="237" t="str">
        <f t="shared" si="146"/>
        <v>Sin Avance</v>
      </c>
      <c r="BM543" s="326"/>
      <c r="BN543" s="96"/>
      <c r="BO543" s="94"/>
      <c r="BP543" s="230"/>
      <c r="BQ543" s="326"/>
      <c r="BR543" s="96"/>
      <c r="BS543" s="240" t="str">
        <f t="shared" si="138"/>
        <v>En Ejecución</v>
      </c>
      <c r="BT543" s="96"/>
      <c r="BU543" s="255"/>
      <c r="BV543" s="713"/>
      <c r="BW543" s="277"/>
    </row>
    <row r="544" spans="1:75" s="184" customFormat="1" ht="47.25" customHeight="1">
      <c r="A544" s="766" t="s">
        <v>161</v>
      </c>
      <c r="B544" s="767">
        <v>44413</v>
      </c>
      <c r="C544" s="642" t="s">
        <v>3580</v>
      </c>
      <c r="D544" s="768" t="s">
        <v>3513</v>
      </c>
      <c r="E544" s="723" t="s">
        <v>3581</v>
      </c>
      <c r="F544" s="247"/>
      <c r="G544" s="777" t="s">
        <v>3582</v>
      </c>
      <c r="H544" s="777" t="s">
        <v>3583</v>
      </c>
      <c r="I544" s="642">
        <v>6</v>
      </c>
      <c r="J544" s="777" t="s">
        <v>3584</v>
      </c>
      <c r="K544" s="247" t="s">
        <v>569</v>
      </c>
      <c r="L544" s="247"/>
      <c r="M544" s="777" t="s">
        <v>3585</v>
      </c>
      <c r="N544" s="787">
        <v>4</v>
      </c>
      <c r="O544" s="777" t="s">
        <v>3586</v>
      </c>
      <c r="P544" s="247" t="s">
        <v>566</v>
      </c>
      <c r="Q544" s="768" t="s">
        <v>1393</v>
      </c>
      <c r="R544" s="204">
        <v>44445</v>
      </c>
      <c r="S544" s="210">
        <v>44809</v>
      </c>
      <c r="T544" s="92">
        <v>0</v>
      </c>
      <c r="U544" s="185">
        <f t="shared" si="139"/>
        <v>44809</v>
      </c>
      <c r="V544" s="228"/>
      <c r="W544" s="94"/>
      <c r="X544" s="95"/>
      <c r="Y544" s="230" t="str">
        <f t="shared" si="145"/>
        <v>Sin Avance</v>
      </c>
      <c r="Z544" s="272"/>
      <c r="AA544" s="273"/>
      <c r="AB544" s="274"/>
      <c r="AC544" s="773"/>
      <c r="AD544" s="94"/>
      <c r="AE544" s="94"/>
      <c r="AF544" s="230" t="str">
        <f t="shared" si="140"/>
        <v>Sin Avance</v>
      </c>
      <c r="AG544" s="94"/>
      <c r="AH544" s="94"/>
      <c r="AI544" s="230"/>
      <c r="AJ544" s="325"/>
      <c r="AK544" s="273"/>
      <c r="AL544" s="94"/>
      <c r="AM544" s="230" t="str">
        <f t="shared" si="141"/>
        <v>Sin Avance</v>
      </c>
      <c r="AN544" s="279"/>
      <c r="AO544" s="273"/>
      <c r="AP544" s="274"/>
      <c r="AQ544" s="275"/>
      <c r="AR544" s="235"/>
      <c r="AS544" s="233"/>
      <c r="AT544" s="230" t="str">
        <f t="shared" si="142"/>
        <v>Sin Avance</v>
      </c>
      <c r="AU544" s="228"/>
      <c r="AV544" s="273"/>
      <c r="AW544" s="274"/>
      <c r="AX544" s="231"/>
      <c r="AY544" s="232"/>
      <c r="AZ544" s="233"/>
      <c r="BA544" s="230" t="str">
        <f t="shared" si="143"/>
        <v>Sin Avance</v>
      </c>
      <c r="BB544" s="325"/>
      <c r="BC544" s="229"/>
      <c r="BD544" s="229"/>
      <c r="BE544" s="492"/>
      <c r="BF544" s="235"/>
      <c r="BG544" s="493"/>
      <c r="BH544" s="230" t="str">
        <f t="shared" si="144"/>
        <v>Sin Avance</v>
      </c>
      <c r="BI544" s="236"/>
      <c r="BJ544" s="96"/>
      <c r="BK544" s="232"/>
      <c r="BL544" s="237" t="str">
        <f t="shared" si="146"/>
        <v>Sin Avance</v>
      </c>
      <c r="BM544" s="326"/>
      <c r="BN544" s="96"/>
      <c r="BO544" s="94"/>
      <c r="BP544" s="230"/>
      <c r="BQ544" s="326"/>
      <c r="BR544" s="96"/>
      <c r="BS544" s="240" t="str">
        <f t="shared" si="138"/>
        <v>En Ejecución</v>
      </c>
      <c r="BT544" s="96"/>
      <c r="BU544" s="255"/>
      <c r="BV544" s="713"/>
      <c r="BW544" s="277"/>
    </row>
    <row r="545" spans="1:75" s="184" customFormat="1" ht="47.25" customHeight="1">
      <c r="A545" s="766" t="s">
        <v>161</v>
      </c>
      <c r="B545" s="767">
        <v>44413</v>
      </c>
      <c r="C545" s="642" t="s">
        <v>3580</v>
      </c>
      <c r="D545" s="768" t="s">
        <v>3513</v>
      </c>
      <c r="E545" s="723" t="s">
        <v>3581</v>
      </c>
      <c r="F545" s="247"/>
      <c r="G545" s="777" t="s">
        <v>3582</v>
      </c>
      <c r="H545" s="777" t="s">
        <v>3583</v>
      </c>
      <c r="I545" s="642">
        <v>7</v>
      </c>
      <c r="J545" s="777" t="s">
        <v>3584</v>
      </c>
      <c r="K545" s="247" t="s">
        <v>569</v>
      </c>
      <c r="L545" s="247"/>
      <c r="M545" s="777" t="s">
        <v>3585</v>
      </c>
      <c r="N545" s="787">
        <v>4</v>
      </c>
      <c r="O545" s="777" t="s">
        <v>3586</v>
      </c>
      <c r="P545" s="247" t="s">
        <v>566</v>
      </c>
      <c r="Q545" s="768" t="s">
        <v>3595</v>
      </c>
      <c r="R545" s="204">
        <v>44445</v>
      </c>
      <c r="S545" s="210">
        <v>44809</v>
      </c>
      <c r="T545" s="92">
        <v>0</v>
      </c>
      <c r="U545" s="185">
        <f t="shared" si="139"/>
        <v>44809</v>
      </c>
      <c r="V545" s="228"/>
      <c r="W545" s="94"/>
      <c r="X545" s="95"/>
      <c r="Y545" s="230" t="str">
        <f t="shared" si="145"/>
        <v>Sin Avance</v>
      </c>
      <c r="Z545" s="272"/>
      <c r="AA545" s="273"/>
      <c r="AB545" s="274"/>
      <c r="AC545" s="773"/>
      <c r="AD545" s="94"/>
      <c r="AE545" s="94"/>
      <c r="AF545" s="230" t="str">
        <f t="shared" si="140"/>
        <v>Sin Avance</v>
      </c>
      <c r="AG545" s="94"/>
      <c r="AH545" s="94"/>
      <c r="AI545" s="230"/>
      <c r="AJ545" s="325"/>
      <c r="AK545" s="273"/>
      <c r="AL545" s="94"/>
      <c r="AM545" s="230" t="str">
        <f t="shared" si="141"/>
        <v>Sin Avance</v>
      </c>
      <c r="AN545" s="279"/>
      <c r="AO545" s="273"/>
      <c r="AP545" s="274"/>
      <c r="AQ545" s="275"/>
      <c r="AR545" s="235"/>
      <c r="AS545" s="233"/>
      <c r="AT545" s="230" t="str">
        <f t="shared" si="142"/>
        <v>Sin Avance</v>
      </c>
      <c r="AU545" s="228"/>
      <c r="AV545" s="273"/>
      <c r="AW545" s="274"/>
      <c r="AX545" s="231"/>
      <c r="AY545" s="232"/>
      <c r="AZ545" s="233"/>
      <c r="BA545" s="230" t="str">
        <f t="shared" si="143"/>
        <v>Sin Avance</v>
      </c>
      <c r="BB545" s="325"/>
      <c r="BC545" s="229"/>
      <c r="BD545" s="229"/>
      <c r="BE545" s="492"/>
      <c r="BF545" s="235"/>
      <c r="BG545" s="493"/>
      <c r="BH545" s="230" t="str">
        <f t="shared" si="144"/>
        <v>Sin Avance</v>
      </c>
      <c r="BI545" s="236"/>
      <c r="BJ545" s="96"/>
      <c r="BK545" s="232"/>
      <c r="BL545" s="237" t="str">
        <f t="shared" si="146"/>
        <v>Sin Avance</v>
      </c>
      <c r="BM545" s="326"/>
      <c r="BN545" s="96"/>
      <c r="BO545" s="94"/>
      <c r="BP545" s="230"/>
      <c r="BQ545" s="326"/>
      <c r="BR545" s="96"/>
      <c r="BS545" s="240" t="str">
        <f t="shared" si="138"/>
        <v>En Ejecución</v>
      </c>
      <c r="BT545" s="96"/>
      <c r="BU545" s="255"/>
      <c r="BV545" s="713"/>
      <c r="BW545" s="277"/>
    </row>
    <row r="546" spans="1:75" s="184" customFormat="1" ht="47.25" customHeight="1">
      <c r="A546" s="766" t="s">
        <v>161</v>
      </c>
      <c r="B546" s="767">
        <v>44413</v>
      </c>
      <c r="C546" s="698" t="s">
        <v>3596</v>
      </c>
      <c r="D546" s="768" t="s">
        <v>3513</v>
      </c>
      <c r="E546" s="723" t="s">
        <v>3597</v>
      </c>
      <c r="F546" s="247"/>
      <c r="G546" s="794" t="s">
        <v>3598</v>
      </c>
      <c r="H546" s="723" t="s">
        <v>3599</v>
      </c>
      <c r="I546" s="795">
        <v>2</v>
      </c>
      <c r="J546" s="723" t="s">
        <v>3600</v>
      </c>
      <c r="K546" s="247" t="s">
        <v>168</v>
      </c>
      <c r="L546" s="247"/>
      <c r="M546" s="723" t="s">
        <v>3601</v>
      </c>
      <c r="N546" s="796">
        <v>1</v>
      </c>
      <c r="O546" s="723" t="s">
        <v>3602</v>
      </c>
      <c r="P546" s="723" t="s">
        <v>1524</v>
      </c>
      <c r="Q546" s="723" t="s">
        <v>1524</v>
      </c>
      <c r="R546" s="204">
        <v>44445</v>
      </c>
      <c r="S546" s="210">
        <v>44809</v>
      </c>
      <c r="T546" s="92">
        <v>0</v>
      </c>
      <c r="U546" s="185">
        <f t="shared" si="139"/>
        <v>44809</v>
      </c>
      <c r="V546" s="624">
        <v>44530</v>
      </c>
      <c r="W546" s="776" t="s">
        <v>3603</v>
      </c>
      <c r="X546" s="95">
        <v>0.33</v>
      </c>
      <c r="Y546" s="508" t="str">
        <f t="shared" si="145"/>
        <v>No Satisfactorio</v>
      </c>
      <c r="Z546" s="624">
        <v>44532</v>
      </c>
      <c r="AA546" s="96" t="s">
        <v>3604</v>
      </c>
      <c r="AB546" s="508" t="s">
        <v>3521</v>
      </c>
      <c r="AC546" s="773"/>
      <c r="AD546" s="94"/>
      <c r="AE546" s="94"/>
      <c r="AF546" s="230" t="str">
        <f t="shared" si="140"/>
        <v>Sin Avance</v>
      </c>
      <c r="AG546" s="94"/>
      <c r="AH546" s="94"/>
      <c r="AI546" s="230"/>
      <c r="AJ546" s="325"/>
      <c r="AK546" s="273"/>
      <c r="AL546" s="94"/>
      <c r="AM546" s="230" t="str">
        <f t="shared" si="141"/>
        <v>Sin Avance</v>
      </c>
      <c r="AN546" s="279"/>
      <c r="AO546" s="273"/>
      <c r="AP546" s="274"/>
      <c r="AQ546" s="275"/>
      <c r="AR546" s="235"/>
      <c r="AS546" s="233"/>
      <c r="AT546" s="230" t="str">
        <f t="shared" si="142"/>
        <v>Sin Avance</v>
      </c>
      <c r="AU546" s="228"/>
      <c r="AV546" s="273"/>
      <c r="AW546" s="274"/>
      <c r="AX546" s="231"/>
      <c r="AY546" s="232"/>
      <c r="AZ546" s="233"/>
      <c r="BA546" s="230" t="str">
        <f t="shared" si="143"/>
        <v>Sin Avance</v>
      </c>
      <c r="BB546" s="325"/>
      <c r="BC546" s="229"/>
      <c r="BD546" s="229"/>
      <c r="BE546" s="492"/>
      <c r="BF546" s="235"/>
      <c r="BG546" s="493"/>
      <c r="BH546" s="230" t="str">
        <f t="shared" si="144"/>
        <v>Sin Avance</v>
      </c>
      <c r="BI546" s="236"/>
      <c r="BJ546" s="96"/>
      <c r="BK546" s="232"/>
      <c r="BL546" s="237">
        <f t="shared" si="146"/>
        <v>0.33</v>
      </c>
      <c r="BM546" s="326"/>
      <c r="BN546" s="96"/>
      <c r="BO546" s="94"/>
      <c r="BP546" s="230"/>
      <c r="BQ546" s="326"/>
      <c r="BR546" s="96"/>
      <c r="BS546" s="240" t="str">
        <f t="shared" si="138"/>
        <v>En Ejecución</v>
      </c>
      <c r="BT546" s="96"/>
      <c r="BU546" s="255"/>
      <c r="BV546" s="713"/>
      <c r="BW546" s="277"/>
    </row>
    <row r="547" spans="1:75" s="184" customFormat="1" ht="47.1" customHeight="1">
      <c r="A547" s="766" t="s">
        <v>161</v>
      </c>
      <c r="B547" s="767">
        <v>44413</v>
      </c>
      <c r="C547" s="698" t="s">
        <v>747</v>
      </c>
      <c r="D547" s="768" t="s">
        <v>3513</v>
      </c>
      <c r="E547" s="723" t="s">
        <v>3605</v>
      </c>
      <c r="F547" s="247"/>
      <c r="G547" s="768" t="s">
        <v>3524</v>
      </c>
      <c r="H547" s="644" t="s">
        <v>3606</v>
      </c>
      <c r="I547" s="642">
        <v>1</v>
      </c>
      <c r="J547" s="723" t="s">
        <v>3607</v>
      </c>
      <c r="K547" s="247" t="s">
        <v>168</v>
      </c>
      <c r="L547" s="247"/>
      <c r="M547" s="723" t="s">
        <v>3608</v>
      </c>
      <c r="N547" s="796">
        <v>0.8</v>
      </c>
      <c r="O547" s="723" t="s">
        <v>3609</v>
      </c>
      <c r="P547" s="723" t="s">
        <v>1524</v>
      </c>
      <c r="Q547" s="723" t="s">
        <v>1524</v>
      </c>
      <c r="R547" s="204">
        <v>44445</v>
      </c>
      <c r="S547" s="210">
        <v>44809</v>
      </c>
      <c r="T547" s="92">
        <v>0</v>
      </c>
      <c r="U547" s="185">
        <f t="shared" si="139"/>
        <v>44809</v>
      </c>
      <c r="V547" s="624">
        <v>44526</v>
      </c>
      <c r="W547" s="797" t="s">
        <v>3610</v>
      </c>
      <c r="X547" s="95">
        <v>0.5</v>
      </c>
      <c r="Y547" s="508" t="str">
        <f t="shared" si="145"/>
        <v>No Satisfactorio</v>
      </c>
      <c r="Z547" s="624">
        <v>44532</v>
      </c>
      <c r="AA547" s="291" t="s">
        <v>3611</v>
      </c>
      <c r="AB547" s="508" t="s">
        <v>3521</v>
      </c>
      <c r="AC547" s="773"/>
      <c r="AD547" s="94"/>
      <c r="AE547" s="94"/>
      <c r="AF547" s="230" t="str">
        <f t="shared" si="140"/>
        <v>Sin Avance</v>
      </c>
      <c r="AG547" s="94"/>
      <c r="AH547" s="94"/>
      <c r="AI547" s="230"/>
      <c r="AJ547" s="325"/>
      <c r="AK547" s="273"/>
      <c r="AL547" s="94"/>
      <c r="AM547" s="230" t="str">
        <f t="shared" si="141"/>
        <v>Sin Avance</v>
      </c>
      <c r="AN547" s="279"/>
      <c r="AO547" s="273"/>
      <c r="AP547" s="274"/>
      <c r="AQ547" s="275"/>
      <c r="AR547" s="235"/>
      <c r="AS547" s="233"/>
      <c r="AT547" s="230" t="str">
        <f t="shared" si="142"/>
        <v>Sin Avance</v>
      </c>
      <c r="AU547" s="228"/>
      <c r="AV547" s="273"/>
      <c r="AW547" s="274"/>
      <c r="AX547" s="231"/>
      <c r="AY547" s="232"/>
      <c r="AZ547" s="233"/>
      <c r="BA547" s="230" t="str">
        <f t="shared" si="143"/>
        <v>Sin Avance</v>
      </c>
      <c r="BB547" s="325"/>
      <c r="BC547" s="229"/>
      <c r="BD547" s="229"/>
      <c r="BE547" s="492"/>
      <c r="BF547" s="235"/>
      <c r="BG547" s="493"/>
      <c r="BH547" s="230" t="str">
        <f t="shared" si="144"/>
        <v>Sin Avance</v>
      </c>
      <c r="BI547" s="236"/>
      <c r="BJ547" s="96"/>
      <c r="BK547" s="232"/>
      <c r="BL547" s="237">
        <f t="shared" si="146"/>
        <v>0.5</v>
      </c>
      <c r="BM547" s="326"/>
      <c r="BN547" s="96"/>
      <c r="BO547" s="94"/>
      <c r="BP547" s="230"/>
      <c r="BQ547" s="326"/>
      <c r="BR547" s="96"/>
      <c r="BS547" s="240" t="str">
        <f t="shared" si="138"/>
        <v>En Ejecución</v>
      </c>
      <c r="BT547" s="96"/>
      <c r="BU547" s="255"/>
      <c r="BV547" s="713"/>
      <c r="BW547" s="277"/>
    </row>
    <row r="548" spans="1:75" s="184" customFormat="1" ht="42" customHeight="1">
      <c r="A548" s="766" t="s">
        <v>161</v>
      </c>
      <c r="B548" s="767">
        <v>44413</v>
      </c>
      <c r="C548" s="698" t="s">
        <v>747</v>
      </c>
      <c r="D548" s="768" t="s">
        <v>3513</v>
      </c>
      <c r="E548" s="723" t="s">
        <v>3605</v>
      </c>
      <c r="F548" s="247"/>
      <c r="G548" s="768" t="s">
        <v>3524</v>
      </c>
      <c r="H548" s="644" t="s">
        <v>3606</v>
      </c>
      <c r="I548" s="642">
        <v>2</v>
      </c>
      <c r="J548" s="723" t="s">
        <v>3612</v>
      </c>
      <c r="K548" s="247" t="s">
        <v>168</v>
      </c>
      <c r="L548" s="247"/>
      <c r="M548" s="723" t="s">
        <v>3613</v>
      </c>
      <c r="N548" s="783">
        <v>2</v>
      </c>
      <c r="O548" s="644" t="s">
        <v>3614</v>
      </c>
      <c r="P548" s="723" t="s">
        <v>1524</v>
      </c>
      <c r="Q548" s="723" t="s">
        <v>1524</v>
      </c>
      <c r="R548" s="204">
        <v>44445</v>
      </c>
      <c r="S548" s="210">
        <v>44809</v>
      </c>
      <c r="T548" s="92">
        <v>0</v>
      </c>
      <c r="U548" s="185">
        <f t="shared" si="139"/>
        <v>44809</v>
      </c>
      <c r="V548" s="254">
        <v>44509</v>
      </c>
      <c r="W548" s="798" t="s">
        <v>3615</v>
      </c>
      <c r="X548" s="95">
        <v>1</v>
      </c>
      <c r="Y548" s="230" t="str">
        <f t="shared" si="145"/>
        <v>Destacado</v>
      </c>
      <c r="Z548" s="254">
        <v>44524</v>
      </c>
      <c r="AA548" s="559" t="s">
        <v>3616</v>
      </c>
      <c r="AB548" s="230" t="s">
        <v>3521</v>
      </c>
      <c r="AC548" s="773"/>
      <c r="AD548" s="94"/>
      <c r="AE548" s="94"/>
      <c r="AF548" s="230" t="str">
        <f t="shared" si="140"/>
        <v>Sin Avance</v>
      </c>
      <c r="AG548" s="94"/>
      <c r="AH548" s="94"/>
      <c r="AI548" s="230"/>
      <c r="AJ548" s="325"/>
      <c r="AK548" s="273"/>
      <c r="AL548" s="94"/>
      <c r="AM548" s="230" t="str">
        <f t="shared" si="141"/>
        <v>Sin Avance</v>
      </c>
      <c r="AN548" s="279"/>
      <c r="AO548" s="273"/>
      <c r="AP548" s="274"/>
      <c r="AQ548" s="275"/>
      <c r="AR548" s="235"/>
      <c r="AS548" s="233"/>
      <c r="AT548" s="230" t="str">
        <f t="shared" si="142"/>
        <v>Sin Avance</v>
      </c>
      <c r="AU548" s="228"/>
      <c r="AV548" s="273"/>
      <c r="AW548" s="274"/>
      <c r="AX548" s="231"/>
      <c r="AY548" s="232"/>
      <c r="AZ548" s="233"/>
      <c r="BA548" s="230" t="str">
        <f t="shared" si="143"/>
        <v>Sin Avance</v>
      </c>
      <c r="BB548" s="325"/>
      <c r="BC548" s="229"/>
      <c r="BD548" s="229"/>
      <c r="BE548" s="492"/>
      <c r="BF548" s="235"/>
      <c r="BG548" s="493"/>
      <c r="BH548" s="230" t="str">
        <f t="shared" si="144"/>
        <v>Sin Avance</v>
      </c>
      <c r="BI548" s="236"/>
      <c r="BJ548" s="96"/>
      <c r="BK548" s="232"/>
      <c r="BL548" s="237">
        <f t="shared" si="146"/>
        <v>1</v>
      </c>
      <c r="BM548" s="326" t="s">
        <v>142</v>
      </c>
      <c r="BN548" s="96" t="s">
        <v>142</v>
      </c>
      <c r="BO548" s="254"/>
      <c r="BP548" s="799"/>
      <c r="BQ548" s="326" t="s">
        <v>142</v>
      </c>
      <c r="BR548" s="96"/>
      <c r="BS548" s="240" t="str">
        <f t="shared" si="138"/>
        <v>Eficaz</v>
      </c>
      <c r="BT548" s="96"/>
      <c r="BU548" s="230" t="s">
        <v>3521</v>
      </c>
      <c r="BV548" s="713"/>
      <c r="BW548" s="277"/>
    </row>
    <row r="549" spans="1:75" s="184" customFormat="1" ht="47.25" customHeight="1">
      <c r="A549" s="766" t="s">
        <v>161</v>
      </c>
      <c r="B549" s="767">
        <v>44413</v>
      </c>
      <c r="C549" s="642" t="s">
        <v>3617</v>
      </c>
      <c r="D549" s="768" t="s">
        <v>3513</v>
      </c>
      <c r="E549" s="723" t="s">
        <v>3618</v>
      </c>
      <c r="F549" s="247"/>
      <c r="G549" s="768" t="s">
        <v>3531</v>
      </c>
      <c r="H549" s="779" t="s">
        <v>3619</v>
      </c>
      <c r="I549" s="778">
        <v>1</v>
      </c>
      <c r="J549" s="779" t="s">
        <v>3620</v>
      </c>
      <c r="K549" s="247" t="s">
        <v>168</v>
      </c>
      <c r="L549" s="247"/>
      <c r="M549" s="779" t="s">
        <v>3621</v>
      </c>
      <c r="N549" s="778">
        <v>1</v>
      </c>
      <c r="O549" s="779" t="s">
        <v>3622</v>
      </c>
      <c r="P549" s="723" t="s">
        <v>1524</v>
      </c>
      <c r="Q549" s="723" t="s">
        <v>1524</v>
      </c>
      <c r="R549" s="800">
        <v>44445</v>
      </c>
      <c r="S549" s="205">
        <v>44809</v>
      </c>
      <c r="T549" s="92">
        <v>0</v>
      </c>
      <c r="U549" s="185">
        <f t="shared" si="139"/>
        <v>44809</v>
      </c>
      <c r="V549" s="228"/>
      <c r="W549" s="94"/>
      <c r="X549" s="95"/>
      <c r="Y549" s="230" t="str">
        <f t="shared" si="145"/>
        <v>Sin Avance</v>
      </c>
      <c r="Z549" s="272"/>
      <c r="AA549" s="273"/>
      <c r="AB549" s="274"/>
      <c r="AC549" s="773"/>
      <c r="AD549" s="94"/>
      <c r="AE549" s="94"/>
      <c r="AF549" s="230" t="str">
        <f t="shared" si="140"/>
        <v>Sin Avance</v>
      </c>
      <c r="AG549" s="94"/>
      <c r="AH549" s="94"/>
      <c r="AI549" s="230"/>
      <c r="AJ549" s="325"/>
      <c r="AK549" s="273"/>
      <c r="AL549" s="94"/>
      <c r="AM549" s="230" t="str">
        <f t="shared" si="141"/>
        <v>Sin Avance</v>
      </c>
      <c r="AN549" s="279"/>
      <c r="AO549" s="273"/>
      <c r="AP549" s="274"/>
      <c r="AQ549" s="275"/>
      <c r="AR549" s="235"/>
      <c r="AS549" s="233"/>
      <c r="AT549" s="230" t="str">
        <f t="shared" si="142"/>
        <v>Sin Avance</v>
      </c>
      <c r="AU549" s="228"/>
      <c r="AV549" s="273"/>
      <c r="AW549" s="274"/>
      <c r="AX549" s="231"/>
      <c r="AY549" s="232"/>
      <c r="AZ549" s="233"/>
      <c r="BA549" s="230" t="str">
        <f t="shared" si="143"/>
        <v>Sin Avance</v>
      </c>
      <c r="BB549" s="325"/>
      <c r="BC549" s="229"/>
      <c r="BD549" s="229"/>
      <c r="BE549" s="492"/>
      <c r="BF549" s="235"/>
      <c r="BG549" s="493"/>
      <c r="BH549" s="230" t="str">
        <f t="shared" si="144"/>
        <v>Sin Avance</v>
      </c>
      <c r="BI549" s="236"/>
      <c r="BJ549" s="96"/>
      <c r="BK549" s="232"/>
      <c r="BL549" s="237" t="str">
        <f t="shared" si="146"/>
        <v>Sin Avance</v>
      </c>
      <c r="BM549" s="326"/>
      <c r="BN549" s="96"/>
      <c r="BO549" s="94"/>
      <c r="BP549" s="230"/>
      <c r="BQ549" s="326"/>
      <c r="BR549" s="96"/>
      <c r="BS549" s="240" t="str">
        <f t="shared" ref="BS549:BS610" si="147">IF(OR(BL549="Sin Avance",BL549&lt;100%),"En Ejecución",IF(AND(BQ549="SI",BR549="si"),"Cerrada",IF(AND(BQ549="SI",BR549="NO"),"Inefectiva",IF(BQ549="SI","Eficaz",IF(BQ549="NO","Ineficaz","")))))</f>
        <v>En Ejecución</v>
      </c>
      <c r="BT549" s="96"/>
      <c r="BU549" s="255"/>
      <c r="BV549" s="713"/>
      <c r="BW549" s="277"/>
    </row>
    <row r="550" spans="1:75" s="184" customFormat="1" ht="47.25" customHeight="1">
      <c r="A550" s="766" t="s">
        <v>161</v>
      </c>
      <c r="B550" s="767">
        <v>44413</v>
      </c>
      <c r="C550" s="642" t="s">
        <v>3623</v>
      </c>
      <c r="D550" s="768" t="s">
        <v>3513</v>
      </c>
      <c r="E550" s="723" t="s">
        <v>3624</v>
      </c>
      <c r="F550" s="247"/>
      <c r="G550" s="768" t="s">
        <v>3531</v>
      </c>
      <c r="H550" s="769" t="s">
        <v>3625</v>
      </c>
      <c r="I550" s="642">
        <v>1</v>
      </c>
      <c r="J550" s="784" t="s">
        <v>3626</v>
      </c>
      <c r="K550" s="247" t="s">
        <v>168</v>
      </c>
      <c r="L550" s="247"/>
      <c r="M550" s="777" t="s">
        <v>3627</v>
      </c>
      <c r="N550" s="782">
        <v>1</v>
      </c>
      <c r="O550" s="784" t="s">
        <v>3628</v>
      </c>
      <c r="P550" s="723" t="s">
        <v>1524</v>
      </c>
      <c r="Q550" s="723" t="s">
        <v>1524</v>
      </c>
      <c r="R550" s="800">
        <v>44445</v>
      </c>
      <c r="S550" s="205">
        <v>44809</v>
      </c>
      <c r="T550" s="92">
        <v>0</v>
      </c>
      <c r="U550" s="185">
        <f t="shared" si="139"/>
        <v>44809</v>
      </c>
      <c r="V550" s="228"/>
      <c r="W550" s="94"/>
      <c r="X550" s="95"/>
      <c r="Y550" s="230" t="str">
        <f t="shared" si="145"/>
        <v>Sin Avance</v>
      </c>
      <c r="Z550" s="272"/>
      <c r="AA550" s="273"/>
      <c r="AB550" s="274"/>
      <c r="AC550" s="773"/>
      <c r="AD550" s="94"/>
      <c r="AE550" s="94"/>
      <c r="AF550" s="230" t="str">
        <f t="shared" si="140"/>
        <v>Sin Avance</v>
      </c>
      <c r="AG550" s="94"/>
      <c r="AH550" s="94"/>
      <c r="AI550" s="230"/>
      <c r="AJ550" s="325"/>
      <c r="AK550" s="273"/>
      <c r="AL550" s="94"/>
      <c r="AM550" s="230" t="str">
        <f t="shared" si="141"/>
        <v>Sin Avance</v>
      </c>
      <c r="AN550" s="279"/>
      <c r="AO550" s="273"/>
      <c r="AP550" s="274"/>
      <c r="AQ550" s="275"/>
      <c r="AR550" s="235"/>
      <c r="AS550" s="233"/>
      <c r="AT550" s="230" t="str">
        <f t="shared" si="142"/>
        <v>Sin Avance</v>
      </c>
      <c r="AU550" s="228"/>
      <c r="AV550" s="273"/>
      <c r="AW550" s="274"/>
      <c r="AX550" s="231"/>
      <c r="AY550" s="232"/>
      <c r="AZ550" s="233"/>
      <c r="BA550" s="230" t="str">
        <f t="shared" si="143"/>
        <v>Sin Avance</v>
      </c>
      <c r="BB550" s="325"/>
      <c r="BC550" s="229"/>
      <c r="BD550" s="229"/>
      <c r="BE550" s="492"/>
      <c r="BF550" s="235"/>
      <c r="BG550" s="493"/>
      <c r="BH550" s="230" t="str">
        <f t="shared" si="144"/>
        <v>Sin Avance</v>
      </c>
      <c r="BI550" s="236"/>
      <c r="BJ550" s="96"/>
      <c r="BK550" s="232"/>
      <c r="BL550" s="237" t="str">
        <f t="shared" si="146"/>
        <v>Sin Avance</v>
      </c>
      <c r="BM550" s="326"/>
      <c r="BN550" s="96"/>
      <c r="BO550" s="94"/>
      <c r="BP550" s="230"/>
      <c r="BQ550" s="326"/>
      <c r="BR550" s="96"/>
      <c r="BS550" s="240" t="str">
        <f t="shared" si="147"/>
        <v>En Ejecución</v>
      </c>
      <c r="BT550" s="96"/>
      <c r="BU550" s="255"/>
      <c r="BV550" s="713"/>
      <c r="BW550" s="277"/>
    </row>
    <row r="551" spans="1:75" s="184" customFormat="1" ht="47.25" customHeight="1">
      <c r="A551" s="766" t="s">
        <v>161</v>
      </c>
      <c r="B551" s="767">
        <v>44413</v>
      </c>
      <c r="C551" s="642" t="s">
        <v>3623</v>
      </c>
      <c r="D551" s="768" t="s">
        <v>3513</v>
      </c>
      <c r="E551" s="723" t="s">
        <v>3624</v>
      </c>
      <c r="F551" s="247"/>
      <c r="G551" s="768" t="s">
        <v>3531</v>
      </c>
      <c r="H551" s="769" t="s">
        <v>3629</v>
      </c>
      <c r="I551" s="642">
        <v>2</v>
      </c>
      <c r="J551" s="784" t="s">
        <v>3630</v>
      </c>
      <c r="K551" s="247" t="s">
        <v>168</v>
      </c>
      <c r="L551" s="247"/>
      <c r="M551" s="777" t="s">
        <v>3631</v>
      </c>
      <c r="N551" s="782">
        <v>1</v>
      </c>
      <c r="O551" s="784" t="s">
        <v>3632</v>
      </c>
      <c r="P551" s="723" t="s">
        <v>1524</v>
      </c>
      <c r="Q551" s="723" t="s">
        <v>1524</v>
      </c>
      <c r="R551" s="800">
        <v>44445</v>
      </c>
      <c r="S551" s="205">
        <v>44809</v>
      </c>
      <c r="T551" s="92">
        <v>0</v>
      </c>
      <c r="U551" s="185">
        <f t="shared" si="139"/>
        <v>44809</v>
      </c>
      <c r="V551" s="228"/>
      <c r="W551" s="94"/>
      <c r="X551" s="95"/>
      <c r="Y551" s="230" t="str">
        <f t="shared" si="145"/>
        <v>Sin Avance</v>
      </c>
      <c r="Z551" s="272"/>
      <c r="AA551" s="273"/>
      <c r="AB551" s="274"/>
      <c r="AC551" s="773"/>
      <c r="AD551" s="94"/>
      <c r="AE551" s="94"/>
      <c r="AF551" s="230" t="str">
        <f t="shared" si="140"/>
        <v>Sin Avance</v>
      </c>
      <c r="AG551" s="94"/>
      <c r="AH551" s="94"/>
      <c r="AI551" s="230"/>
      <c r="AJ551" s="325"/>
      <c r="AK551" s="273"/>
      <c r="AL551" s="94"/>
      <c r="AM551" s="230" t="str">
        <f t="shared" si="141"/>
        <v>Sin Avance</v>
      </c>
      <c r="AN551" s="279"/>
      <c r="AO551" s="273"/>
      <c r="AP551" s="274"/>
      <c r="AQ551" s="275"/>
      <c r="AR551" s="235"/>
      <c r="AS551" s="233"/>
      <c r="AT551" s="230" t="str">
        <f t="shared" si="142"/>
        <v>Sin Avance</v>
      </c>
      <c r="AU551" s="228"/>
      <c r="AV551" s="273"/>
      <c r="AW551" s="274"/>
      <c r="AX551" s="231"/>
      <c r="AY551" s="232"/>
      <c r="AZ551" s="233"/>
      <c r="BA551" s="230" t="str">
        <f t="shared" si="143"/>
        <v>Sin Avance</v>
      </c>
      <c r="BB551" s="325"/>
      <c r="BC551" s="229"/>
      <c r="BD551" s="229"/>
      <c r="BE551" s="492"/>
      <c r="BF551" s="235"/>
      <c r="BG551" s="493"/>
      <c r="BH551" s="230" t="str">
        <f t="shared" si="144"/>
        <v>Sin Avance</v>
      </c>
      <c r="BI551" s="236"/>
      <c r="BJ551" s="96"/>
      <c r="BK551" s="232"/>
      <c r="BL551" s="237" t="str">
        <f t="shared" si="146"/>
        <v>Sin Avance</v>
      </c>
      <c r="BM551" s="326"/>
      <c r="BN551" s="96"/>
      <c r="BO551" s="94"/>
      <c r="BP551" s="230"/>
      <c r="BQ551" s="326"/>
      <c r="BR551" s="96"/>
      <c r="BS551" s="240" t="str">
        <f t="shared" si="147"/>
        <v>En Ejecución</v>
      </c>
      <c r="BT551" s="96"/>
      <c r="BU551" s="255"/>
      <c r="BV551" s="713"/>
      <c r="BW551" s="277"/>
    </row>
    <row r="552" spans="1:75" s="184" customFormat="1" ht="47.25" customHeight="1">
      <c r="A552" s="766" t="s">
        <v>161</v>
      </c>
      <c r="B552" s="767">
        <v>44413</v>
      </c>
      <c r="C552" s="642" t="s">
        <v>3633</v>
      </c>
      <c r="D552" s="768" t="s">
        <v>3513</v>
      </c>
      <c r="E552" s="723" t="s">
        <v>3634</v>
      </c>
      <c r="F552" s="247"/>
      <c r="G552" s="768" t="s">
        <v>3531</v>
      </c>
      <c r="H552" s="723" t="s">
        <v>3570</v>
      </c>
      <c r="I552" s="671">
        <v>1</v>
      </c>
      <c r="J552" s="723" t="s">
        <v>3571</v>
      </c>
      <c r="K552" s="247" t="s">
        <v>168</v>
      </c>
      <c r="L552" s="247"/>
      <c r="M552" s="723" t="s">
        <v>3635</v>
      </c>
      <c r="N552" s="782">
        <v>1</v>
      </c>
      <c r="O552" s="723" t="s">
        <v>3574</v>
      </c>
      <c r="P552" s="723" t="s">
        <v>1524</v>
      </c>
      <c r="Q552" s="723" t="s">
        <v>1524</v>
      </c>
      <c r="R552" s="800">
        <v>44445</v>
      </c>
      <c r="S552" s="205">
        <v>44809</v>
      </c>
      <c r="T552" s="92">
        <v>0</v>
      </c>
      <c r="U552" s="185">
        <f t="shared" si="139"/>
        <v>44809</v>
      </c>
      <c r="V552" s="228"/>
      <c r="W552" s="94"/>
      <c r="X552" s="95"/>
      <c r="Y552" s="230" t="str">
        <f t="shared" si="145"/>
        <v>Sin Avance</v>
      </c>
      <c r="Z552" s="272"/>
      <c r="AA552" s="273"/>
      <c r="AB552" s="274"/>
      <c r="AC552" s="773"/>
      <c r="AD552" s="94"/>
      <c r="AE552" s="94"/>
      <c r="AF552" s="230" t="str">
        <f t="shared" si="140"/>
        <v>Sin Avance</v>
      </c>
      <c r="AG552" s="94"/>
      <c r="AH552" s="94"/>
      <c r="AI552" s="230"/>
      <c r="AJ552" s="325"/>
      <c r="AK552" s="273"/>
      <c r="AL552" s="94"/>
      <c r="AM552" s="230" t="str">
        <f t="shared" si="141"/>
        <v>Sin Avance</v>
      </c>
      <c r="AN552" s="279"/>
      <c r="AO552" s="273"/>
      <c r="AP552" s="274"/>
      <c r="AQ552" s="275"/>
      <c r="AR552" s="235"/>
      <c r="AS552" s="233"/>
      <c r="AT552" s="230" t="str">
        <f t="shared" si="142"/>
        <v>Sin Avance</v>
      </c>
      <c r="AU552" s="228"/>
      <c r="AV552" s="273"/>
      <c r="AW552" s="274"/>
      <c r="AX552" s="231"/>
      <c r="AY552" s="232"/>
      <c r="AZ552" s="233"/>
      <c r="BA552" s="230" t="str">
        <f t="shared" si="143"/>
        <v>Sin Avance</v>
      </c>
      <c r="BB552" s="325"/>
      <c r="BC552" s="229"/>
      <c r="BD552" s="229"/>
      <c r="BE552" s="492"/>
      <c r="BF552" s="235"/>
      <c r="BG552" s="493"/>
      <c r="BH552" s="230" t="str">
        <f t="shared" si="144"/>
        <v>Sin Avance</v>
      </c>
      <c r="BI552" s="236"/>
      <c r="BJ552" s="96"/>
      <c r="BK552" s="232"/>
      <c r="BL552" s="237" t="str">
        <f t="shared" si="146"/>
        <v>Sin Avance</v>
      </c>
      <c r="BM552" s="326"/>
      <c r="BN552" s="96"/>
      <c r="BO552" s="94"/>
      <c r="BP552" s="230"/>
      <c r="BQ552" s="326"/>
      <c r="BR552" s="96"/>
      <c r="BS552" s="240" t="str">
        <f t="shared" si="147"/>
        <v>En Ejecución</v>
      </c>
      <c r="BT552" s="96"/>
      <c r="BU552" s="255"/>
      <c r="BV552" s="713"/>
      <c r="BW552" s="277"/>
    </row>
    <row r="553" spans="1:75" s="184" customFormat="1" ht="47.25" customHeight="1">
      <c r="A553" s="766" t="s">
        <v>161</v>
      </c>
      <c r="B553" s="767">
        <v>44413</v>
      </c>
      <c r="C553" s="642" t="s">
        <v>3636</v>
      </c>
      <c r="D553" s="768" t="s">
        <v>3513</v>
      </c>
      <c r="E553" s="723" t="s">
        <v>3637</v>
      </c>
      <c r="F553" s="247"/>
      <c r="G553" s="768" t="s">
        <v>3531</v>
      </c>
      <c r="H553" s="769" t="s">
        <v>3638</v>
      </c>
      <c r="I553" s="782">
        <v>1</v>
      </c>
      <c r="J553" s="769" t="s">
        <v>3639</v>
      </c>
      <c r="K553" s="247" t="s">
        <v>168</v>
      </c>
      <c r="L553" s="247"/>
      <c r="M553" s="770" t="s">
        <v>3640</v>
      </c>
      <c r="N553" s="782">
        <v>1</v>
      </c>
      <c r="O553" s="781" t="s">
        <v>3641</v>
      </c>
      <c r="P553" s="723" t="s">
        <v>1524</v>
      </c>
      <c r="Q553" s="723" t="s">
        <v>1524</v>
      </c>
      <c r="R553" s="800">
        <v>44445</v>
      </c>
      <c r="S553" s="205">
        <v>44809</v>
      </c>
      <c r="T553" s="92">
        <v>0</v>
      </c>
      <c r="U553" s="185">
        <f t="shared" si="139"/>
        <v>44809</v>
      </c>
      <c r="V553" s="228"/>
      <c r="W553" s="94"/>
      <c r="X553" s="95"/>
      <c r="Y553" s="230" t="str">
        <f t="shared" si="145"/>
        <v>Sin Avance</v>
      </c>
      <c r="Z553" s="272"/>
      <c r="AA553" s="273"/>
      <c r="AB553" s="274"/>
      <c r="AC553" s="773"/>
      <c r="AD553" s="94"/>
      <c r="AE553" s="94"/>
      <c r="AF553" s="230" t="str">
        <f t="shared" si="140"/>
        <v>Sin Avance</v>
      </c>
      <c r="AG553" s="94"/>
      <c r="AH553" s="94"/>
      <c r="AI553" s="230"/>
      <c r="AJ553" s="325"/>
      <c r="AK553" s="273"/>
      <c r="AL553" s="94"/>
      <c r="AM553" s="230" t="str">
        <f t="shared" si="141"/>
        <v>Sin Avance</v>
      </c>
      <c r="AN553" s="279"/>
      <c r="AO553" s="273"/>
      <c r="AP553" s="274"/>
      <c r="AQ553" s="275"/>
      <c r="AR553" s="235"/>
      <c r="AS553" s="233"/>
      <c r="AT553" s="230" t="str">
        <f t="shared" si="142"/>
        <v>Sin Avance</v>
      </c>
      <c r="AU553" s="228"/>
      <c r="AV553" s="273"/>
      <c r="AW553" s="274"/>
      <c r="AX553" s="231"/>
      <c r="AY553" s="232"/>
      <c r="AZ553" s="233"/>
      <c r="BA553" s="230" t="str">
        <f t="shared" si="143"/>
        <v>Sin Avance</v>
      </c>
      <c r="BB553" s="325"/>
      <c r="BC553" s="229"/>
      <c r="BD553" s="229"/>
      <c r="BE553" s="492"/>
      <c r="BF553" s="235"/>
      <c r="BG553" s="493"/>
      <c r="BH553" s="230" t="str">
        <f t="shared" si="144"/>
        <v>Sin Avance</v>
      </c>
      <c r="BI553" s="236"/>
      <c r="BJ553" s="96"/>
      <c r="BK553" s="232"/>
      <c r="BL553" s="237" t="str">
        <f t="shared" si="146"/>
        <v>Sin Avance</v>
      </c>
      <c r="BM553" s="326"/>
      <c r="BN553" s="96"/>
      <c r="BO553" s="94"/>
      <c r="BP553" s="230"/>
      <c r="BQ553" s="326"/>
      <c r="BR553" s="96"/>
      <c r="BS553" s="240" t="str">
        <f t="shared" si="147"/>
        <v>En Ejecución</v>
      </c>
      <c r="BT553" s="96"/>
      <c r="BU553" s="255"/>
      <c r="BV553" s="713"/>
      <c r="BW553" s="277"/>
    </row>
    <row r="554" spans="1:75" s="184" customFormat="1" ht="47.25" customHeight="1">
      <c r="A554" s="766" t="s">
        <v>161</v>
      </c>
      <c r="B554" s="767">
        <v>44413</v>
      </c>
      <c r="C554" s="642" t="s">
        <v>3642</v>
      </c>
      <c r="D554" s="768" t="s">
        <v>3513</v>
      </c>
      <c r="E554" s="723" t="s">
        <v>3643</v>
      </c>
      <c r="F554" s="247"/>
      <c r="G554" s="768" t="s">
        <v>3531</v>
      </c>
      <c r="H554" s="769" t="s">
        <v>3644</v>
      </c>
      <c r="I554" s="671">
        <v>1</v>
      </c>
      <c r="J554" s="769" t="s">
        <v>3645</v>
      </c>
      <c r="K554" s="247" t="s">
        <v>168</v>
      </c>
      <c r="L554" s="247"/>
      <c r="M554" s="770" t="s">
        <v>3646</v>
      </c>
      <c r="N554" s="782">
        <v>1</v>
      </c>
      <c r="O554" s="781" t="s">
        <v>3647</v>
      </c>
      <c r="P554" s="723" t="s">
        <v>1524</v>
      </c>
      <c r="Q554" s="723" t="s">
        <v>1524</v>
      </c>
      <c r="R554" s="800">
        <v>44445</v>
      </c>
      <c r="S554" s="205">
        <v>44809</v>
      </c>
      <c r="T554" s="92">
        <v>0</v>
      </c>
      <c r="U554" s="185">
        <f t="shared" si="139"/>
        <v>44809</v>
      </c>
      <c r="V554" s="228"/>
      <c r="W554" s="94"/>
      <c r="X554" s="95"/>
      <c r="Y554" s="230" t="str">
        <f t="shared" si="145"/>
        <v>Sin Avance</v>
      </c>
      <c r="Z554" s="272"/>
      <c r="AA554" s="273"/>
      <c r="AB554" s="274"/>
      <c r="AC554" s="773"/>
      <c r="AD554" s="94"/>
      <c r="AE554" s="94"/>
      <c r="AF554" s="230" t="str">
        <f t="shared" si="140"/>
        <v>Sin Avance</v>
      </c>
      <c r="AG554" s="94"/>
      <c r="AH554" s="94"/>
      <c r="AI554" s="230"/>
      <c r="AJ554" s="325"/>
      <c r="AK554" s="273"/>
      <c r="AL554" s="94"/>
      <c r="AM554" s="230" t="str">
        <f t="shared" si="141"/>
        <v>Sin Avance</v>
      </c>
      <c r="AN554" s="279"/>
      <c r="AO554" s="273"/>
      <c r="AP554" s="274"/>
      <c r="AQ554" s="275"/>
      <c r="AR554" s="235"/>
      <c r="AS554" s="233"/>
      <c r="AT554" s="230" t="str">
        <f t="shared" si="142"/>
        <v>Sin Avance</v>
      </c>
      <c r="AU554" s="228"/>
      <c r="AV554" s="273"/>
      <c r="AW554" s="274"/>
      <c r="AX554" s="231"/>
      <c r="AY554" s="232"/>
      <c r="AZ554" s="233"/>
      <c r="BA554" s="230" t="str">
        <f t="shared" si="143"/>
        <v>Sin Avance</v>
      </c>
      <c r="BB554" s="325"/>
      <c r="BC554" s="229"/>
      <c r="BD554" s="229"/>
      <c r="BE554" s="492"/>
      <c r="BF554" s="235"/>
      <c r="BG554" s="493"/>
      <c r="BH554" s="230" t="str">
        <f t="shared" si="144"/>
        <v>Sin Avance</v>
      </c>
      <c r="BI554" s="236"/>
      <c r="BJ554" s="96"/>
      <c r="BK554" s="232"/>
      <c r="BL554" s="237" t="str">
        <f t="shared" si="146"/>
        <v>Sin Avance</v>
      </c>
      <c r="BM554" s="326"/>
      <c r="BN554" s="96"/>
      <c r="BO554" s="94"/>
      <c r="BP554" s="230"/>
      <c r="BQ554" s="326"/>
      <c r="BR554" s="96"/>
      <c r="BS554" s="240" t="str">
        <f t="shared" si="147"/>
        <v>En Ejecución</v>
      </c>
      <c r="BT554" s="96"/>
      <c r="BU554" s="255"/>
      <c r="BV554" s="713"/>
      <c r="BW554" s="277"/>
    </row>
    <row r="555" spans="1:75" s="40" customFormat="1" ht="40.35" customHeight="1">
      <c r="A555" s="273" t="s">
        <v>147</v>
      </c>
      <c r="B555" s="288">
        <v>44405</v>
      </c>
      <c r="C555" s="249" t="s">
        <v>162</v>
      </c>
      <c r="D555" s="235" t="s">
        <v>3648</v>
      </c>
      <c r="E555" s="719" t="s">
        <v>164</v>
      </c>
      <c r="F555" s="247"/>
      <c r="G555" s="768" t="s">
        <v>604</v>
      </c>
      <c r="H555" s="644" t="s">
        <v>3649</v>
      </c>
      <c r="I555" s="249">
        <v>2</v>
      </c>
      <c r="J555" s="644" t="s">
        <v>3650</v>
      </c>
      <c r="K555" s="247" t="s">
        <v>168</v>
      </c>
      <c r="L555" s="247"/>
      <c r="M555" s="644" t="s">
        <v>3651</v>
      </c>
      <c r="N555" s="720">
        <v>1</v>
      </c>
      <c r="O555" s="644" t="s">
        <v>3652</v>
      </c>
      <c r="P555" s="248" t="s">
        <v>172</v>
      </c>
      <c r="Q555" s="248" t="s">
        <v>172</v>
      </c>
      <c r="R555" s="211">
        <v>44454</v>
      </c>
      <c r="S555" s="212">
        <v>44666</v>
      </c>
      <c r="T555" s="18"/>
      <c r="U555" s="498">
        <f t="shared" ref="U555:U558" si="148">IFERROR(S555+T555,0)</f>
        <v>44666</v>
      </c>
      <c r="V555" s="228"/>
      <c r="W555" s="94"/>
      <c r="X555" s="95"/>
      <c r="Y555" s="230" t="str">
        <f t="shared" si="145"/>
        <v>Sin Avance</v>
      </c>
      <c r="Z555" s="272"/>
      <c r="AA555" s="273"/>
      <c r="AB555" s="274"/>
      <c r="AC555" s="216"/>
      <c r="AD555" s="214"/>
      <c r="AE555" s="217"/>
      <c r="AF555" s="230" t="str">
        <f t="shared" si="140"/>
        <v>Sin Avance</v>
      </c>
      <c r="AG555" s="213"/>
      <c r="AH555" s="214"/>
      <c r="AI555" s="215"/>
      <c r="AJ555" s="216"/>
      <c r="AK555" s="273"/>
      <c r="AL555" s="217"/>
      <c r="AM555" s="230" t="str">
        <f t="shared" si="141"/>
        <v>Sin Avance</v>
      </c>
      <c r="AN555" s="279"/>
      <c r="AO555" s="273"/>
      <c r="AP555" s="274"/>
      <c r="AQ555" s="275"/>
      <c r="AR555" s="235"/>
      <c r="AS555" s="233"/>
      <c r="AT555" s="230" t="str">
        <f t="shared" si="142"/>
        <v>Sin Avance</v>
      </c>
      <c r="AU555" s="228"/>
      <c r="AV555" s="273"/>
      <c r="AW555" s="274"/>
      <c r="AX555" s="231"/>
      <c r="AY555" s="232"/>
      <c r="AZ555" s="233"/>
      <c r="BA555" s="230" t="str">
        <f t="shared" si="143"/>
        <v>Sin Avance</v>
      </c>
      <c r="BB555" s="325"/>
      <c r="BC555" s="229"/>
      <c r="BD555" s="229"/>
      <c r="BE555" s="492"/>
      <c r="BF555" s="235"/>
      <c r="BG555" s="493"/>
      <c r="BH555" s="230" t="str">
        <f t="shared" si="144"/>
        <v>Sin Avance</v>
      </c>
      <c r="BI555" s="236"/>
      <c r="BJ555" s="96"/>
      <c r="BK555" s="232"/>
      <c r="BL555" s="237" t="str">
        <f t="shared" si="146"/>
        <v>Sin Avance</v>
      </c>
      <c r="BM555" s="801"/>
      <c r="BN555" s="802"/>
      <c r="BO555" s="213"/>
      <c r="BP555" s="219"/>
      <c r="BQ555" s="220"/>
      <c r="BR555" s="803"/>
      <c r="BS555" s="240" t="str">
        <f t="shared" si="147"/>
        <v>En Ejecución</v>
      </c>
      <c r="BT555" s="804"/>
      <c r="BU555" s="218"/>
      <c r="BV555" s="221"/>
    </row>
    <row r="556" spans="1:75" s="40" customFormat="1" ht="40.35" customHeight="1">
      <c r="A556" s="273" t="s">
        <v>147</v>
      </c>
      <c r="B556" s="288">
        <v>44405</v>
      </c>
      <c r="C556" s="249" t="s">
        <v>162</v>
      </c>
      <c r="D556" s="235" t="s">
        <v>3648</v>
      </c>
      <c r="E556" s="719" t="s">
        <v>164</v>
      </c>
      <c r="F556" s="247"/>
      <c r="G556" s="768" t="s">
        <v>604</v>
      </c>
      <c r="H556" s="644" t="s">
        <v>3649</v>
      </c>
      <c r="I556" s="249">
        <v>3</v>
      </c>
      <c r="J556" s="644" t="s">
        <v>3653</v>
      </c>
      <c r="K556" s="247" t="s">
        <v>168</v>
      </c>
      <c r="L556" s="247"/>
      <c r="M556" s="644" t="s">
        <v>3654</v>
      </c>
      <c r="N556" s="805">
        <v>1</v>
      </c>
      <c r="O556" s="644" t="s">
        <v>3655</v>
      </c>
      <c r="P556" s="248" t="s">
        <v>172</v>
      </c>
      <c r="Q556" s="248" t="s">
        <v>172</v>
      </c>
      <c r="R556" s="211">
        <v>44666</v>
      </c>
      <c r="S556" s="212">
        <v>44757</v>
      </c>
      <c r="T556" s="18"/>
      <c r="U556" s="498">
        <f t="shared" si="148"/>
        <v>44757</v>
      </c>
      <c r="V556" s="228"/>
      <c r="W556" s="94"/>
      <c r="X556" s="95"/>
      <c r="Y556" s="230" t="str">
        <f t="shared" si="145"/>
        <v>Sin Avance</v>
      </c>
      <c r="Z556" s="272"/>
      <c r="AA556" s="273"/>
      <c r="AB556" s="274"/>
      <c r="AC556" s="216"/>
      <c r="AD556" s="214"/>
      <c r="AE556" s="217"/>
      <c r="AF556" s="230" t="str">
        <f t="shared" si="140"/>
        <v>Sin Avance</v>
      </c>
      <c r="AG556" s="213"/>
      <c r="AH556" s="214"/>
      <c r="AI556" s="215"/>
      <c r="AJ556" s="216"/>
      <c r="AK556" s="273"/>
      <c r="AL556" s="217"/>
      <c r="AM556" s="230" t="str">
        <f t="shared" si="141"/>
        <v>Sin Avance</v>
      </c>
      <c r="AN556" s="279"/>
      <c r="AO556" s="273"/>
      <c r="AP556" s="274"/>
      <c r="AQ556" s="275"/>
      <c r="AR556" s="235"/>
      <c r="AS556" s="233"/>
      <c r="AT556" s="230" t="str">
        <f t="shared" si="142"/>
        <v>Sin Avance</v>
      </c>
      <c r="AU556" s="228"/>
      <c r="AV556" s="273"/>
      <c r="AW556" s="274"/>
      <c r="AX556" s="231"/>
      <c r="AY556" s="232"/>
      <c r="AZ556" s="233"/>
      <c r="BA556" s="230" t="str">
        <f t="shared" si="143"/>
        <v>Sin Avance</v>
      </c>
      <c r="BB556" s="325"/>
      <c r="BC556" s="229"/>
      <c r="BD556" s="229"/>
      <c r="BE556" s="492"/>
      <c r="BF556" s="235"/>
      <c r="BG556" s="493"/>
      <c r="BH556" s="230" t="str">
        <f t="shared" si="144"/>
        <v>Sin Avance</v>
      </c>
      <c r="BI556" s="236"/>
      <c r="BJ556" s="96"/>
      <c r="BK556" s="232"/>
      <c r="BL556" s="237" t="str">
        <f t="shared" si="146"/>
        <v>Sin Avance</v>
      </c>
      <c r="BM556" s="801"/>
      <c r="BN556" s="802"/>
      <c r="BO556" s="213"/>
      <c r="BP556" s="219"/>
      <c r="BQ556" s="220"/>
      <c r="BR556" s="803"/>
      <c r="BS556" s="240" t="str">
        <f t="shared" si="147"/>
        <v>En Ejecución</v>
      </c>
      <c r="BT556" s="804"/>
      <c r="BU556" s="218"/>
      <c r="BV556" s="221"/>
    </row>
    <row r="557" spans="1:75" s="40" customFormat="1" ht="40.35" customHeight="1">
      <c r="A557" s="273" t="s">
        <v>147</v>
      </c>
      <c r="B557" s="288">
        <v>44405</v>
      </c>
      <c r="C557" s="249" t="s">
        <v>162</v>
      </c>
      <c r="D557" s="235" t="s">
        <v>3648</v>
      </c>
      <c r="E557" s="719" t="s">
        <v>164</v>
      </c>
      <c r="F557" s="247"/>
      <c r="G557" s="768" t="s">
        <v>604</v>
      </c>
      <c r="H557" s="644" t="s">
        <v>3649</v>
      </c>
      <c r="I557" s="249">
        <v>4</v>
      </c>
      <c r="J557" s="644" t="s">
        <v>3656</v>
      </c>
      <c r="K557" s="247" t="s">
        <v>168</v>
      </c>
      <c r="L557" s="247"/>
      <c r="M557" s="644" t="s">
        <v>3657</v>
      </c>
      <c r="N557" s="806">
        <v>1</v>
      </c>
      <c r="O557" s="644" t="s">
        <v>3658</v>
      </c>
      <c r="P557" s="248" t="s">
        <v>172</v>
      </c>
      <c r="Q557" s="248" t="s">
        <v>172</v>
      </c>
      <c r="R557" s="211">
        <v>44757</v>
      </c>
      <c r="S557" s="212">
        <v>44819</v>
      </c>
      <c r="T557" s="18"/>
      <c r="U557" s="498">
        <f t="shared" si="148"/>
        <v>44819</v>
      </c>
      <c r="V557" s="228"/>
      <c r="W557" s="94"/>
      <c r="X557" s="95"/>
      <c r="Y557" s="230" t="str">
        <f t="shared" si="145"/>
        <v>Sin Avance</v>
      </c>
      <c r="Z557" s="272"/>
      <c r="AA557" s="273"/>
      <c r="AB557" s="274"/>
      <c r="AC557" s="216"/>
      <c r="AD557" s="214"/>
      <c r="AE557" s="217"/>
      <c r="AF557" s="230" t="str">
        <f t="shared" si="140"/>
        <v>Sin Avance</v>
      </c>
      <c r="AG557" s="213"/>
      <c r="AH557" s="214"/>
      <c r="AI557" s="215"/>
      <c r="AJ557" s="216"/>
      <c r="AK557" s="273"/>
      <c r="AL557" s="217"/>
      <c r="AM557" s="230" t="str">
        <f t="shared" si="141"/>
        <v>Sin Avance</v>
      </c>
      <c r="AN557" s="279"/>
      <c r="AO557" s="273"/>
      <c r="AP557" s="274"/>
      <c r="AQ557" s="275"/>
      <c r="AR557" s="235"/>
      <c r="AS557" s="233"/>
      <c r="AT557" s="230" t="str">
        <f t="shared" si="142"/>
        <v>Sin Avance</v>
      </c>
      <c r="AU557" s="228"/>
      <c r="AV557" s="273"/>
      <c r="AW557" s="274"/>
      <c r="AX557" s="231"/>
      <c r="AY557" s="232"/>
      <c r="AZ557" s="233"/>
      <c r="BA557" s="230" t="str">
        <f t="shared" si="143"/>
        <v>Sin Avance</v>
      </c>
      <c r="BB557" s="325"/>
      <c r="BC557" s="229"/>
      <c r="BD557" s="229"/>
      <c r="BE557" s="492"/>
      <c r="BF557" s="235"/>
      <c r="BG557" s="493"/>
      <c r="BH557" s="230" t="str">
        <f t="shared" si="144"/>
        <v>Sin Avance</v>
      </c>
      <c r="BI557" s="236"/>
      <c r="BJ557" s="96"/>
      <c r="BK557" s="232"/>
      <c r="BL557" s="237" t="str">
        <f t="shared" si="146"/>
        <v>Sin Avance</v>
      </c>
      <c r="BM557" s="801"/>
      <c r="BN557" s="802"/>
      <c r="BO557" s="213"/>
      <c r="BP557" s="219"/>
      <c r="BQ557" s="220"/>
      <c r="BR557" s="803"/>
      <c r="BS557" s="240" t="str">
        <f t="shared" si="147"/>
        <v>En Ejecución</v>
      </c>
      <c r="BT557" s="804"/>
      <c r="BU557" s="218"/>
      <c r="BV557" s="221"/>
    </row>
    <row r="558" spans="1:75" s="40" customFormat="1" ht="40.35" customHeight="1">
      <c r="A558" s="273" t="s">
        <v>147</v>
      </c>
      <c r="B558" s="288">
        <v>44405</v>
      </c>
      <c r="C558" s="249" t="s">
        <v>162</v>
      </c>
      <c r="D558" s="235" t="s">
        <v>3648</v>
      </c>
      <c r="E558" s="719" t="s">
        <v>164</v>
      </c>
      <c r="F558" s="247"/>
      <c r="G558" s="768" t="s">
        <v>604</v>
      </c>
      <c r="H558" s="644" t="s">
        <v>3649</v>
      </c>
      <c r="I558" s="249">
        <v>5</v>
      </c>
      <c r="J558" s="644" t="s">
        <v>3659</v>
      </c>
      <c r="K558" s="247" t="s">
        <v>168</v>
      </c>
      <c r="L558" s="247"/>
      <c r="M558" s="644" t="s">
        <v>3660</v>
      </c>
      <c r="N558" s="805">
        <v>1</v>
      </c>
      <c r="O558" s="644" t="s">
        <v>3661</v>
      </c>
      <c r="P558" s="248" t="s">
        <v>172</v>
      </c>
      <c r="Q558" s="248" t="s">
        <v>172</v>
      </c>
      <c r="R558" s="211">
        <v>44470</v>
      </c>
      <c r="S558" s="212">
        <v>44666</v>
      </c>
      <c r="T558" s="18"/>
      <c r="U558" s="498">
        <f t="shared" si="148"/>
        <v>44666</v>
      </c>
      <c r="V558" s="228"/>
      <c r="W558" s="94"/>
      <c r="X558" s="95"/>
      <c r="Y558" s="230" t="str">
        <f t="shared" si="145"/>
        <v>Sin Avance</v>
      </c>
      <c r="Z558" s="272"/>
      <c r="AA558" s="273"/>
      <c r="AB558" s="274"/>
      <c r="AC558" s="216"/>
      <c r="AD558" s="214"/>
      <c r="AE558" s="217"/>
      <c r="AF558" s="230" t="str">
        <f t="shared" si="140"/>
        <v>Sin Avance</v>
      </c>
      <c r="AG558" s="213"/>
      <c r="AH558" s="214"/>
      <c r="AI558" s="215"/>
      <c r="AJ558" s="216"/>
      <c r="AK558" s="273"/>
      <c r="AL558" s="217"/>
      <c r="AM558" s="230" t="str">
        <f t="shared" si="141"/>
        <v>Sin Avance</v>
      </c>
      <c r="AN558" s="279"/>
      <c r="AO558" s="273"/>
      <c r="AP558" s="274"/>
      <c r="AQ558" s="275"/>
      <c r="AR558" s="235"/>
      <c r="AS558" s="233"/>
      <c r="AT558" s="230" t="str">
        <f t="shared" si="142"/>
        <v>Sin Avance</v>
      </c>
      <c r="AU558" s="228"/>
      <c r="AV558" s="273"/>
      <c r="AW558" s="274"/>
      <c r="AX558" s="231"/>
      <c r="AY558" s="232"/>
      <c r="AZ558" s="233"/>
      <c r="BA558" s="230" t="str">
        <f t="shared" si="143"/>
        <v>Sin Avance</v>
      </c>
      <c r="BB558" s="325"/>
      <c r="BC558" s="229"/>
      <c r="BD558" s="229"/>
      <c r="BE558" s="492"/>
      <c r="BF558" s="235"/>
      <c r="BG558" s="493"/>
      <c r="BH558" s="230" t="str">
        <f t="shared" si="144"/>
        <v>Sin Avance</v>
      </c>
      <c r="BI558" s="236"/>
      <c r="BJ558" s="96"/>
      <c r="BK558" s="232"/>
      <c r="BL558" s="237" t="str">
        <f t="shared" si="146"/>
        <v>Sin Avance</v>
      </c>
      <c r="BM558" s="801"/>
      <c r="BN558" s="802"/>
      <c r="BO558" s="213"/>
      <c r="BP558" s="219"/>
      <c r="BQ558" s="220"/>
      <c r="BR558" s="803"/>
      <c r="BS558" s="240" t="str">
        <f t="shared" si="147"/>
        <v>En Ejecución</v>
      </c>
      <c r="BT558" s="804"/>
      <c r="BU558" s="218"/>
      <c r="BV558" s="221"/>
    </row>
    <row r="559" spans="1:75" s="184" customFormat="1" ht="45" customHeight="1">
      <c r="A559" s="766" t="s">
        <v>161</v>
      </c>
      <c r="B559" s="288">
        <v>44420</v>
      </c>
      <c r="C559" s="249" t="s">
        <v>733</v>
      </c>
      <c r="D559" s="776" t="s">
        <v>3662</v>
      </c>
      <c r="E559" s="723" t="s">
        <v>3663</v>
      </c>
      <c r="F559" s="247"/>
      <c r="G559" s="550" t="s">
        <v>764</v>
      </c>
      <c r="H559" s="719" t="s">
        <v>3664</v>
      </c>
      <c r="I559" s="249" t="s">
        <v>3665</v>
      </c>
      <c r="J559" s="719" t="s">
        <v>3666</v>
      </c>
      <c r="K559" s="247" t="s">
        <v>569</v>
      </c>
      <c r="L559" s="247"/>
      <c r="M559" s="249" t="s">
        <v>3667</v>
      </c>
      <c r="N559" s="249">
        <v>1</v>
      </c>
      <c r="O559" s="249" t="s">
        <v>3668</v>
      </c>
      <c r="P559" s="249" t="s">
        <v>3669</v>
      </c>
      <c r="Q559" s="249" t="s">
        <v>3669</v>
      </c>
      <c r="R559" s="211">
        <v>44470</v>
      </c>
      <c r="S559" s="212">
        <v>44773</v>
      </c>
      <c r="T559" s="222"/>
      <c r="U559" s="185">
        <f t="shared" ref="U559:U590" si="149">S559+T559</f>
        <v>44773</v>
      </c>
      <c r="V559" s="228"/>
      <c r="W559" s="94"/>
      <c r="X559" s="95"/>
      <c r="Y559" s="230" t="str">
        <f t="shared" si="145"/>
        <v>Sin Avance</v>
      </c>
      <c r="Z559" s="272"/>
      <c r="AA559" s="273"/>
      <c r="AB559" s="274"/>
      <c r="AC559" s="773"/>
      <c r="AD559" s="94"/>
      <c r="AE559" s="94"/>
      <c r="AF559" s="230" t="str">
        <f t="shared" si="140"/>
        <v>Sin Avance</v>
      </c>
      <c r="AG559" s="94"/>
      <c r="AH559" s="94"/>
      <c r="AI559" s="230"/>
      <c r="AJ559" s="325"/>
      <c r="AK559" s="273"/>
      <c r="AL559" s="94"/>
      <c r="AM559" s="230" t="str">
        <f t="shared" si="141"/>
        <v>Sin Avance</v>
      </c>
      <c r="AN559" s="279"/>
      <c r="AO559" s="273"/>
      <c r="AP559" s="274"/>
      <c r="AQ559" s="275"/>
      <c r="AR559" s="235"/>
      <c r="AS559" s="233"/>
      <c r="AT559" s="230" t="str">
        <f t="shared" si="142"/>
        <v>Sin Avance</v>
      </c>
      <c r="AU559" s="228"/>
      <c r="AV559" s="273"/>
      <c r="AW559" s="274"/>
      <c r="AX559" s="231"/>
      <c r="AY559" s="232"/>
      <c r="AZ559" s="233"/>
      <c r="BA559" s="230" t="str">
        <f t="shared" si="143"/>
        <v>Sin Avance</v>
      </c>
      <c r="BB559" s="325"/>
      <c r="BC559" s="229"/>
      <c r="BD559" s="229"/>
      <c r="BE559" s="492"/>
      <c r="BF559" s="235"/>
      <c r="BG559" s="493"/>
      <c r="BH559" s="230" t="str">
        <f t="shared" si="144"/>
        <v>Sin Avance</v>
      </c>
      <c r="BI559" s="236"/>
      <c r="BJ559" s="96"/>
      <c r="BK559" s="232"/>
      <c r="BL559" s="237" t="str">
        <f t="shared" si="146"/>
        <v>Sin Avance</v>
      </c>
      <c r="BM559" s="326"/>
      <c r="BN559" s="96"/>
      <c r="BO559" s="94"/>
      <c r="BP559" s="230"/>
      <c r="BQ559" s="326"/>
      <c r="BR559" s="96"/>
      <c r="BS559" s="240" t="str">
        <f t="shared" si="147"/>
        <v>En Ejecución</v>
      </c>
      <c r="BT559" s="96"/>
      <c r="BU559" s="255"/>
      <c r="BV559" s="713"/>
      <c r="BW559" s="277"/>
    </row>
    <row r="560" spans="1:75" s="184" customFormat="1" ht="45" customHeight="1">
      <c r="A560" s="766" t="s">
        <v>161</v>
      </c>
      <c r="B560" s="288">
        <v>44420</v>
      </c>
      <c r="C560" s="249" t="s">
        <v>733</v>
      </c>
      <c r="D560" s="776" t="s">
        <v>3662</v>
      </c>
      <c r="E560" s="723" t="s">
        <v>3663</v>
      </c>
      <c r="F560" s="247"/>
      <c r="G560" s="550" t="s">
        <v>764</v>
      </c>
      <c r="H560" s="719" t="s">
        <v>3670</v>
      </c>
      <c r="I560" s="249" t="s">
        <v>2405</v>
      </c>
      <c r="J560" s="719" t="s">
        <v>3671</v>
      </c>
      <c r="K560" s="247" t="s">
        <v>569</v>
      </c>
      <c r="L560" s="247"/>
      <c r="M560" s="718" t="s">
        <v>3672</v>
      </c>
      <c r="N560" s="249">
        <v>1</v>
      </c>
      <c r="O560" s="718" t="s">
        <v>3673</v>
      </c>
      <c r="P560" s="249" t="s">
        <v>3669</v>
      </c>
      <c r="Q560" s="249" t="s">
        <v>3669</v>
      </c>
      <c r="R560" s="211">
        <v>44470</v>
      </c>
      <c r="S560" s="212">
        <v>44607</v>
      </c>
      <c r="T560" s="222"/>
      <c r="U560" s="185">
        <f t="shared" si="149"/>
        <v>44607</v>
      </c>
      <c r="V560" s="228"/>
      <c r="W560" s="94"/>
      <c r="X560" s="95"/>
      <c r="Y560" s="230" t="str">
        <f t="shared" si="145"/>
        <v>Sin Avance</v>
      </c>
      <c r="Z560" s="272"/>
      <c r="AA560" s="273"/>
      <c r="AB560" s="274"/>
      <c r="AC560" s="773"/>
      <c r="AD560" s="94"/>
      <c r="AE560" s="94"/>
      <c r="AF560" s="230" t="str">
        <f t="shared" si="140"/>
        <v>Sin Avance</v>
      </c>
      <c r="AG560" s="94"/>
      <c r="AH560" s="94"/>
      <c r="AI560" s="230"/>
      <c r="AJ560" s="325"/>
      <c r="AK560" s="273"/>
      <c r="AL560" s="94"/>
      <c r="AM560" s="230" t="str">
        <f t="shared" si="141"/>
        <v>Sin Avance</v>
      </c>
      <c r="AN560" s="279"/>
      <c r="AO560" s="273"/>
      <c r="AP560" s="274"/>
      <c r="AQ560" s="275"/>
      <c r="AR560" s="235"/>
      <c r="AS560" s="233"/>
      <c r="AT560" s="230" t="str">
        <f t="shared" si="142"/>
        <v>Sin Avance</v>
      </c>
      <c r="AU560" s="228"/>
      <c r="AV560" s="273"/>
      <c r="AW560" s="274"/>
      <c r="AX560" s="231"/>
      <c r="AY560" s="232"/>
      <c r="AZ560" s="233"/>
      <c r="BA560" s="230" t="str">
        <f t="shared" si="143"/>
        <v>Sin Avance</v>
      </c>
      <c r="BB560" s="325"/>
      <c r="BC560" s="229"/>
      <c r="BD560" s="229"/>
      <c r="BE560" s="492"/>
      <c r="BF560" s="235"/>
      <c r="BG560" s="493"/>
      <c r="BH560" s="230" t="str">
        <f t="shared" si="144"/>
        <v>Sin Avance</v>
      </c>
      <c r="BI560" s="236"/>
      <c r="BJ560" s="96"/>
      <c r="BK560" s="232"/>
      <c r="BL560" s="237" t="str">
        <f t="shared" si="146"/>
        <v>Sin Avance</v>
      </c>
      <c r="BM560" s="326"/>
      <c r="BN560" s="96"/>
      <c r="BO560" s="94"/>
      <c r="BP560" s="230"/>
      <c r="BQ560" s="326"/>
      <c r="BR560" s="96"/>
      <c r="BS560" s="240" t="str">
        <f t="shared" si="147"/>
        <v>En Ejecución</v>
      </c>
      <c r="BT560" s="96"/>
      <c r="BU560" s="255"/>
      <c r="BV560" s="713"/>
      <c r="BW560" s="277"/>
    </row>
    <row r="561" spans="1:75" s="184" customFormat="1" ht="45" customHeight="1">
      <c r="A561" s="766" t="s">
        <v>161</v>
      </c>
      <c r="B561" s="288">
        <v>44420</v>
      </c>
      <c r="C561" s="249" t="s">
        <v>3674</v>
      </c>
      <c r="D561" s="776" t="s">
        <v>3662</v>
      </c>
      <c r="E561" s="723" t="s">
        <v>3675</v>
      </c>
      <c r="F561" s="247"/>
      <c r="G561" s="550" t="s">
        <v>764</v>
      </c>
      <c r="H561" s="719" t="s">
        <v>3676</v>
      </c>
      <c r="I561" s="249" t="s">
        <v>3665</v>
      </c>
      <c r="J561" s="719" t="s">
        <v>3677</v>
      </c>
      <c r="K561" s="247" t="s">
        <v>569</v>
      </c>
      <c r="L561" s="247"/>
      <c r="M561" s="718" t="s">
        <v>3678</v>
      </c>
      <c r="N561" s="249">
        <v>1</v>
      </c>
      <c r="O561" s="718" t="s">
        <v>3679</v>
      </c>
      <c r="P561" s="249" t="s">
        <v>641</v>
      </c>
      <c r="Q561" s="249" t="s">
        <v>641</v>
      </c>
      <c r="R561" s="211">
        <v>44470</v>
      </c>
      <c r="S561" s="212">
        <v>44742</v>
      </c>
      <c r="T561" s="222"/>
      <c r="U561" s="185">
        <f t="shared" si="149"/>
        <v>44742</v>
      </c>
      <c r="V561" s="228"/>
      <c r="W561" s="94"/>
      <c r="X561" s="95"/>
      <c r="Y561" s="230" t="str">
        <f t="shared" si="145"/>
        <v>Sin Avance</v>
      </c>
      <c r="Z561" s="272"/>
      <c r="AA561" s="273"/>
      <c r="AB561" s="274"/>
      <c r="AC561" s="773"/>
      <c r="AD561" s="94"/>
      <c r="AE561" s="94"/>
      <c r="AF561" s="230" t="str">
        <f t="shared" si="140"/>
        <v>Sin Avance</v>
      </c>
      <c r="AG561" s="94"/>
      <c r="AH561" s="94"/>
      <c r="AI561" s="230"/>
      <c r="AJ561" s="325"/>
      <c r="AK561" s="273"/>
      <c r="AL561" s="94"/>
      <c r="AM561" s="230" t="str">
        <f t="shared" si="141"/>
        <v>Sin Avance</v>
      </c>
      <c r="AN561" s="279"/>
      <c r="AO561" s="273"/>
      <c r="AP561" s="274"/>
      <c r="AQ561" s="275"/>
      <c r="AR561" s="235"/>
      <c r="AS561" s="233"/>
      <c r="AT561" s="230" t="str">
        <f t="shared" si="142"/>
        <v>Sin Avance</v>
      </c>
      <c r="AU561" s="228"/>
      <c r="AV561" s="273"/>
      <c r="AW561" s="274"/>
      <c r="AX561" s="231"/>
      <c r="AY561" s="232"/>
      <c r="AZ561" s="233"/>
      <c r="BA561" s="230" t="str">
        <f t="shared" si="143"/>
        <v>Sin Avance</v>
      </c>
      <c r="BB561" s="325"/>
      <c r="BC561" s="229"/>
      <c r="BD561" s="229"/>
      <c r="BE561" s="492"/>
      <c r="BF561" s="235"/>
      <c r="BG561" s="493"/>
      <c r="BH561" s="230" t="str">
        <f t="shared" si="144"/>
        <v>Sin Avance</v>
      </c>
      <c r="BI561" s="236"/>
      <c r="BJ561" s="96"/>
      <c r="BK561" s="232"/>
      <c r="BL561" s="237" t="str">
        <f t="shared" si="146"/>
        <v>Sin Avance</v>
      </c>
      <c r="BM561" s="326"/>
      <c r="BN561" s="96"/>
      <c r="BO561" s="94"/>
      <c r="BP561" s="230"/>
      <c r="BQ561" s="326"/>
      <c r="BR561" s="96"/>
      <c r="BS561" s="240" t="str">
        <f t="shared" si="147"/>
        <v>En Ejecución</v>
      </c>
      <c r="BT561" s="96"/>
      <c r="BU561" s="255"/>
      <c r="BV561" s="713"/>
      <c r="BW561" s="277"/>
    </row>
    <row r="562" spans="1:75" s="184" customFormat="1" ht="45" customHeight="1">
      <c r="A562" s="766" t="s">
        <v>161</v>
      </c>
      <c r="B562" s="288">
        <v>44420</v>
      </c>
      <c r="C562" s="249" t="s">
        <v>3674</v>
      </c>
      <c r="D562" s="776" t="s">
        <v>3662</v>
      </c>
      <c r="E562" s="723" t="s">
        <v>3675</v>
      </c>
      <c r="F562" s="247"/>
      <c r="G562" s="550" t="s">
        <v>764</v>
      </c>
      <c r="H562" s="719" t="s">
        <v>3680</v>
      </c>
      <c r="I562" s="249">
        <v>2</v>
      </c>
      <c r="J562" s="719" t="s">
        <v>3681</v>
      </c>
      <c r="K562" s="247" t="s">
        <v>569</v>
      </c>
      <c r="L562" s="247"/>
      <c r="M562" s="718" t="s">
        <v>3682</v>
      </c>
      <c r="N562" s="249">
        <v>1</v>
      </c>
      <c r="O562" s="718" t="s">
        <v>3683</v>
      </c>
      <c r="P562" s="249" t="s">
        <v>641</v>
      </c>
      <c r="Q562" s="249" t="s">
        <v>641</v>
      </c>
      <c r="R562" s="211">
        <v>44470</v>
      </c>
      <c r="S562" s="212">
        <v>44607</v>
      </c>
      <c r="T562" s="222"/>
      <c r="U562" s="185">
        <f t="shared" si="149"/>
        <v>44607</v>
      </c>
      <c r="V562" s="228"/>
      <c r="W562" s="94"/>
      <c r="X562" s="95"/>
      <c r="Y562" s="230" t="str">
        <f t="shared" si="145"/>
        <v>Sin Avance</v>
      </c>
      <c r="Z562" s="272"/>
      <c r="AA562" s="273"/>
      <c r="AB562" s="274"/>
      <c r="AC562" s="773"/>
      <c r="AD562" s="94"/>
      <c r="AE562" s="94"/>
      <c r="AF562" s="230" t="str">
        <f t="shared" si="140"/>
        <v>Sin Avance</v>
      </c>
      <c r="AG562" s="94"/>
      <c r="AH562" s="94"/>
      <c r="AI562" s="230"/>
      <c r="AJ562" s="325"/>
      <c r="AK562" s="273"/>
      <c r="AL562" s="94"/>
      <c r="AM562" s="230" t="str">
        <f t="shared" si="141"/>
        <v>Sin Avance</v>
      </c>
      <c r="AN562" s="279"/>
      <c r="AO562" s="273"/>
      <c r="AP562" s="274"/>
      <c r="AQ562" s="275"/>
      <c r="AR562" s="235"/>
      <c r="AS562" s="233"/>
      <c r="AT562" s="230" t="str">
        <f t="shared" si="142"/>
        <v>Sin Avance</v>
      </c>
      <c r="AU562" s="228"/>
      <c r="AV562" s="273"/>
      <c r="AW562" s="274"/>
      <c r="AX562" s="231"/>
      <c r="AY562" s="232"/>
      <c r="AZ562" s="233"/>
      <c r="BA562" s="230" t="str">
        <f t="shared" si="143"/>
        <v>Sin Avance</v>
      </c>
      <c r="BB562" s="325"/>
      <c r="BC562" s="229"/>
      <c r="BD562" s="229"/>
      <c r="BE562" s="492"/>
      <c r="BF562" s="235"/>
      <c r="BG562" s="493"/>
      <c r="BH562" s="230" t="str">
        <f t="shared" si="144"/>
        <v>Sin Avance</v>
      </c>
      <c r="BI562" s="236"/>
      <c r="BJ562" s="96"/>
      <c r="BK562" s="232"/>
      <c r="BL562" s="237" t="str">
        <f t="shared" si="146"/>
        <v>Sin Avance</v>
      </c>
      <c r="BM562" s="326"/>
      <c r="BN562" s="96"/>
      <c r="BO562" s="94"/>
      <c r="BP562" s="230"/>
      <c r="BQ562" s="326"/>
      <c r="BR562" s="96"/>
      <c r="BS562" s="240" t="str">
        <f t="shared" si="147"/>
        <v>En Ejecución</v>
      </c>
      <c r="BT562" s="96"/>
      <c r="BU562" s="255"/>
      <c r="BV562" s="713"/>
      <c r="BW562" s="277"/>
    </row>
    <row r="563" spans="1:75" s="184" customFormat="1" ht="45" customHeight="1">
      <c r="A563" s="766" t="s">
        <v>161</v>
      </c>
      <c r="B563" s="288">
        <v>44420</v>
      </c>
      <c r="C563" s="249" t="s">
        <v>3522</v>
      </c>
      <c r="D563" s="776" t="s">
        <v>3662</v>
      </c>
      <c r="E563" s="723" t="s">
        <v>3684</v>
      </c>
      <c r="F563" s="247"/>
      <c r="G563" s="550" t="s">
        <v>764</v>
      </c>
      <c r="H563" s="719" t="s">
        <v>3685</v>
      </c>
      <c r="I563" s="249" t="s">
        <v>3665</v>
      </c>
      <c r="J563" s="719" t="s">
        <v>3686</v>
      </c>
      <c r="K563" s="247" t="s">
        <v>569</v>
      </c>
      <c r="L563" s="247"/>
      <c r="M563" s="718" t="s">
        <v>3687</v>
      </c>
      <c r="N563" s="249">
        <v>1</v>
      </c>
      <c r="O563" s="718" t="s">
        <v>3688</v>
      </c>
      <c r="P563" s="249" t="s">
        <v>641</v>
      </c>
      <c r="Q563" s="249" t="s">
        <v>641</v>
      </c>
      <c r="R563" s="211">
        <v>44470</v>
      </c>
      <c r="S563" s="212">
        <v>44788</v>
      </c>
      <c r="T563" s="18"/>
      <c r="U563" s="185">
        <f t="shared" si="149"/>
        <v>44788</v>
      </c>
      <c r="V563" s="228"/>
      <c r="W563" s="94"/>
      <c r="X563" s="95"/>
      <c r="Y563" s="230" t="str">
        <f t="shared" si="145"/>
        <v>Sin Avance</v>
      </c>
      <c r="Z563" s="272"/>
      <c r="AA563" s="273"/>
      <c r="AB563" s="274"/>
      <c r="AC563" s="773"/>
      <c r="AD563" s="94"/>
      <c r="AE563" s="94"/>
      <c r="AF563" s="230" t="str">
        <f t="shared" si="140"/>
        <v>Sin Avance</v>
      </c>
      <c r="AG563" s="94"/>
      <c r="AH563" s="94"/>
      <c r="AI563" s="230"/>
      <c r="AJ563" s="325"/>
      <c r="AK563" s="273"/>
      <c r="AL563" s="94"/>
      <c r="AM563" s="230" t="str">
        <f t="shared" si="141"/>
        <v>Sin Avance</v>
      </c>
      <c r="AN563" s="279"/>
      <c r="AO563" s="273"/>
      <c r="AP563" s="274"/>
      <c r="AQ563" s="275"/>
      <c r="AR563" s="235"/>
      <c r="AS563" s="233"/>
      <c r="AT563" s="230" t="str">
        <f t="shared" si="142"/>
        <v>Sin Avance</v>
      </c>
      <c r="AU563" s="228"/>
      <c r="AV563" s="273"/>
      <c r="AW563" s="274"/>
      <c r="AX563" s="231"/>
      <c r="AY563" s="232"/>
      <c r="AZ563" s="233"/>
      <c r="BA563" s="230" t="str">
        <f t="shared" si="143"/>
        <v>Sin Avance</v>
      </c>
      <c r="BB563" s="325"/>
      <c r="BC563" s="229"/>
      <c r="BD563" s="229"/>
      <c r="BE563" s="492"/>
      <c r="BF563" s="235"/>
      <c r="BG563" s="493"/>
      <c r="BH563" s="230" t="str">
        <f t="shared" si="144"/>
        <v>Sin Avance</v>
      </c>
      <c r="BI563" s="236"/>
      <c r="BJ563" s="96"/>
      <c r="BK563" s="232"/>
      <c r="BL563" s="237" t="str">
        <f t="shared" si="146"/>
        <v>Sin Avance</v>
      </c>
      <c r="BM563" s="326"/>
      <c r="BN563" s="96"/>
      <c r="BO563" s="94"/>
      <c r="BP563" s="230"/>
      <c r="BQ563" s="326"/>
      <c r="BR563" s="96"/>
      <c r="BS563" s="240" t="str">
        <f t="shared" si="147"/>
        <v>En Ejecución</v>
      </c>
      <c r="BT563" s="96"/>
      <c r="BU563" s="255"/>
      <c r="BV563" s="713"/>
      <c r="BW563" s="277"/>
    </row>
    <row r="564" spans="1:75" s="184" customFormat="1" ht="45" customHeight="1">
      <c r="A564" s="766" t="s">
        <v>161</v>
      </c>
      <c r="B564" s="288">
        <v>44420</v>
      </c>
      <c r="C564" s="249" t="s">
        <v>3522</v>
      </c>
      <c r="D564" s="776" t="s">
        <v>3662</v>
      </c>
      <c r="E564" s="723" t="s">
        <v>3684</v>
      </c>
      <c r="F564" s="247"/>
      <c r="G564" s="550" t="s">
        <v>764</v>
      </c>
      <c r="H564" s="719" t="s">
        <v>3689</v>
      </c>
      <c r="I564" s="249">
        <v>2</v>
      </c>
      <c r="J564" s="719" t="s">
        <v>3690</v>
      </c>
      <c r="K564" s="247" t="s">
        <v>569</v>
      </c>
      <c r="L564" s="247"/>
      <c r="M564" s="718" t="s">
        <v>3691</v>
      </c>
      <c r="N564" s="249">
        <v>1</v>
      </c>
      <c r="O564" s="718" t="s">
        <v>3692</v>
      </c>
      <c r="P564" s="249" t="s">
        <v>641</v>
      </c>
      <c r="Q564" s="249" t="s">
        <v>641</v>
      </c>
      <c r="R564" s="211">
        <v>44470</v>
      </c>
      <c r="S564" s="212">
        <v>44804</v>
      </c>
      <c r="T564" s="18"/>
      <c r="U564" s="185">
        <f t="shared" si="149"/>
        <v>44804</v>
      </c>
      <c r="V564" s="228"/>
      <c r="W564" s="94"/>
      <c r="X564" s="95"/>
      <c r="Y564" s="230" t="str">
        <f t="shared" si="145"/>
        <v>Sin Avance</v>
      </c>
      <c r="Z564" s="272"/>
      <c r="AA564" s="273"/>
      <c r="AB564" s="274"/>
      <c r="AC564" s="773"/>
      <c r="AD564" s="94"/>
      <c r="AE564" s="94"/>
      <c r="AF564" s="230" t="str">
        <f t="shared" si="140"/>
        <v>Sin Avance</v>
      </c>
      <c r="AG564" s="94"/>
      <c r="AH564" s="94"/>
      <c r="AI564" s="230"/>
      <c r="AJ564" s="325"/>
      <c r="AK564" s="273"/>
      <c r="AL564" s="94"/>
      <c r="AM564" s="230" t="str">
        <f t="shared" si="141"/>
        <v>Sin Avance</v>
      </c>
      <c r="AN564" s="279"/>
      <c r="AO564" s="273"/>
      <c r="AP564" s="274"/>
      <c r="AQ564" s="275"/>
      <c r="AR564" s="235"/>
      <c r="AS564" s="233"/>
      <c r="AT564" s="230" t="str">
        <f t="shared" si="142"/>
        <v>Sin Avance</v>
      </c>
      <c r="AU564" s="228"/>
      <c r="AV564" s="273"/>
      <c r="AW564" s="274"/>
      <c r="AX564" s="231"/>
      <c r="AY564" s="232"/>
      <c r="AZ564" s="233"/>
      <c r="BA564" s="230" t="str">
        <f t="shared" si="143"/>
        <v>Sin Avance</v>
      </c>
      <c r="BB564" s="325"/>
      <c r="BC564" s="229"/>
      <c r="BD564" s="229"/>
      <c r="BE564" s="492"/>
      <c r="BF564" s="235"/>
      <c r="BG564" s="493"/>
      <c r="BH564" s="230" t="str">
        <f t="shared" si="144"/>
        <v>Sin Avance</v>
      </c>
      <c r="BI564" s="236"/>
      <c r="BJ564" s="96"/>
      <c r="BK564" s="232"/>
      <c r="BL564" s="237" t="str">
        <f t="shared" si="146"/>
        <v>Sin Avance</v>
      </c>
      <c r="BM564" s="326"/>
      <c r="BN564" s="96"/>
      <c r="BO564" s="94"/>
      <c r="BP564" s="230"/>
      <c r="BQ564" s="326"/>
      <c r="BR564" s="96"/>
      <c r="BS564" s="240" t="str">
        <f t="shared" si="147"/>
        <v>En Ejecución</v>
      </c>
      <c r="BT564" s="96"/>
      <c r="BU564" s="255"/>
      <c r="BV564" s="713"/>
      <c r="BW564" s="277"/>
    </row>
    <row r="565" spans="1:75" s="184" customFormat="1" ht="45" customHeight="1">
      <c r="A565" s="766" t="s">
        <v>161</v>
      </c>
      <c r="B565" s="288">
        <v>44420</v>
      </c>
      <c r="C565" s="249" t="s">
        <v>1837</v>
      </c>
      <c r="D565" s="776" t="s">
        <v>3662</v>
      </c>
      <c r="E565" s="723" t="s">
        <v>3693</v>
      </c>
      <c r="F565" s="247"/>
      <c r="G565" s="550" t="s">
        <v>764</v>
      </c>
      <c r="H565" s="719" t="s">
        <v>3694</v>
      </c>
      <c r="I565" s="249">
        <v>1</v>
      </c>
      <c r="J565" s="719" t="s">
        <v>3695</v>
      </c>
      <c r="K565" s="247" t="s">
        <v>569</v>
      </c>
      <c r="L565" s="247"/>
      <c r="M565" s="718" t="s">
        <v>3687</v>
      </c>
      <c r="N565" s="249">
        <v>2</v>
      </c>
      <c r="O565" s="718" t="s">
        <v>3696</v>
      </c>
      <c r="P565" s="249" t="s">
        <v>641</v>
      </c>
      <c r="Q565" s="249" t="s">
        <v>641</v>
      </c>
      <c r="R565" s="211">
        <v>44470</v>
      </c>
      <c r="S565" s="212">
        <v>44788</v>
      </c>
      <c r="T565" s="18"/>
      <c r="U565" s="185">
        <f t="shared" si="149"/>
        <v>44788</v>
      </c>
      <c r="V565" s="228"/>
      <c r="W565" s="94"/>
      <c r="X565" s="95"/>
      <c r="Y565" s="230" t="str">
        <f t="shared" si="145"/>
        <v>Sin Avance</v>
      </c>
      <c r="Z565" s="272"/>
      <c r="AA565" s="273"/>
      <c r="AB565" s="274"/>
      <c r="AC565" s="773"/>
      <c r="AD565" s="94"/>
      <c r="AE565" s="94"/>
      <c r="AF565" s="230" t="str">
        <f t="shared" si="140"/>
        <v>Sin Avance</v>
      </c>
      <c r="AG565" s="94"/>
      <c r="AH565" s="94"/>
      <c r="AI565" s="230"/>
      <c r="AJ565" s="325"/>
      <c r="AK565" s="273"/>
      <c r="AL565" s="94"/>
      <c r="AM565" s="230" t="str">
        <f t="shared" si="141"/>
        <v>Sin Avance</v>
      </c>
      <c r="AN565" s="279"/>
      <c r="AO565" s="273"/>
      <c r="AP565" s="274"/>
      <c r="AQ565" s="275"/>
      <c r="AR565" s="235"/>
      <c r="AS565" s="233"/>
      <c r="AT565" s="230" t="str">
        <f t="shared" si="142"/>
        <v>Sin Avance</v>
      </c>
      <c r="AU565" s="228"/>
      <c r="AV565" s="273"/>
      <c r="AW565" s="274"/>
      <c r="AX565" s="231"/>
      <c r="AY565" s="232"/>
      <c r="AZ565" s="233"/>
      <c r="BA565" s="230" t="str">
        <f t="shared" si="143"/>
        <v>Sin Avance</v>
      </c>
      <c r="BB565" s="325"/>
      <c r="BC565" s="229"/>
      <c r="BD565" s="229"/>
      <c r="BE565" s="492"/>
      <c r="BF565" s="235"/>
      <c r="BG565" s="493"/>
      <c r="BH565" s="230" t="str">
        <f t="shared" si="144"/>
        <v>Sin Avance</v>
      </c>
      <c r="BI565" s="236"/>
      <c r="BJ565" s="96"/>
      <c r="BK565" s="232"/>
      <c r="BL565" s="237" t="str">
        <f t="shared" si="146"/>
        <v>Sin Avance</v>
      </c>
      <c r="BM565" s="326"/>
      <c r="BN565" s="96"/>
      <c r="BO565" s="94"/>
      <c r="BP565" s="230"/>
      <c r="BQ565" s="326"/>
      <c r="BR565" s="96"/>
      <c r="BS565" s="240" t="str">
        <f t="shared" si="147"/>
        <v>En Ejecución</v>
      </c>
      <c r="BT565" s="96"/>
      <c r="BU565" s="255"/>
      <c r="BV565" s="713"/>
      <c r="BW565" s="277"/>
    </row>
    <row r="566" spans="1:75" s="184" customFormat="1" ht="45" customHeight="1">
      <c r="A566" s="766" t="s">
        <v>161</v>
      </c>
      <c r="B566" s="288">
        <v>44420</v>
      </c>
      <c r="C566" s="249" t="s">
        <v>1837</v>
      </c>
      <c r="D566" s="776" t="s">
        <v>3662</v>
      </c>
      <c r="E566" s="723" t="s">
        <v>3693</v>
      </c>
      <c r="F566" s="247"/>
      <c r="G566" s="550" t="s">
        <v>764</v>
      </c>
      <c r="H566" s="719" t="s">
        <v>3694</v>
      </c>
      <c r="I566" s="249">
        <v>2</v>
      </c>
      <c r="J566" s="719" t="s">
        <v>3690</v>
      </c>
      <c r="K566" s="247" t="s">
        <v>569</v>
      </c>
      <c r="L566" s="247"/>
      <c r="M566" s="718" t="s">
        <v>3691</v>
      </c>
      <c r="N566" s="249">
        <v>1</v>
      </c>
      <c r="O566" s="718" t="s">
        <v>3692</v>
      </c>
      <c r="P566" s="249" t="s">
        <v>641</v>
      </c>
      <c r="Q566" s="249" t="s">
        <v>641</v>
      </c>
      <c r="R566" s="211">
        <v>44470</v>
      </c>
      <c r="S566" s="212">
        <v>44804</v>
      </c>
      <c r="T566" s="18"/>
      <c r="U566" s="185">
        <f t="shared" si="149"/>
        <v>44804</v>
      </c>
      <c r="V566" s="228"/>
      <c r="W566" s="94"/>
      <c r="X566" s="95"/>
      <c r="Y566" s="230" t="str">
        <f t="shared" si="145"/>
        <v>Sin Avance</v>
      </c>
      <c r="Z566" s="272"/>
      <c r="AA566" s="273"/>
      <c r="AB566" s="274"/>
      <c r="AC566" s="773"/>
      <c r="AD566" s="94"/>
      <c r="AE566" s="94"/>
      <c r="AF566" s="230" t="str">
        <f t="shared" si="140"/>
        <v>Sin Avance</v>
      </c>
      <c r="AG566" s="94"/>
      <c r="AH566" s="94"/>
      <c r="AI566" s="230"/>
      <c r="AJ566" s="325"/>
      <c r="AK566" s="273"/>
      <c r="AL566" s="94"/>
      <c r="AM566" s="230" t="str">
        <f t="shared" si="141"/>
        <v>Sin Avance</v>
      </c>
      <c r="AN566" s="279"/>
      <c r="AO566" s="273"/>
      <c r="AP566" s="274"/>
      <c r="AQ566" s="275"/>
      <c r="AR566" s="235"/>
      <c r="AS566" s="233"/>
      <c r="AT566" s="230" t="str">
        <f t="shared" si="142"/>
        <v>Sin Avance</v>
      </c>
      <c r="AU566" s="228"/>
      <c r="AV566" s="273"/>
      <c r="AW566" s="274"/>
      <c r="AX566" s="231"/>
      <c r="AY566" s="232"/>
      <c r="AZ566" s="233"/>
      <c r="BA566" s="230" t="str">
        <f t="shared" si="143"/>
        <v>Sin Avance</v>
      </c>
      <c r="BB566" s="325"/>
      <c r="BC566" s="229"/>
      <c r="BD566" s="229"/>
      <c r="BE566" s="492"/>
      <c r="BF566" s="235"/>
      <c r="BG566" s="493"/>
      <c r="BH566" s="230" t="str">
        <f t="shared" si="144"/>
        <v>Sin Avance</v>
      </c>
      <c r="BI566" s="236"/>
      <c r="BJ566" s="96"/>
      <c r="BK566" s="232"/>
      <c r="BL566" s="237" t="str">
        <f t="shared" si="146"/>
        <v>Sin Avance</v>
      </c>
      <c r="BM566" s="326"/>
      <c r="BN566" s="96"/>
      <c r="BO566" s="94"/>
      <c r="BP566" s="230"/>
      <c r="BQ566" s="326"/>
      <c r="BR566" s="96"/>
      <c r="BS566" s="240" t="str">
        <f t="shared" si="147"/>
        <v>En Ejecución</v>
      </c>
      <c r="BT566" s="96"/>
      <c r="BU566" s="255"/>
      <c r="BV566" s="713"/>
      <c r="BW566" s="277"/>
    </row>
    <row r="567" spans="1:75" s="184" customFormat="1" ht="45" customHeight="1">
      <c r="A567" s="766" t="s">
        <v>161</v>
      </c>
      <c r="B567" s="288">
        <v>44420</v>
      </c>
      <c r="C567" s="249" t="s">
        <v>3537</v>
      </c>
      <c r="D567" s="776" t="s">
        <v>3662</v>
      </c>
      <c r="E567" s="723" t="s">
        <v>3697</v>
      </c>
      <c r="F567" s="247"/>
      <c r="G567" s="550" t="s">
        <v>764</v>
      </c>
      <c r="H567" s="719" t="s">
        <v>3698</v>
      </c>
      <c r="I567" s="249">
        <v>1</v>
      </c>
      <c r="J567" s="719" t="s">
        <v>3699</v>
      </c>
      <c r="K567" s="247" t="s">
        <v>569</v>
      </c>
      <c r="L567" s="247"/>
      <c r="M567" s="718" t="s">
        <v>3700</v>
      </c>
      <c r="N567" s="249">
        <v>1</v>
      </c>
      <c r="O567" s="718" t="s">
        <v>3701</v>
      </c>
      <c r="P567" s="249" t="s">
        <v>2146</v>
      </c>
      <c r="Q567" s="249" t="s">
        <v>2146</v>
      </c>
      <c r="R567" s="211">
        <v>44470</v>
      </c>
      <c r="S567" s="212">
        <v>44804</v>
      </c>
      <c r="T567" s="18"/>
      <c r="U567" s="185">
        <f t="shared" si="149"/>
        <v>44804</v>
      </c>
      <c r="V567" s="228"/>
      <c r="W567" s="94"/>
      <c r="X567" s="95"/>
      <c r="Y567" s="230" t="str">
        <f t="shared" si="145"/>
        <v>Sin Avance</v>
      </c>
      <c r="Z567" s="272"/>
      <c r="AA567" s="273"/>
      <c r="AB567" s="274"/>
      <c r="AC567" s="773"/>
      <c r="AD567" s="94"/>
      <c r="AE567" s="94"/>
      <c r="AF567" s="230" t="str">
        <f t="shared" si="140"/>
        <v>Sin Avance</v>
      </c>
      <c r="AG567" s="94"/>
      <c r="AH567" s="94"/>
      <c r="AI567" s="230"/>
      <c r="AJ567" s="325"/>
      <c r="AK567" s="273"/>
      <c r="AL567" s="94"/>
      <c r="AM567" s="230" t="str">
        <f t="shared" si="141"/>
        <v>Sin Avance</v>
      </c>
      <c r="AN567" s="279"/>
      <c r="AO567" s="273"/>
      <c r="AP567" s="274"/>
      <c r="AQ567" s="275"/>
      <c r="AR567" s="235"/>
      <c r="AS567" s="233"/>
      <c r="AT567" s="230" t="str">
        <f t="shared" si="142"/>
        <v>Sin Avance</v>
      </c>
      <c r="AU567" s="228"/>
      <c r="AV567" s="273"/>
      <c r="AW567" s="274"/>
      <c r="AX567" s="231"/>
      <c r="AY567" s="232"/>
      <c r="AZ567" s="233"/>
      <c r="BA567" s="230" t="str">
        <f t="shared" si="143"/>
        <v>Sin Avance</v>
      </c>
      <c r="BB567" s="325"/>
      <c r="BC567" s="229"/>
      <c r="BD567" s="229"/>
      <c r="BE567" s="492"/>
      <c r="BF567" s="235"/>
      <c r="BG567" s="493"/>
      <c r="BH567" s="230" t="str">
        <f t="shared" si="144"/>
        <v>Sin Avance</v>
      </c>
      <c r="BI567" s="236"/>
      <c r="BJ567" s="96"/>
      <c r="BK567" s="232"/>
      <c r="BL567" s="237" t="str">
        <f t="shared" si="146"/>
        <v>Sin Avance</v>
      </c>
      <c r="BM567" s="326"/>
      <c r="BN567" s="96"/>
      <c r="BO567" s="94"/>
      <c r="BP567" s="230"/>
      <c r="BQ567" s="326"/>
      <c r="BR567" s="96"/>
      <c r="BS567" s="240" t="str">
        <f t="shared" si="147"/>
        <v>En Ejecución</v>
      </c>
      <c r="BT567" s="96"/>
      <c r="BU567" s="255"/>
      <c r="BV567" s="713"/>
      <c r="BW567" s="277"/>
    </row>
    <row r="568" spans="1:75" s="184" customFormat="1" ht="45" customHeight="1">
      <c r="A568" s="766" t="s">
        <v>161</v>
      </c>
      <c r="B568" s="288">
        <v>44420</v>
      </c>
      <c r="C568" s="249" t="s">
        <v>3544</v>
      </c>
      <c r="D568" s="776" t="s">
        <v>3662</v>
      </c>
      <c r="E568" s="723" t="s">
        <v>3702</v>
      </c>
      <c r="F568" s="247"/>
      <c r="G568" s="550" t="s">
        <v>764</v>
      </c>
      <c r="H568" s="719" t="s">
        <v>3703</v>
      </c>
      <c r="I568" s="249">
        <v>1</v>
      </c>
      <c r="J568" s="719" t="s">
        <v>3704</v>
      </c>
      <c r="K568" s="247" t="s">
        <v>569</v>
      </c>
      <c r="L568" s="247"/>
      <c r="M568" s="718" t="s">
        <v>3705</v>
      </c>
      <c r="N568" s="249">
        <v>1</v>
      </c>
      <c r="O568" s="718" t="s">
        <v>3706</v>
      </c>
      <c r="P568" s="249" t="s">
        <v>2146</v>
      </c>
      <c r="Q568" s="249" t="s">
        <v>1872</v>
      </c>
      <c r="R568" s="211">
        <v>44470</v>
      </c>
      <c r="S568" s="212">
        <v>44651</v>
      </c>
      <c r="T568" s="18"/>
      <c r="U568" s="185">
        <f t="shared" si="149"/>
        <v>44651</v>
      </c>
      <c r="V568" s="228"/>
      <c r="W568" s="94"/>
      <c r="X568" s="95"/>
      <c r="Y568" s="230" t="str">
        <f t="shared" si="145"/>
        <v>Sin Avance</v>
      </c>
      <c r="Z568" s="272"/>
      <c r="AA568" s="273"/>
      <c r="AB568" s="274"/>
      <c r="AC568" s="773"/>
      <c r="AD568" s="94"/>
      <c r="AE568" s="94"/>
      <c r="AF568" s="230" t="str">
        <f t="shared" si="140"/>
        <v>Sin Avance</v>
      </c>
      <c r="AG568" s="94"/>
      <c r="AH568" s="94"/>
      <c r="AI568" s="230"/>
      <c r="AJ568" s="325"/>
      <c r="AK568" s="273"/>
      <c r="AL568" s="94"/>
      <c r="AM568" s="230" t="str">
        <f t="shared" si="141"/>
        <v>Sin Avance</v>
      </c>
      <c r="AN568" s="279"/>
      <c r="AO568" s="273"/>
      <c r="AP568" s="274"/>
      <c r="AQ568" s="275"/>
      <c r="AR568" s="235"/>
      <c r="AS568" s="233"/>
      <c r="AT568" s="230" t="str">
        <f t="shared" si="142"/>
        <v>Sin Avance</v>
      </c>
      <c r="AU568" s="228"/>
      <c r="AV568" s="273"/>
      <c r="AW568" s="274"/>
      <c r="AX568" s="231"/>
      <c r="AY568" s="232"/>
      <c r="AZ568" s="233"/>
      <c r="BA568" s="230" t="str">
        <f t="shared" si="143"/>
        <v>Sin Avance</v>
      </c>
      <c r="BB568" s="325"/>
      <c r="BC568" s="229"/>
      <c r="BD568" s="229"/>
      <c r="BE568" s="492"/>
      <c r="BF568" s="235"/>
      <c r="BG568" s="493"/>
      <c r="BH568" s="230" t="str">
        <f t="shared" si="144"/>
        <v>Sin Avance</v>
      </c>
      <c r="BI568" s="236"/>
      <c r="BJ568" s="96"/>
      <c r="BK568" s="232"/>
      <c r="BL568" s="237" t="str">
        <f t="shared" si="146"/>
        <v>Sin Avance</v>
      </c>
      <c r="BM568" s="326"/>
      <c r="BN568" s="96"/>
      <c r="BO568" s="94"/>
      <c r="BP568" s="230"/>
      <c r="BQ568" s="326"/>
      <c r="BR568" s="96"/>
      <c r="BS568" s="240" t="str">
        <f t="shared" si="147"/>
        <v>En Ejecución</v>
      </c>
      <c r="BT568" s="96"/>
      <c r="BU568" s="255"/>
      <c r="BV568" s="713"/>
      <c r="BW568" s="277"/>
    </row>
    <row r="569" spans="1:75" s="184" customFormat="1" ht="45" customHeight="1">
      <c r="A569" s="766" t="s">
        <v>161</v>
      </c>
      <c r="B569" s="288">
        <v>44420</v>
      </c>
      <c r="C569" s="249" t="s">
        <v>3707</v>
      </c>
      <c r="D569" s="776" t="s">
        <v>3662</v>
      </c>
      <c r="E569" s="723" t="s">
        <v>3708</v>
      </c>
      <c r="F569" s="247"/>
      <c r="G569" s="550" t="s">
        <v>764</v>
      </c>
      <c r="H569" s="719" t="s">
        <v>3709</v>
      </c>
      <c r="I569" s="249">
        <v>1</v>
      </c>
      <c r="J569" s="719" t="s">
        <v>3710</v>
      </c>
      <c r="K569" s="247" t="s">
        <v>569</v>
      </c>
      <c r="L569" s="247"/>
      <c r="M569" s="718" t="s">
        <v>3711</v>
      </c>
      <c r="N569" s="249">
        <v>1</v>
      </c>
      <c r="O569" s="718" t="s">
        <v>3712</v>
      </c>
      <c r="P569" s="249" t="s">
        <v>641</v>
      </c>
      <c r="Q569" s="249" t="s">
        <v>641</v>
      </c>
      <c r="R569" s="211">
        <v>44470</v>
      </c>
      <c r="S569" s="212">
        <v>44650</v>
      </c>
      <c r="T569" s="18"/>
      <c r="U569" s="185">
        <f t="shared" si="149"/>
        <v>44650</v>
      </c>
      <c r="V569" s="228"/>
      <c r="W569" s="94"/>
      <c r="X569" s="95"/>
      <c r="Y569" s="230" t="str">
        <f t="shared" si="145"/>
        <v>Sin Avance</v>
      </c>
      <c r="Z569" s="272"/>
      <c r="AA569" s="273"/>
      <c r="AB569" s="274"/>
      <c r="AC569" s="773"/>
      <c r="AD569" s="94"/>
      <c r="AE569" s="94"/>
      <c r="AF569" s="230" t="str">
        <f t="shared" si="140"/>
        <v>Sin Avance</v>
      </c>
      <c r="AG569" s="94"/>
      <c r="AH569" s="94"/>
      <c r="AI569" s="230"/>
      <c r="AJ569" s="325"/>
      <c r="AK569" s="273"/>
      <c r="AL569" s="94"/>
      <c r="AM569" s="230" t="str">
        <f t="shared" si="141"/>
        <v>Sin Avance</v>
      </c>
      <c r="AN569" s="279"/>
      <c r="AO569" s="273"/>
      <c r="AP569" s="274"/>
      <c r="AQ569" s="275"/>
      <c r="AR569" s="235"/>
      <c r="AS569" s="233"/>
      <c r="AT569" s="230" t="str">
        <f t="shared" si="142"/>
        <v>Sin Avance</v>
      </c>
      <c r="AU569" s="228"/>
      <c r="AV569" s="273"/>
      <c r="AW569" s="274"/>
      <c r="AX569" s="231"/>
      <c r="AY569" s="232"/>
      <c r="AZ569" s="233"/>
      <c r="BA569" s="230" t="str">
        <f t="shared" si="143"/>
        <v>Sin Avance</v>
      </c>
      <c r="BB569" s="325"/>
      <c r="BC569" s="229"/>
      <c r="BD569" s="229"/>
      <c r="BE569" s="492"/>
      <c r="BF569" s="235"/>
      <c r="BG569" s="493"/>
      <c r="BH569" s="230" t="str">
        <f t="shared" si="144"/>
        <v>Sin Avance</v>
      </c>
      <c r="BI569" s="236"/>
      <c r="BJ569" s="96"/>
      <c r="BK569" s="232"/>
      <c r="BL569" s="237" t="str">
        <f t="shared" si="146"/>
        <v>Sin Avance</v>
      </c>
      <c r="BM569" s="326"/>
      <c r="BN569" s="96"/>
      <c r="BO569" s="94"/>
      <c r="BP569" s="230"/>
      <c r="BQ569" s="326"/>
      <c r="BR569" s="96"/>
      <c r="BS569" s="240" t="str">
        <f t="shared" si="147"/>
        <v>En Ejecución</v>
      </c>
      <c r="BT569" s="96"/>
      <c r="BU569" s="255"/>
      <c r="BV569" s="713"/>
      <c r="BW569" s="277"/>
    </row>
    <row r="570" spans="1:75" s="184" customFormat="1" ht="45" customHeight="1">
      <c r="A570" s="766" t="s">
        <v>161</v>
      </c>
      <c r="B570" s="288">
        <v>44420</v>
      </c>
      <c r="C570" s="249" t="s">
        <v>3551</v>
      </c>
      <c r="D570" s="776" t="s">
        <v>3662</v>
      </c>
      <c r="E570" s="723" t="s">
        <v>3713</v>
      </c>
      <c r="F570" s="247"/>
      <c r="G570" s="550" t="s">
        <v>764</v>
      </c>
      <c r="H570" s="719" t="s">
        <v>3714</v>
      </c>
      <c r="I570" s="249">
        <v>1</v>
      </c>
      <c r="J570" s="719" t="s">
        <v>3715</v>
      </c>
      <c r="K570" s="247" t="s">
        <v>569</v>
      </c>
      <c r="L570" s="247"/>
      <c r="M570" s="718" t="s">
        <v>3716</v>
      </c>
      <c r="N570" s="249">
        <v>1</v>
      </c>
      <c r="O570" s="718" t="s">
        <v>3717</v>
      </c>
      <c r="P570" s="249" t="s">
        <v>2146</v>
      </c>
      <c r="Q570" s="249" t="s">
        <v>2146</v>
      </c>
      <c r="R570" s="211">
        <v>44470</v>
      </c>
      <c r="S570" s="212">
        <v>44788</v>
      </c>
      <c r="T570" s="18"/>
      <c r="U570" s="185">
        <f t="shared" si="149"/>
        <v>44788</v>
      </c>
      <c r="V570" s="228"/>
      <c r="W570" s="94"/>
      <c r="X570" s="95"/>
      <c r="Y570" s="230" t="str">
        <f t="shared" si="145"/>
        <v>Sin Avance</v>
      </c>
      <c r="Z570" s="272"/>
      <c r="AA570" s="273"/>
      <c r="AB570" s="274"/>
      <c r="AC570" s="773"/>
      <c r="AD570" s="94"/>
      <c r="AE570" s="94"/>
      <c r="AF570" s="230" t="str">
        <f t="shared" si="140"/>
        <v>Sin Avance</v>
      </c>
      <c r="AG570" s="94"/>
      <c r="AH570" s="94"/>
      <c r="AI570" s="230"/>
      <c r="AJ570" s="325"/>
      <c r="AK570" s="273"/>
      <c r="AL570" s="94"/>
      <c r="AM570" s="230" t="str">
        <f t="shared" si="141"/>
        <v>Sin Avance</v>
      </c>
      <c r="AN570" s="279"/>
      <c r="AO570" s="273"/>
      <c r="AP570" s="274"/>
      <c r="AQ570" s="275"/>
      <c r="AR570" s="235"/>
      <c r="AS570" s="233"/>
      <c r="AT570" s="230" t="str">
        <f t="shared" si="142"/>
        <v>Sin Avance</v>
      </c>
      <c r="AU570" s="228"/>
      <c r="AV570" s="273"/>
      <c r="AW570" s="274"/>
      <c r="AX570" s="231"/>
      <c r="AY570" s="232"/>
      <c r="AZ570" s="233"/>
      <c r="BA570" s="230" t="str">
        <f t="shared" si="143"/>
        <v>Sin Avance</v>
      </c>
      <c r="BB570" s="325"/>
      <c r="BC570" s="229"/>
      <c r="BD570" s="229"/>
      <c r="BE570" s="492"/>
      <c r="BF570" s="235"/>
      <c r="BG570" s="493"/>
      <c r="BH570" s="230" t="str">
        <f t="shared" si="144"/>
        <v>Sin Avance</v>
      </c>
      <c r="BI570" s="236"/>
      <c r="BJ570" s="96"/>
      <c r="BK570" s="232"/>
      <c r="BL570" s="237" t="str">
        <f t="shared" si="146"/>
        <v>Sin Avance</v>
      </c>
      <c r="BM570" s="326"/>
      <c r="BN570" s="96"/>
      <c r="BO570" s="94"/>
      <c r="BP570" s="230"/>
      <c r="BQ570" s="326"/>
      <c r="BR570" s="96"/>
      <c r="BS570" s="240" t="str">
        <f t="shared" si="147"/>
        <v>En Ejecución</v>
      </c>
      <c r="BT570" s="96"/>
      <c r="BU570" s="255"/>
      <c r="BV570" s="713"/>
      <c r="BW570" s="277"/>
    </row>
    <row r="571" spans="1:75" s="184" customFormat="1" ht="45" customHeight="1">
      <c r="A571" s="766" t="s">
        <v>161</v>
      </c>
      <c r="B571" s="288">
        <v>44420</v>
      </c>
      <c r="C571" s="249" t="s">
        <v>3551</v>
      </c>
      <c r="D571" s="776" t="s">
        <v>3662</v>
      </c>
      <c r="E571" s="723" t="s">
        <v>3713</v>
      </c>
      <c r="F571" s="247"/>
      <c r="G571" s="550" t="s">
        <v>764</v>
      </c>
      <c r="H571" s="719" t="s">
        <v>3718</v>
      </c>
      <c r="I571" s="249" t="s">
        <v>2405</v>
      </c>
      <c r="J571" s="719" t="s">
        <v>3719</v>
      </c>
      <c r="K571" s="247" t="s">
        <v>569</v>
      </c>
      <c r="L571" s="247"/>
      <c r="M571" s="718" t="s">
        <v>3720</v>
      </c>
      <c r="N571" s="249">
        <v>1</v>
      </c>
      <c r="O571" s="718" t="s">
        <v>3721</v>
      </c>
      <c r="P571" s="249" t="s">
        <v>2146</v>
      </c>
      <c r="Q571" s="249" t="s">
        <v>2146</v>
      </c>
      <c r="R571" s="211">
        <v>44470</v>
      </c>
      <c r="S571" s="212">
        <v>44788</v>
      </c>
      <c r="T571" s="18"/>
      <c r="U571" s="185">
        <f t="shared" si="149"/>
        <v>44788</v>
      </c>
      <c r="V571" s="228"/>
      <c r="W571" s="94"/>
      <c r="X571" s="95"/>
      <c r="Y571" s="230" t="str">
        <f t="shared" si="145"/>
        <v>Sin Avance</v>
      </c>
      <c r="Z571" s="272"/>
      <c r="AA571" s="273"/>
      <c r="AB571" s="274"/>
      <c r="AC571" s="773"/>
      <c r="AD571" s="94"/>
      <c r="AE571" s="94"/>
      <c r="AF571" s="230" t="str">
        <f t="shared" si="140"/>
        <v>Sin Avance</v>
      </c>
      <c r="AG571" s="94"/>
      <c r="AH571" s="94"/>
      <c r="AI571" s="230"/>
      <c r="AJ571" s="325"/>
      <c r="AK571" s="273"/>
      <c r="AL571" s="94"/>
      <c r="AM571" s="230" t="str">
        <f t="shared" si="141"/>
        <v>Sin Avance</v>
      </c>
      <c r="AN571" s="279"/>
      <c r="AO571" s="273"/>
      <c r="AP571" s="274"/>
      <c r="AQ571" s="275"/>
      <c r="AR571" s="235"/>
      <c r="AS571" s="233"/>
      <c r="AT571" s="230" t="str">
        <f t="shared" si="142"/>
        <v>Sin Avance</v>
      </c>
      <c r="AU571" s="228"/>
      <c r="AV571" s="273"/>
      <c r="AW571" s="274"/>
      <c r="AX571" s="231"/>
      <c r="AY571" s="232"/>
      <c r="AZ571" s="233"/>
      <c r="BA571" s="230" t="str">
        <f t="shared" si="143"/>
        <v>Sin Avance</v>
      </c>
      <c r="BB571" s="325"/>
      <c r="BC571" s="229"/>
      <c r="BD571" s="229"/>
      <c r="BE571" s="492"/>
      <c r="BF571" s="235"/>
      <c r="BG571" s="493"/>
      <c r="BH571" s="230" t="str">
        <f t="shared" si="144"/>
        <v>Sin Avance</v>
      </c>
      <c r="BI571" s="236"/>
      <c r="BJ571" s="96"/>
      <c r="BK571" s="232"/>
      <c r="BL571" s="237" t="str">
        <f t="shared" si="146"/>
        <v>Sin Avance</v>
      </c>
      <c r="BM571" s="326"/>
      <c r="BN571" s="96"/>
      <c r="BO571" s="94"/>
      <c r="BP571" s="230"/>
      <c r="BQ571" s="326"/>
      <c r="BR571" s="96"/>
      <c r="BS571" s="240" t="str">
        <f t="shared" si="147"/>
        <v>En Ejecución</v>
      </c>
      <c r="BT571" s="96"/>
      <c r="BU571" s="255"/>
      <c r="BV571" s="713"/>
      <c r="BW571" s="277"/>
    </row>
    <row r="572" spans="1:75" s="184" customFormat="1" ht="45" customHeight="1">
      <c r="A572" s="766" t="s">
        <v>161</v>
      </c>
      <c r="B572" s="288">
        <v>44420</v>
      </c>
      <c r="C572" s="249" t="s">
        <v>3551</v>
      </c>
      <c r="D572" s="776" t="s">
        <v>3662</v>
      </c>
      <c r="E572" s="723" t="s">
        <v>3713</v>
      </c>
      <c r="F572" s="247"/>
      <c r="G572" s="550" t="s">
        <v>764</v>
      </c>
      <c r="H572" s="719" t="s">
        <v>3722</v>
      </c>
      <c r="I572" s="249">
        <v>3</v>
      </c>
      <c r="J572" s="719" t="s">
        <v>3723</v>
      </c>
      <c r="K572" s="247" t="s">
        <v>168</v>
      </c>
      <c r="L572" s="247"/>
      <c r="M572" s="718" t="s">
        <v>3724</v>
      </c>
      <c r="N572" s="249">
        <v>1</v>
      </c>
      <c r="O572" s="718" t="s">
        <v>3725</v>
      </c>
      <c r="P572" s="249" t="s">
        <v>2146</v>
      </c>
      <c r="Q572" s="249" t="s">
        <v>2146</v>
      </c>
      <c r="R572" s="211">
        <v>44470</v>
      </c>
      <c r="S572" s="212">
        <v>44561</v>
      </c>
      <c r="T572" s="18"/>
      <c r="U572" s="185">
        <f t="shared" si="149"/>
        <v>44561</v>
      </c>
      <c r="V572" s="624">
        <v>44539</v>
      </c>
      <c r="W572" s="96" t="s">
        <v>3726</v>
      </c>
      <c r="X572" s="95">
        <v>1</v>
      </c>
      <c r="Y572" s="230" t="str">
        <f t="shared" si="145"/>
        <v>Destacado</v>
      </c>
      <c r="Z572" s="624">
        <v>44560</v>
      </c>
      <c r="AA572" s="793" t="s">
        <v>3727</v>
      </c>
      <c r="AB572" s="508" t="s">
        <v>3728</v>
      </c>
      <c r="AC572" s="773"/>
      <c r="AD572" s="94"/>
      <c r="AE572" s="94"/>
      <c r="AF572" s="230" t="str">
        <f t="shared" si="140"/>
        <v>Sin Avance</v>
      </c>
      <c r="AG572" s="94"/>
      <c r="AH572" s="94"/>
      <c r="AI572" s="230"/>
      <c r="AJ572" s="325"/>
      <c r="AK572" s="273"/>
      <c r="AL572" s="94"/>
      <c r="AM572" s="230" t="str">
        <f t="shared" si="141"/>
        <v>Sin Avance</v>
      </c>
      <c r="AN572" s="279"/>
      <c r="AO572" s="273"/>
      <c r="AP572" s="274"/>
      <c r="AQ572" s="275"/>
      <c r="AR572" s="235"/>
      <c r="AS572" s="233"/>
      <c r="AT572" s="230" t="str">
        <f t="shared" si="142"/>
        <v>Sin Avance</v>
      </c>
      <c r="AU572" s="228"/>
      <c r="AV572" s="273"/>
      <c r="AW572" s="274"/>
      <c r="AX572" s="231"/>
      <c r="AY572" s="232"/>
      <c r="AZ572" s="233"/>
      <c r="BA572" s="230" t="str">
        <f t="shared" si="143"/>
        <v>Sin Avance</v>
      </c>
      <c r="BB572" s="325"/>
      <c r="BC572" s="229"/>
      <c r="BD572" s="229"/>
      <c r="BE572" s="492"/>
      <c r="BF572" s="235"/>
      <c r="BG572" s="493"/>
      <c r="BH572" s="230" t="str">
        <f t="shared" si="144"/>
        <v>Sin Avance</v>
      </c>
      <c r="BI572" s="236"/>
      <c r="BJ572" s="96"/>
      <c r="BK572" s="232"/>
      <c r="BL572" s="237">
        <f t="shared" si="146"/>
        <v>1</v>
      </c>
      <c r="BM572" s="326"/>
      <c r="BN572" s="96"/>
      <c r="BO572" s="94"/>
      <c r="BP572" s="230"/>
      <c r="BQ572" s="326"/>
      <c r="BR572" s="96"/>
      <c r="BS572" s="240" t="str">
        <f t="shared" si="147"/>
        <v/>
      </c>
      <c r="BT572" s="96"/>
      <c r="BU572" s="255"/>
      <c r="BV572" s="713"/>
      <c r="BW572" s="277"/>
    </row>
    <row r="573" spans="1:75" s="184" customFormat="1" ht="45" customHeight="1">
      <c r="A573" s="766" t="s">
        <v>161</v>
      </c>
      <c r="B573" s="288">
        <v>44420</v>
      </c>
      <c r="C573" s="249" t="s">
        <v>3729</v>
      </c>
      <c r="D573" s="776" t="s">
        <v>3662</v>
      </c>
      <c r="E573" s="723" t="s">
        <v>3730</v>
      </c>
      <c r="F573" s="247"/>
      <c r="G573" s="550" t="s">
        <v>764</v>
      </c>
      <c r="H573" s="719" t="s">
        <v>3714</v>
      </c>
      <c r="I573" s="249">
        <v>1</v>
      </c>
      <c r="J573" s="719" t="s">
        <v>3715</v>
      </c>
      <c r="K573" s="247" t="s">
        <v>168</v>
      </c>
      <c r="L573" s="247"/>
      <c r="M573" s="718" t="s">
        <v>3716</v>
      </c>
      <c r="N573" s="249">
        <v>1</v>
      </c>
      <c r="O573" s="718" t="s">
        <v>3731</v>
      </c>
      <c r="P573" s="249" t="s">
        <v>2146</v>
      </c>
      <c r="Q573" s="249" t="s">
        <v>2146</v>
      </c>
      <c r="R573" s="211">
        <v>44470</v>
      </c>
      <c r="S573" s="212">
        <v>44788</v>
      </c>
      <c r="T573" s="18"/>
      <c r="U573" s="185">
        <f t="shared" si="149"/>
        <v>44788</v>
      </c>
      <c r="V573" s="228"/>
      <c r="W573" s="94"/>
      <c r="X573" s="95"/>
      <c r="Y573" s="230" t="str">
        <f t="shared" si="145"/>
        <v>Sin Avance</v>
      </c>
      <c r="Z573" s="272"/>
      <c r="AA573" s="273"/>
      <c r="AB573" s="274"/>
      <c r="AC573" s="773"/>
      <c r="AD573" s="94"/>
      <c r="AE573" s="94"/>
      <c r="AF573" s="230" t="str">
        <f t="shared" si="140"/>
        <v>Sin Avance</v>
      </c>
      <c r="AG573" s="94"/>
      <c r="AH573" s="94"/>
      <c r="AI573" s="230"/>
      <c r="AJ573" s="325"/>
      <c r="AK573" s="273"/>
      <c r="AL573" s="94"/>
      <c r="AM573" s="230" t="str">
        <f t="shared" si="141"/>
        <v>Sin Avance</v>
      </c>
      <c r="AN573" s="279"/>
      <c r="AO573" s="273"/>
      <c r="AP573" s="274"/>
      <c r="AQ573" s="275"/>
      <c r="AR573" s="235"/>
      <c r="AS573" s="233"/>
      <c r="AT573" s="230" t="str">
        <f t="shared" si="142"/>
        <v>Sin Avance</v>
      </c>
      <c r="AU573" s="228"/>
      <c r="AV573" s="273"/>
      <c r="AW573" s="274"/>
      <c r="AX573" s="231"/>
      <c r="AY573" s="232"/>
      <c r="AZ573" s="233"/>
      <c r="BA573" s="230" t="str">
        <f t="shared" si="143"/>
        <v>Sin Avance</v>
      </c>
      <c r="BB573" s="325"/>
      <c r="BC573" s="229"/>
      <c r="BD573" s="229"/>
      <c r="BE573" s="492"/>
      <c r="BF573" s="235"/>
      <c r="BG573" s="493"/>
      <c r="BH573" s="230" t="str">
        <f t="shared" si="144"/>
        <v>Sin Avance</v>
      </c>
      <c r="BI573" s="236"/>
      <c r="BJ573" s="96"/>
      <c r="BK573" s="232"/>
      <c r="BL573" s="237" t="str">
        <f t="shared" si="146"/>
        <v>Sin Avance</v>
      </c>
      <c r="BM573" s="326"/>
      <c r="BN573" s="807"/>
      <c r="BO573" s="325"/>
      <c r="BP573" s="230"/>
      <c r="BQ573" s="326"/>
      <c r="BR573" s="96"/>
      <c r="BS573" s="240" t="str">
        <f t="shared" si="147"/>
        <v>En Ejecución</v>
      </c>
      <c r="BT573" s="96"/>
      <c r="BU573" s="255"/>
      <c r="BV573" s="713"/>
      <c r="BW573" s="277"/>
    </row>
    <row r="574" spans="1:75" s="184" customFormat="1" ht="45" customHeight="1">
      <c r="A574" s="766" t="s">
        <v>161</v>
      </c>
      <c r="B574" s="288">
        <v>44420</v>
      </c>
      <c r="C574" s="249" t="s">
        <v>3729</v>
      </c>
      <c r="D574" s="776" t="s">
        <v>3662</v>
      </c>
      <c r="E574" s="723" t="s">
        <v>3730</v>
      </c>
      <c r="F574" s="247"/>
      <c r="G574" s="550" t="s">
        <v>764</v>
      </c>
      <c r="H574" s="719" t="s">
        <v>3732</v>
      </c>
      <c r="I574" s="249">
        <v>2</v>
      </c>
      <c r="J574" s="719" t="s">
        <v>3719</v>
      </c>
      <c r="K574" s="247" t="s">
        <v>168</v>
      </c>
      <c r="L574" s="247"/>
      <c r="M574" s="718" t="s">
        <v>3720</v>
      </c>
      <c r="N574" s="249">
        <v>1</v>
      </c>
      <c r="O574" s="718" t="s">
        <v>3733</v>
      </c>
      <c r="P574" s="249" t="s">
        <v>2146</v>
      </c>
      <c r="Q574" s="249" t="s">
        <v>2146</v>
      </c>
      <c r="R574" s="211">
        <v>44470</v>
      </c>
      <c r="S574" s="212">
        <v>44788</v>
      </c>
      <c r="T574" s="18"/>
      <c r="U574" s="185">
        <f t="shared" si="149"/>
        <v>44788</v>
      </c>
      <c r="V574" s="228"/>
      <c r="W574" s="94"/>
      <c r="X574" s="95"/>
      <c r="Y574" s="230" t="str">
        <f t="shared" si="145"/>
        <v>Sin Avance</v>
      </c>
      <c r="Z574" s="272"/>
      <c r="AA574" s="273"/>
      <c r="AB574" s="274"/>
      <c r="AC574" s="773"/>
      <c r="AD574" s="94"/>
      <c r="AE574" s="94"/>
      <c r="AF574" s="230" t="str">
        <f t="shared" si="140"/>
        <v>Sin Avance</v>
      </c>
      <c r="AG574" s="94"/>
      <c r="AH574" s="94"/>
      <c r="AI574" s="230"/>
      <c r="AJ574" s="325"/>
      <c r="AK574" s="273"/>
      <c r="AL574" s="94"/>
      <c r="AM574" s="230" t="str">
        <f t="shared" si="141"/>
        <v>Sin Avance</v>
      </c>
      <c r="AN574" s="279"/>
      <c r="AO574" s="273"/>
      <c r="AP574" s="274"/>
      <c r="AQ574" s="275"/>
      <c r="AR574" s="235"/>
      <c r="AS574" s="233"/>
      <c r="AT574" s="230" t="str">
        <f t="shared" si="142"/>
        <v>Sin Avance</v>
      </c>
      <c r="AU574" s="228"/>
      <c r="AV574" s="273"/>
      <c r="AW574" s="274"/>
      <c r="AX574" s="231"/>
      <c r="AY574" s="232"/>
      <c r="AZ574" s="233"/>
      <c r="BA574" s="230" t="str">
        <f t="shared" si="143"/>
        <v>Sin Avance</v>
      </c>
      <c r="BB574" s="325"/>
      <c r="BC574" s="229"/>
      <c r="BD574" s="229"/>
      <c r="BE574" s="492"/>
      <c r="BF574" s="235"/>
      <c r="BG574" s="493"/>
      <c r="BH574" s="230" t="str">
        <f t="shared" si="144"/>
        <v>Sin Avance</v>
      </c>
      <c r="BI574" s="236"/>
      <c r="BJ574" s="96"/>
      <c r="BK574" s="232"/>
      <c r="BL574" s="237" t="str">
        <f t="shared" si="146"/>
        <v>Sin Avance</v>
      </c>
      <c r="BM574" s="326"/>
      <c r="BN574" s="807"/>
      <c r="BO574" s="325"/>
      <c r="BP574" s="230"/>
      <c r="BQ574" s="326"/>
      <c r="BR574" s="96"/>
      <c r="BS574" s="240" t="str">
        <f t="shared" si="147"/>
        <v>En Ejecución</v>
      </c>
      <c r="BT574" s="96"/>
      <c r="BU574" s="255"/>
      <c r="BV574" s="713"/>
      <c r="BW574" s="277"/>
    </row>
    <row r="575" spans="1:75" s="184" customFormat="1" ht="45" customHeight="1">
      <c r="A575" s="766" t="s">
        <v>161</v>
      </c>
      <c r="B575" s="288">
        <v>44420</v>
      </c>
      <c r="C575" s="249" t="s">
        <v>3729</v>
      </c>
      <c r="D575" s="776" t="s">
        <v>3662</v>
      </c>
      <c r="E575" s="723" t="s">
        <v>3730</v>
      </c>
      <c r="F575" s="247"/>
      <c r="G575" s="550" t="s">
        <v>764</v>
      </c>
      <c r="H575" s="719" t="s">
        <v>3734</v>
      </c>
      <c r="I575" s="249">
        <v>3</v>
      </c>
      <c r="J575" s="719" t="s">
        <v>3735</v>
      </c>
      <c r="K575" s="247" t="s">
        <v>168</v>
      </c>
      <c r="L575" s="247"/>
      <c r="M575" s="718" t="s">
        <v>3736</v>
      </c>
      <c r="N575" s="249">
        <v>1</v>
      </c>
      <c r="O575" s="718" t="s">
        <v>3737</v>
      </c>
      <c r="P575" s="249" t="s">
        <v>2146</v>
      </c>
      <c r="Q575" s="249" t="s">
        <v>2146</v>
      </c>
      <c r="R575" s="211">
        <v>44470</v>
      </c>
      <c r="S575" s="212">
        <v>44561</v>
      </c>
      <c r="T575" s="18"/>
      <c r="U575" s="185">
        <f t="shared" si="149"/>
        <v>44561</v>
      </c>
      <c r="V575" s="624">
        <v>44539</v>
      </c>
      <c r="W575" s="96" t="s">
        <v>3726</v>
      </c>
      <c r="X575" s="95">
        <v>1</v>
      </c>
      <c r="Y575" s="230" t="str">
        <f t="shared" si="145"/>
        <v>Destacado</v>
      </c>
      <c r="Z575" s="624">
        <v>44560</v>
      </c>
      <c r="AA575" s="793" t="s">
        <v>3727</v>
      </c>
      <c r="AB575" s="508" t="s">
        <v>3728</v>
      </c>
      <c r="AC575" s="773"/>
      <c r="AD575" s="94"/>
      <c r="AE575" s="94"/>
      <c r="AF575" s="230" t="str">
        <f t="shared" si="140"/>
        <v>Sin Avance</v>
      </c>
      <c r="AG575" s="94"/>
      <c r="AH575" s="94"/>
      <c r="AI575" s="230"/>
      <c r="AJ575" s="325"/>
      <c r="AK575" s="273"/>
      <c r="AL575" s="94"/>
      <c r="AM575" s="230" t="str">
        <f t="shared" si="141"/>
        <v>Sin Avance</v>
      </c>
      <c r="AN575" s="279"/>
      <c r="AO575" s="273"/>
      <c r="AP575" s="274"/>
      <c r="AQ575" s="275"/>
      <c r="AR575" s="235"/>
      <c r="AS575" s="233"/>
      <c r="AT575" s="230" t="str">
        <f t="shared" si="142"/>
        <v>Sin Avance</v>
      </c>
      <c r="AU575" s="228"/>
      <c r="AV575" s="273"/>
      <c r="AW575" s="274"/>
      <c r="AX575" s="231"/>
      <c r="AY575" s="232"/>
      <c r="AZ575" s="233"/>
      <c r="BA575" s="230" t="str">
        <f t="shared" si="143"/>
        <v>Sin Avance</v>
      </c>
      <c r="BB575" s="325"/>
      <c r="BC575" s="229"/>
      <c r="BD575" s="229"/>
      <c r="BE575" s="492"/>
      <c r="BF575" s="235"/>
      <c r="BG575" s="493"/>
      <c r="BH575" s="230" t="str">
        <f t="shared" si="144"/>
        <v>Sin Avance</v>
      </c>
      <c r="BI575" s="236"/>
      <c r="BJ575" s="96"/>
      <c r="BK575" s="232"/>
      <c r="BL575" s="237">
        <f t="shared" si="146"/>
        <v>1</v>
      </c>
      <c r="BM575" s="326"/>
      <c r="BN575" s="807"/>
      <c r="BO575" s="325"/>
      <c r="BP575" s="230"/>
      <c r="BQ575" s="326"/>
      <c r="BR575" s="96"/>
      <c r="BS575" s="240" t="str">
        <f t="shared" si="147"/>
        <v/>
      </c>
      <c r="BT575" s="96"/>
      <c r="BU575" s="255"/>
      <c r="BV575" s="713"/>
      <c r="BW575" s="277"/>
    </row>
    <row r="576" spans="1:75" s="184" customFormat="1" ht="45" customHeight="1">
      <c r="A576" s="766" t="s">
        <v>161</v>
      </c>
      <c r="B576" s="288">
        <v>44420</v>
      </c>
      <c r="C576" s="249" t="s">
        <v>3596</v>
      </c>
      <c r="D576" s="776" t="s">
        <v>3662</v>
      </c>
      <c r="E576" s="723" t="s">
        <v>3738</v>
      </c>
      <c r="F576" s="247"/>
      <c r="G576" s="550" t="s">
        <v>764</v>
      </c>
      <c r="H576" s="719" t="s">
        <v>3714</v>
      </c>
      <c r="I576" s="249">
        <v>1</v>
      </c>
      <c r="J576" s="719" t="s">
        <v>3715</v>
      </c>
      <c r="K576" s="247" t="s">
        <v>168</v>
      </c>
      <c r="L576" s="247"/>
      <c r="M576" s="718" t="s">
        <v>3716</v>
      </c>
      <c r="N576" s="249">
        <v>1</v>
      </c>
      <c r="O576" s="718" t="s">
        <v>3731</v>
      </c>
      <c r="P576" s="249" t="s">
        <v>2146</v>
      </c>
      <c r="Q576" s="718" t="s">
        <v>2146</v>
      </c>
      <c r="R576" s="211">
        <v>44470</v>
      </c>
      <c r="S576" s="212">
        <v>44788</v>
      </c>
      <c r="T576" s="211"/>
      <c r="U576" s="185">
        <f t="shared" si="149"/>
        <v>44788</v>
      </c>
      <c r="V576" s="228"/>
      <c r="W576" s="94"/>
      <c r="X576" s="95"/>
      <c r="Y576" s="230" t="str">
        <f t="shared" si="145"/>
        <v>Sin Avance</v>
      </c>
      <c r="Z576" s="272"/>
      <c r="AA576" s="273"/>
      <c r="AB576" s="274"/>
      <c r="AC576" s="773"/>
      <c r="AD576" s="94"/>
      <c r="AE576" s="94"/>
      <c r="AF576" s="230" t="str">
        <f t="shared" si="140"/>
        <v>Sin Avance</v>
      </c>
      <c r="AG576" s="94"/>
      <c r="AH576" s="94"/>
      <c r="AI576" s="230"/>
      <c r="AJ576" s="325"/>
      <c r="AK576" s="273"/>
      <c r="AL576" s="94"/>
      <c r="AM576" s="230" t="str">
        <f t="shared" si="141"/>
        <v>Sin Avance</v>
      </c>
      <c r="AN576" s="279"/>
      <c r="AO576" s="273"/>
      <c r="AP576" s="274"/>
      <c r="AQ576" s="275"/>
      <c r="AR576" s="235"/>
      <c r="AS576" s="233"/>
      <c r="AT576" s="230" t="str">
        <f t="shared" si="142"/>
        <v>Sin Avance</v>
      </c>
      <c r="AU576" s="228"/>
      <c r="AV576" s="273"/>
      <c r="AW576" s="274"/>
      <c r="AX576" s="231"/>
      <c r="AY576" s="232"/>
      <c r="AZ576" s="233"/>
      <c r="BA576" s="230" t="str">
        <f t="shared" si="143"/>
        <v>Sin Avance</v>
      </c>
      <c r="BB576" s="325"/>
      <c r="BC576" s="229"/>
      <c r="BD576" s="229"/>
      <c r="BE576" s="492"/>
      <c r="BF576" s="235"/>
      <c r="BG576" s="493"/>
      <c r="BH576" s="230" t="str">
        <f t="shared" si="144"/>
        <v>Sin Avance</v>
      </c>
      <c r="BI576" s="236"/>
      <c r="BJ576" s="96"/>
      <c r="BK576" s="232"/>
      <c r="BL576" s="237" t="str">
        <f t="shared" si="146"/>
        <v>Sin Avance</v>
      </c>
      <c r="BM576" s="326"/>
      <c r="BN576" s="807"/>
      <c r="BO576" s="325"/>
      <c r="BP576" s="230"/>
      <c r="BQ576" s="326"/>
      <c r="BR576" s="96"/>
      <c r="BS576" s="240" t="str">
        <f t="shared" si="147"/>
        <v>En Ejecución</v>
      </c>
      <c r="BT576" s="96"/>
      <c r="BU576" s="255"/>
      <c r="BV576" s="713"/>
      <c r="BW576" s="277"/>
    </row>
    <row r="577" spans="1:75" s="184" customFormat="1" ht="45" customHeight="1">
      <c r="A577" s="766" t="s">
        <v>161</v>
      </c>
      <c r="B577" s="288">
        <v>44420</v>
      </c>
      <c r="C577" s="249" t="s">
        <v>3596</v>
      </c>
      <c r="D577" s="776" t="s">
        <v>3662</v>
      </c>
      <c r="E577" s="723" t="s">
        <v>3738</v>
      </c>
      <c r="F577" s="247"/>
      <c r="G577" s="550" t="s">
        <v>764</v>
      </c>
      <c r="H577" s="719" t="s">
        <v>3739</v>
      </c>
      <c r="I577" s="249">
        <v>2</v>
      </c>
      <c r="J577" s="719" t="s">
        <v>3719</v>
      </c>
      <c r="K577" s="247" t="s">
        <v>168</v>
      </c>
      <c r="L577" s="247"/>
      <c r="M577" s="718" t="s">
        <v>3720</v>
      </c>
      <c r="N577" s="249">
        <v>1</v>
      </c>
      <c r="O577" s="718" t="s">
        <v>3721</v>
      </c>
      <c r="P577" s="249" t="s">
        <v>2146</v>
      </c>
      <c r="Q577" s="718" t="s">
        <v>2146</v>
      </c>
      <c r="R577" s="211">
        <v>44470</v>
      </c>
      <c r="S577" s="212">
        <v>44788</v>
      </c>
      <c r="T577" s="211"/>
      <c r="U577" s="185">
        <f t="shared" si="149"/>
        <v>44788</v>
      </c>
      <c r="V577" s="228"/>
      <c r="W577" s="94"/>
      <c r="X577" s="95"/>
      <c r="Y577" s="230" t="str">
        <f t="shared" si="145"/>
        <v>Sin Avance</v>
      </c>
      <c r="Z577" s="272"/>
      <c r="AA577" s="273"/>
      <c r="AB577" s="274"/>
      <c r="AC577" s="773"/>
      <c r="AD577" s="94"/>
      <c r="AE577" s="94"/>
      <c r="AF577" s="230" t="str">
        <f t="shared" si="140"/>
        <v>Sin Avance</v>
      </c>
      <c r="AG577" s="94"/>
      <c r="AH577" s="94"/>
      <c r="AI577" s="230"/>
      <c r="AJ577" s="325"/>
      <c r="AK577" s="273"/>
      <c r="AL577" s="94"/>
      <c r="AM577" s="230" t="str">
        <f t="shared" si="141"/>
        <v>Sin Avance</v>
      </c>
      <c r="AN577" s="279"/>
      <c r="AO577" s="273"/>
      <c r="AP577" s="274"/>
      <c r="AQ577" s="275"/>
      <c r="AR577" s="235"/>
      <c r="AS577" s="233"/>
      <c r="AT577" s="230" t="str">
        <f t="shared" si="142"/>
        <v>Sin Avance</v>
      </c>
      <c r="AU577" s="228"/>
      <c r="AV577" s="273"/>
      <c r="AW577" s="274"/>
      <c r="AX577" s="231"/>
      <c r="AY577" s="232"/>
      <c r="AZ577" s="233"/>
      <c r="BA577" s="230" t="str">
        <f t="shared" si="143"/>
        <v>Sin Avance</v>
      </c>
      <c r="BB577" s="325"/>
      <c r="BC577" s="229"/>
      <c r="BD577" s="229"/>
      <c r="BE577" s="492"/>
      <c r="BF577" s="235"/>
      <c r="BG577" s="493"/>
      <c r="BH577" s="230" t="str">
        <f t="shared" si="144"/>
        <v>Sin Avance</v>
      </c>
      <c r="BI577" s="236"/>
      <c r="BJ577" s="96"/>
      <c r="BK577" s="232"/>
      <c r="BL577" s="237" t="str">
        <f t="shared" si="146"/>
        <v>Sin Avance</v>
      </c>
      <c r="BM577" s="326"/>
      <c r="BN577" s="807"/>
      <c r="BO577" s="325"/>
      <c r="BP577" s="230"/>
      <c r="BQ577" s="326"/>
      <c r="BR577" s="96"/>
      <c r="BS577" s="240" t="str">
        <f t="shared" si="147"/>
        <v>En Ejecución</v>
      </c>
      <c r="BT577" s="96"/>
      <c r="BU577" s="255"/>
      <c r="BV577" s="713"/>
      <c r="BW577" s="277"/>
    </row>
    <row r="578" spans="1:75" s="184" customFormat="1" ht="45" customHeight="1">
      <c r="A578" s="766" t="s">
        <v>161</v>
      </c>
      <c r="B578" s="288">
        <v>44420</v>
      </c>
      <c r="C578" s="249" t="s">
        <v>3596</v>
      </c>
      <c r="D578" s="776" t="s">
        <v>3662</v>
      </c>
      <c r="E578" s="723" t="s">
        <v>3738</v>
      </c>
      <c r="F578" s="247"/>
      <c r="G578" s="550" t="s">
        <v>764</v>
      </c>
      <c r="H578" s="719" t="s">
        <v>3740</v>
      </c>
      <c r="I578" s="249">
        <v>3</v>
      </c>
      <c r="J578" s="719" t="s">
        <v>3735</v>
      </c>
      <c r="K578" s="247" t="s">
        <v>168</v>
      </c>
      <c r="L578" s="247"/>
      <c r="M578" s="718" t="s">
        <v>3736</v>
      </c>
      <c r="N578" s="249">
        <v>1</v>
      </c>
      <c r="O578" s="718" t="s">
        <v>3725</v>
      </c>
      <c r="P578" s="249" t="s">
        <v>2146</v>
      </c>
      <c r="Q578" s="249" t="s">
        <v>2146</v>
      </c>
      <c r="R578" s="211">
        <v>44470</v>
      </c>
      <c r="S578" s="212">
        <v>44561</v>
      </c>
      <c r="T578" s="18"/>
      <c r="U578" s="185">
        <f t="shared" si="149"/>
        <v>44561</v>
      </c>
      <c r="V578" s="624">
        <v>44539</v>
      </c>
      <c r="W578" s="96" t="s">
        <v>3726</v>
      </c>
      <c r="X578" s="95">
        <v>1</v>
      </c>
      <c r="Y578" s="230" t="str">
        <f t="shared" si="145"/>
        <v>Destacado</v>
      </c>
      <c r="Z578" s="624">
        <v>44560</v>
      </c>
      <c r="AA578" s="793" t="s">
        <v>3727</v>
      </c>
      <c r="AB578" s="508" t="s">
        <v>3728</v>
      </c>
      <c r="AC578" s="773"/>
      <c r="AD578" s="94"/>
      <c r="AE578" s="94"/>
      <c r="AF578" s="230" t="str">
        <f t="shared" si="140"/>
        <v>Sin Avance</v>
      </c>
      <c r="AG578" s="94"/>
      <c r="AH578" s="94"/>
      <c r="AI578" s="230"/>
      <c r="AJ578" s="325"/>
      <c r="AK578" s="273"/>
      <c r="AL578" s="94"/>
      <c r="AM578" s="230" t="str">
        <f t="shared" si="141"/>
        <v>Sin Avance</v>
      </c>
      <c r="AN578" s="279"/>
      <c r="AO578" s="273"/>
      <c r="AP578" s="274"/>
      <c r="AQ578" s="275"/>
      <c r="AR578" s="235"/>
      <c r="AS578" s="233"/>
      <c r="AT578" s="230" t="str">
        <f t="shared" si="142"/>
        <v>Sin Avance</v>
      </c>
      <c r="AU578" s="228"/>
      <c r="AV578" s="273"/>
      <c r="AW578" s="274"/>
      <c r="AX578" s="231"/>
      <c r="AY578" s="232"/>
      <c r="AZ578" s="233"/>
      <c r="BA578" s="230" t="str">
        <f t="shared" si="143"/>
        <v>Sin Avance</v>
      </c>
      <c r="BB578" s="325"/>
      <c r="BC578" s="229"/>
      <c r="BD578" s="229"/>
      <c r="BE578" s="492"/>
      <c r="BF578" s="235"/>
      <c r="BG578" s="493"/>
      <c r="BH578" s="230" t="str">
        <f t="shared" si="144"/>
        <v>Sin Avance</v>
      </c>
      <c r="BI578" s="236"/>
      <c r="BJ578" s="96"/>
      <c r="BK578" s="232"/>
      <c r="BL578" s="237">
        <f t="shared" si="146"/>
        <v>1</v>
      </c>
      <c r="BM578" s="326"/>
      <c r="BN578" s="807"/>
      <c r="BO578" s="325"/>
      <c r="BP578" s="230"/>
      <c r="BQ578" s="326"/>
      <c r="BR578" s="96"/>
      <c r="BS578" s="240" t="str">
        <f t="shared" si="147"/>
        <v/>
      </c>
      <c r="BT578" s="96"/>
      <c r="BU578" s="255"/>
      <c r="BV578" s="713"/>
      <c r="BW578" s="277"/>
    </row>
    <row r="579" spans="1:75" s="184" customFormat="1" ht="45" customHeight="1">
      <c r="A579" s="766" t="s">
        <v>161</v>
      </c>
      <c r="B579" s="288">
        <v>44420</v>
      </c>
      <c r="C579" s="249" t="s">
        <v>2417</v>
      </c>
      <c r="D579" s="776" t="s">
        <v>3662</v>
      </c>
      <c r="E579" s="723" t="s">
        <v>3741</v>
      </c>
      <c r="F579" s="247"/>
      <c r="G579" s="550" t="s">
        <v>764</v>
      </c>
      <c r="H579" s="719" t="s">
        <v>3742</v>
      </c>
      <c r="I579" s="249">
        <v>1</v>
      </c>
      <c r="J579" s="719" t="s">
        <v>3743</v>
      </c>
      <c r="K579" s="247" t="s">
        <v>168</v>
      </c>
      <c r="L579" s="247"/>
      <c r="M579" s="249" t="s">
        <v>3744</v>
      </c>
      <c r="N579" s="249">
        <v>12</v>
      </c>
      <c r="O579" s="249" t="s">
        <v>3745</v>
      </c>
      <c r="P579" s="718" t="s">
        <v>2146</v>
      </c>
      <c r="Q579" s="249" t="s">
        <v>2146</v>
      </c>
      <c r="R579" s="211">
        <v>44470</v>
      </c>
      <c r="S579" s="212">
        <v>44819</v>
      </c>
      <c r="T579" s="18"/>
      <c r="U579" s="185">
        <f t="shared" si="149"/>
        <v>44819</v>
      </c>
      <c r="V579" s="228"/>
      <c r="W579" s="94"/>
      <c r="X579" s="95"/>
      <c r="Y579" s="230" t="str">
        <f t="shared" si="145"/>
        <v>Sin Avance</v>
      </c>
      <c r="Z579" s="272"/>
      <c r="AA579" s="273"/>
      <c r="AB579" s="274"/>
      <c r="AC579" s="773"/>
      <c r="AD579" s="94"/>
      <c r="AE579" s="94"/>
      <c r="AF579" s="230" t="str">
        <f t="shared" si="140"/>
        <v>Sin Avance</v>
      </c>
      <c r="AG579" s="94"/>
      <c r="AH579" s="94"/>
      <c r="AI579" s="230"/>
      <c r="AJ579" s="325"/>
      <c r="AK579" s="273"/>
      <c r="AL579" s="94"/>
      <c r="AM579" s="230" t="str">
        <f t="shared" si="141"/>
        <v>Sin Avance</v>
      </c>
      <c r="AN579" s="279"/>
      <c r="AO579" s="273"/>
      <c r="AP579" s="274"/>
      <c r="AQ579" s="275"/>
      <c r="AR579" s="235"/>
      <c r="AS579" s="233"/>
      <c r="AT579" s="230" t="str">
        <f t="shared" si="142"/>
        <v>Sin Avance</v>
      </c>
      <c r="AU579" s="228"/>
      <c r="AV579" s="273"/>
      <c r="AW579" s="274"/>
      <c r="AX579" s="231"/>
      <c r="AY579" s="232"/>
      <c r="AZ579" s="233"/>
      <c r="BA579" s="230" t="str">
        <f t="shared" si="143"/>
        <v>Sin Avance</v>
      </c>
      <c r="BB579" s="325"/>
      <c r="BC579" s="229"/>
      <c r="BD579" s="229"/>
      <c r="BE579" s="492"/>
      <c r="BF579" s="235"/>
      <c r="BG579" s="493"/>
      <c r="BH579" s="230" t="str">
        <f t="shared" si="144"/>
        <v>Sin Avance</v>
      </c>
      <c r="BI579" s="236"/>
      <c r="BJ579" s="96"/>
      <c r="BK579" s="232"/>
      <c r="BL579" s="237" t="str">
        <f t="shared" si="146"/>
        <v>Sin Avance</v>
      </c>
      <c r="BM579" s="326"/>
      <c r="BN579" s="807"/>
      <c r="BO579" s="325"/>
      <c r="BP579" s="230"/>
      <c r="BQ579" s="326"/>
      <c r="BR579" s="96"/>
      <c r="BS579" s="240" t="str">
        <f t="shared" si="147"/>
        <v>En Ejecución</v>
      </c>
      <c r="BT579" s="96"/>
      <c r="BU579" s="255"/>
      <c r="BV579" s="713"/>
      <c r="BW579" s="277"/>
    </row>
    <row r="580" spans="1:75" s="184" customFormat="1" ht="45" customHeight="1">
      <c r="A580" s="766" t="s">
        <v>161</v>
      </c>
      <c r="B580" s="288">
        <v>44420</v>
      </c>
      <c r="C580" s="249" t="s">
        <v>2417</v>
      </c>
      <c r="D580" s="776" t="s">
        <v>3662</v>
      </c>
      <c r="E580" s="723" t="s">
        <v>3741</v>
      </c>
      <c r="F580" s="247"/>
      <c r="G580" s="550" t="s">
        <v>764</v>
      </c>
      <c r="H580" s="719" t="s">
        <v>3746</v>
      </c>
      <c r="I580" s="249">
        <v>2</v>
      </c>
      <c r="J580" s="719" t="s">
        <v>3719</v>
      </c>
      <c r="K580" s="247" t="s">
        <v>168</v>
      </c>
      <c r="L580" s="247"/>
      <c r="M580" s="249" t="s">
        <v>3747</v>
      </c>
      <c r="N580" s="249">
        <v>1</v>
      </c>
      <c r="O580" s="249" t="s">
        <v>3721</v>
      </c>
      <c r="P580" s="718" t="s">
        <v>2146</v>
      </c>
      <c r="Q580" s="249" t="s">
        <v>2146</v>
      </c>
      <c r="R580" s="211">
        <v>44470</v>
      </c>
      <c r="S580" s="212">
        <v>44788</v>
      </c>
      <c r="T580" s="18"/>
      <c r="U580" s="185">
        <f t="shared" si="149"/>
        <v>44788</v>
      </c>
      <c r="V580" s="228"/>
      <c r="W580" s="94"/>
      <c r="X580" s="95"/>
      <c r="Y580" s="230" t="str">
        <f t="shared" si="145"/>
        <v>Sin Avance</v>
      </c>
      <c r="Z580" s="272"/>
      <c r="AA580" s="273"/>
      <c r="AB580" s="274"/>
      <c r="AC580" s="773"/>
      <c r="AD580" s="94"/>
      <c r="AE580" s="94"/>
      <c r="AF580" s="230" t="str">
        <f t="shared" si="140"/>
        <v>Sin Avance</v>
      </c>
      <c r="AG580" s="94"/>
      <c r="AH580" s="94"/>
      <c r="AI580" s="230"/>
      <c r="AJ580" s="325"/>
      <c r="AK580" s="273"/>
      <c r="AL580" s="94"/>
      <c r="AM580" s="230" t="str">
        <f t="shared" si="141"/>
        <v>Sin Avance</v>
      </c>
      <c r="AN580" s="279"/>
      <c r="AO580" s="273"/>
      <c r="AP580" s="274"/>
      <c r="AQ580" s="275"/>
      <c r="AR580" s="235"/>
      <c r="AS580" s="233"/>
      <c r="AT580" s="230" t="str">
        <f t="shared" si="142"/>
        <v>Sin Avance</v>
      </c>
      <c r="AU580" s="228"/>
      <c r="AV580" s="273"/>
      <c r="AW580" s="274"/>
      <c r="AX580" s="231"/>
      <c r="AY580" s="232"/>
      <c r="AZ580" s="233"/>
      <c r="BA580" s="230" t="str">
        <f t="shared" si="143"/>
        <v>Sin Avance</v>
      </c>
      <c r="BB580" s="325"/>
      <c r="BC580" s="229"/>
      <c r="BD580" s="229"/>
      <c r="BE580" s="492"/>
      <c r="BF580" s="235"/>
      <c r="BG580" s="493"/>
      <c r="BH580" s="230" t="str">
        <f t="shared" si="144"/>
        <v>Sin Avance</v>
      </c>
      <c r="BI580" s="236"/>
      <c r="BJ580" s="96"/>
      <c r="BK580" s="232"/>
      <c r="BL580" s="237" t="str">
        <f t="shared" si="146"/>
        <v>Sin Avance</v>
      </c>
      <c r="BM580" s="326"/>
      <c r="BN580" s="807"/>
      <c r="BO580" s="325"/>
      <c r="BP580" s="230"/>
      <c r="BQ580" s="326"/>
      <c r="BR580" s="96"/>
      <c r="BS580" s="240" t="str">
        <f t="shared" si="147"/>
        <v>En Ejecución</v>
      </c>
      <c r="BT580" s="96"/>
      <c r="BU580" s="255"/>
      <c r="BV580" s="713"/>
      <c r="BW580" s="277"/>
    </row>
    <row r="581" spans="1:75" s="184" customFormat="1" ht="45" customHeight="1">
      <c r="A581" s="766" t="s">
        <v>161</v>
      </c>
      <c r="B581" s="288">
        <v>44420</v>
      </c>
      <c r="C581" s="249" t="s">
        <v>747</v>
      </c>
      <c r="D581" s="776" t="s">
        <v>3662</v>
      </c>
      <c r="E581" s="723" t="s">
        <v>3748</v>
      </c>
      <c r="F581" s="247"/>
      <c r="G581" s="550" t="s">
        <v>764</v>
      </c>
      <c r="H581" s="719" t="s">
        <v>3714</v>
      </c>
      <c r="I581" s="97">
        <v>1</v>
      </c>
      <c r="J581" s="719" t="s">
        <v>3749</v>
      </c>
      <c r="K581" s="247" t="s">
        <v>168</v>
      </c>
      <c r="L581" s="247"/>
      <c r="M581" s="249" t="s">
        <v>3744</v>
      </c>
      <c r="N581" s="249">
        <v>12</v>
      </c>
      <c r="O581" s="249" t="s">
        <v>3745</v>
      </c>
      <c r="P581" s="718" t="s">
        <v>2146</v>
      </c>
      <c r="Q581" s="249" t="s">
        <v>2146</v>
      </c>
      <c r="R581" s="211">
        <v>44470</v>
      </c>
      <c r="S581" s="212">
        <v>44819</v>
      </c>
      <c r="T581" s="18"/>
      <c r="U581" s="185">
        <f t="shared" si="149"/>
        <v>44819</v>
      </c>
      <c r="V581" s="228"/>
      <c r="W581" s="94"/>
      <c r="X581" s="95"/>
      <c r="Y581" s="230" t="str">
        <f t="shared" si="145"/>
        <v>Sin Avance</v>
      </c>
      <c r="Z581" s="272"/>
      <c r="AA581" s="273"/>
      <c r="AB581" s="274"/>
      <c r="AC581" s="773"/>
      <c r="AD581" s="94"/>
      <c r="AE581" s="94"/>
      <c r="AF581" s="230" t="str">
        <f t="shared" si="140"/>
        <v>Sin Avance</v>
      </c>
      <c r="AG581" s="94"/>
      <c r="AH581" s="94"/>
      <c r="AI581" s="230"/>
      <c r="AJ581" s="325"/>
      <c r="AK581" s="273"/>
      <c r="AL581" s="94"/>
      <c r="AM581" s="230" t="str">
        <f t="shared" si="141"/>
        <v>Sin Avance</v>
      </c>
      <c r="AN581" s="279"/>
      <c r="AO581" s="273"/>
      <c r="AP581" s="274"/>
      <c r="AQ581" s="275"/>
      <c r="AR581" s="235"/>
      <c r="AS581" s="233"/>
      <c r="AT581" s="230" t="str">
        <f t="shared" si="142"/>
        <v>Sin Avance</v>
      </c>
      <c r="AU581" s="228"/>
      <c r="AV581" s="273"/>
      <c r="AW581" s="274"/>
      <c r="AX581" s="231"/>
      <c r="AY581" s="232"/>
      <c r="AZ581" s="233"/>
      <c r="BA581" s="230" t="str">
        <f t="shared" si="143"/>
        <v>Sin Avance</v>
      </c>
      <c r="BB581" s="325"/>
      <c r="BC581" s="229"/>
      <c r="BD581" s="229"/>
      <c r="BE581" s="492"/>
      <c r="BF581" s="235"/>
      <c r="BG581" s="493"/>
      <c r="BH581" s="230" t="str">
        <f t="shared" si="144"/>
        <v>Sin Avance</v>
      </c>
      <c r="BI581" s="236"/>
      <c r="BJ581" s="96"/>
      <c r="BK581" s="232"/>
      <c r="BL581" s="237" t="str">
        <f t="shared" si="146"/>
        <v>Sin Avance</v>
      </c>
      <c r="BM581" s="326"/>
      <c r="BN581" s="807"/>
      <c r="BO581" s="325"/>
      <c r="BP581" s="230"/>
      <c r="BQ581" s="326"/>
      <c r="BR581" s="96"/>
      <c r="BS581" s="240" t="str">
        <f t="shared" si="147"/>
        <v>En Ejecución</v>
      </c>
      <c r="BT581" s="96"/>
      <c r="BU581" s="255"/>
      <c r="BV581" s="713"/>
      <c r="BW581" s="277"/>
    </row>
    <row r="582" spans="1:75" s="184" customFormat="1" ht="45" customHeight="1">
      <c r="A582" s="766" t="s">
        <v>161</v>
      </c>
      <c r="B582" s="288">
        <v>44420</v>
      </c>
      <c r="C582" s="249" t="s">
        <v>747</v>
      </c>
      <c r="D582" s="776" t="s">
        <v>3662</v>
      </c>
      <c r="E582" s="723" t="s">
        <v>3748</v>
      </c>
      <c r="F582" s="247"/>
      <c r="G582" s="550" t="s">
        <v>764</v>
      </c>
      <c r="H582" s="719" t="s">
        <v>3714</v>
      </c>
      <c r="I582" s="97">
        <v>2</v>
      </c>
      <c r="J582" s="719" t="s">
        <v>3719</v>
      </c>
      <c r="K582" s="247" t="s">
        <v>168</v>
      </c>
      <c r="L582" s="247"/>
      <c r="M582" s="97" t="s">
        <v>3747</v>
      </c>
      <c r="N582" s="249">
        <v>1</v>
      </c>
      <c r="O582" s="249" t="s">
        <v>3721</v>
      </c>
      <c r="P582" s="718" t="s">
        <v>2146</v>
      </c>
      <c r="Q582" s="249" t="s">
        <v>2146</v>
      </c>
      <c r="R582" s="211">
        <v>44470</v>
      </c>
      <c r="S582" s="212">
        <v>44788</v>
      </c>
      <c r="T582" s="18"/>
      <c r="U582" s="185">
        <f t="shared" si="149"/>
        <v>44788</v>
      </c>
      <c r="V582" s="228"/>
      <c r="W582" s="94"/>
      <c r="X582" s="95"/>
      <c r="Y582" s="230" t="str">
        <f t="shared" si="145"/>
        <v>Sin Avance</v>
      </c>
      <c r="Z582" s="272"/>
      <c r="AA582" s="273"/>
      <c r="AB582" s="274"/>
      <c r="AC582" s="773"/>
      <c r="AD582" s="94"/>
      <c r="AE582" s="94"/>
      <c r="AF582" s="230" t="str">
        <f t="shared" si="140"/>
        <v>Sin Avance</v>
      </c>
      <c r="AG582" s="94"/>
      <c r="AH582" s="94"/>
      <c r="AI582" s="230"/>
      <c r="AJ582" s="325"/>
      <c r="AK582" s="273"/>
      <c r="AL582" s="94"/>
      <c r="AM582" s="230" t="str">
        <f t="shared" si="141"/>
        <v>Sin Avance</v>
      </c>
      <c r="AN582" s="279"/>
      <c r="AO582" s="273"/>
      <c r="AP582" s="274"/>
      <c r="AQ582" s="275"/>
      <c r="AR582" s="235"/>
      <c r="AS582" s="233"/>
      <c r="AT582" s="230" t="str">
        <f t="shared" si="142"/>
        <v>Sin Avance</v>
      </c>
      <c r="AU582" s="228"/>
      <c r="AV582" s="273"/>
      <c r="AW582" s="274"/>
      <c r="AX582" s="231"/>
      <c r="AY582" s="232"/>
      <c r="AZ582" s="233"/>
      <c r="BA582" s="230" t="str">
        <f t="shared" si="143"/>
        <v>Sin Avance</v>
      </c>
      <c r="BB582" s="325"/>
      <c r="BC582" s="229"/>
      <c r="BD582" s="229"/>
      <c r="BE582" s="492"/>
      <c r="BF582" s="235"/>
      <c r="BG582" s="493"/>
      <c r="BH582" s="230" t="str">
        <f t="shared" si="144"/>
        <v>Sin Avance</v>
      </c>
      <c r="BI582" s="236"/>
      <c r="BJ582" s="96"/>
      <c r="BK582" s="232"/>
      <c r="BL582" s="237" t="str">
        <f t="shared" si="146"/>
        <v>Sin Avance</v>
      </c>
      <c r="BM582" s="326"/>
      <c r="BN582" s="807"/>
      <c r="BO582" s="325"/>
      <c r="BP582" s="230"/>
      <c r="BQ582" s="326"/>
      <c r="BR582" s="96"/>
      <c r="BS582" s="240" t="str">
        <f t="shared" si="147"/>
        <v>En Ejecución</v>
      </c>
      <c r="BT582" s="96"/>
      <c r="BU582" s="255"/>
      <c r="BV582" s="713"/>
      <c r="BW582" s="277"/>
    </row>
    <row r="583" spans="1:75" s="184" customFormat="1" ht="45" customHeight="1">
      <c r="A583" s="766" t="s">
        <v>161</v>
      </c>
      <c r="B583" s="288">
        <v>44420</v>
      </c>
      <c r="C583" s="249" t="s">
        <v>3750</v>
      </c>
      <c r="D583" s="776" t="s">
        <v>3662</v>
      </c>
      <c r="E583" s="723" t="s">
        <v>3751</v>
      </c>
      <c r="F583" s="247"/>
      <c r="G583" s="755" t="s">
        <v>764</v>
      </c>
      <c r="H583" s="719" t="s">
        <v>3752</v>
      </c>
      <c r="I583" s="249" t="s">
        <v>3665</v>
      </c>
      <c r="J583" s="719" t="s">
        <v>3753</v>
      </c>
      <c r="K583" s="247" t="s">
        <v>168</v>
      </c>
      <c r="L583" s="247"/>
      <c r="M583" s="718" t="s">
        <v>3754</v>
      </c>
      <c r="N583" s="249">
        <v>1</v>
      </c>
      <c r="O583" s="718" t="s">
        <v>3755</v>
      </c>
      <c r="P583" s="249" t="s">
        <v>3669</v>
      </c>
      <c r="Q583" s="249" t="s">
        <v>3669</v>
      </c>
      <c r="R583" s="211">
        <v>44470</v>
      </c>
      <c r="S583" s="212">
        <v>44772</v>
      </c>
      <c r="T583" s="808"/>
      <c r="U583" s="185">
        <f t="shared" si="149"/>
        <v>44772</v>
      </c>
      <c r="V583" s="228"/>
      <c r="W583" s="94"/>
      <c r="X583" s="95"/>
      <c r="Y583" s="230" t="str">
        <f t="shared" si="145"/>
        <v>Sin Avance</v>
      </c>
      <c r="Z583" s="272"/>
      <c r="AA583" s="273"/>
      <c r="AB583" s="274"/>
      <c r="AC583" s="773"/>
      <c r="AD583" s="94"/>
      <c r="AE583" s="94"/>
      <c r="AF583" s="230" t="str">
        <f t="shared" si="140"/>
        <v>Sin Avance</v>
      </c>
      <c r="AG583" s="94"/>
      <c r="AH583" s="94"/>
      <c r="AI583" s="230"/>
      <c r="AJ583" s="325"/>
      <c r="AK583" s="273"/>
      <c r="AL583" s="94"/>
      <c r="AM583" s="230" t="str">
        <f t="shared" si="141"/>
        <v>Sin Avance</v>
      </c>
      <c r="AN583" s="279"/>
      <c r="AO583" s="273"/>
      <c r="AP583" s="274"/>
      <c r="AQ583" s="275"/>
      <c r="AR583" s="235"/>
      <c r="AS583" s="233"/>
      <c r="AT583" s="230" t="str">
        <f t="shared" si="142"/>
        <v>Sin Avance</v>
      </c>
      <c r="AU583" s="228"/>
      <c r="AV583" s="273"/>
      <c r="AW583" s="274"/>
      <c r="AX583" s="231"/>
      <c r="AY583" s="232"/>
      <c r="AZ583" s="233"/>
      <c r="BA583" s="230" t="str">
        <f t="shared" si="143"/>
        <v>Sin Avance</v>
      </c>
      <c r="BB583" s="325"/>
      <c r="BC583" s="229"/>
      <c r="BD583" s="229"/>
      <c r="BE583" s="492"/>
      <c r="BF583" s="235"/>
      <c r="BG583" s="493"/>
      <c r="BH583" s="230" t="str">
        <f t="shared" si="144"/>
        <v>Sin Avance</v>
      </c>
      <c r="BI583" s="236"/>
      <c r="BJ583" s="96"/>
      <c r="BK583" s="232"/>
      <c r="BL583" s="237" t="str">
        <f t="shared" si="146"/>
        <v>Sin Avance</v>
      </c>
      <c r="BM583" s="326"/>
      <c r="BN583" s="807"/>
      <c r="BO583" s="325"/>
      <c r="BP583" s="230"/>
      <c r="BQ583" s="326"/>
      <c r="BR583" s="96"/>
      <c r="BS583" s="240" t="str">
        <f t="shared" si="147"/>
        <v>En Ejecución</v>
      </c>
      <c r="BT583" s="96"/>
      <c r="BU583" s="255"/>
      <c r="BV583" s="713"/>
      <c r="BW583" s="277"/>
    </row>
    <row r="584" spans="1:75" s="184" customFormat="1" ht="45" customHeight="1">
      <c r="A584" s="766" t="s">
        <v>161</v>
      </c>
      <c r="B584" s="288">
        <v>44420</v>
      </c>
      <c r="C584" s="249" t="s">
        <v>3756</v>
      </c>
      <c r="D584" s="235" t="s">
        <v>3662</v>
      </c>
      <c r="E584" s="723" t="s">
        <v>3757</v>
      </c>
      <c r="F584" s="247"/>
      <c r="G584" s="550" t="s">
        <v>764</v>
      </c>
      <c r="H584" s="719" t="s">
        <v>3758</v>
      </c>
      <c r="I584" s="249">
        <v>1</v>
      </c>
      <c r="J584" s="719" t="s">
        <v>3753</v>
      </c>
      <c r="K584" s="247" t="s">
        <v>168</v>
      </c>
      <c r="L584" s="247"/>
      <c r="M584" s="718" t="s">
        <v>3759</v>
      </c>
      <c r="N584" s="249">
        <v>1</v>
      </c>
      <c r="O584" s="718" t="s">
        <v>3760</v>
      </c>
      <c r="P584" s="249" t="s">
        <v>3669</v>
      </c>
      <c r="Q584" s="249" t="s">
        <v>3669</v>
      </c>
      <c r="R584" s="211">
        <v>44470</v>
      </c>
      <c r="S584" s="212">
        <v>44772</v>
      </c>
      <c r="T584" s="808"/>
      <c r="U584" s="185">
        <f t="shared" si="149"/>
        <v>44772</v>
      </c>
      <c r="V584" s="228"/>
      <c r="W584" s="94"/>
      <c r="X584" s="95"/>
      <c r="Y584" s="230" t="str">
        <f t="shared" si="145"/>
        <v>Sin Avance</v>
      </c>
      <c r="Z584" s="272"/>
      <c r="AA584" s="273"/>
      <c r="AB584" s="274"/>
      <c r="AC584" s="773"/>
      <c r="AD584" s="94"/>
      <c r="AE584" s="94"/>
      <c r="AF584" s="230" t="str">
        <f t="shared" si="140"/>
        <v>Sin Avance</v>
      </c>
      <c r="AG584" s="94"/>
      <c r="AH584" s="94"/>
      <c r="AI584" s="230"/>
      <c r="AJ584" s="325"/>
      <c r="AK584" s="273"/>
      <c r="AL584" s="94"/>
      <c r="AM584" s="230" t="str">
        <f t="shared" si="141"/>
        <v>Sin Avance</v>
      </c>
      <c r="AN584" s="279"/>
      <c r="AO584" s="273"/>
      <c r="AP584" s="274"/>
      <c r="AQ584" s="275"/>
      <c r="AR584" s="235"/>
      <c r="AS584" s="233"/>
      <c r="AT584" s="230" t="str">
        <f t="shared" si="142"/>
        <v>Sin Avance</v>
      </c>
      <c r="AU584" s="228"/>
      <c r="AV584" s="273"/>
      <c r="AW584" s="274"/>
      <c r="AX584" s="231"/>
      <c r="AY584" s="232"/>
      <c r="AZ584" s="233"/>
      <c r="BA584" s="230" t="str">
        <f t="shared" si="143"/>
        <v>Sin Avance</v>
      </c>
      <c r="BB584" s="325"/>
      <c r="BC584" s="229"/>
      <c r="BD584" s="229"/>
      <c r="BE584" s="492"/>
      <c r="BF584" s="235"/>
      <c r="BG584" s="493"/>
      <c r="BH584" s="230" t="str">
        <f t="shared" si="144"/>
        <v>Sin Avance</v>
      </c>
      <c r="BI584" s="236"/>
      <c r="BJ584" s="96"/>
      <c r="BK584" s="232"/>
      <c r="BL584" s="237" t="str">
        <f t="shared" si="146"/>
        <v>Sin Avance</v>
      </c>
      <c r="BM584" s="326"/>
      <c r="BN584" s="807"/>
      <c r="BO584" s="325"/>
      <c r="BP584" s="230"/>
      <c r="BQ584" s="326"/>
      <c r="BR584" s="96"/>
      <c r="BS584" s="240" t="str">
        <f t="shared" si="147"/>
        <v>En Ejecución</v>
      </c>
      <c r="BT584" s="96"/>
      <c r="BU584" s="255"/>
      <c r="BV584" s="713"/>
      <c r="BW584" s="277"/>
    </row>
    <row r="585" spans="1:75" s="184" customFormat="1" ht="45" customHeight="1">
      <c r="A585" s="766" t="s">
        <v>161</v>
      </c>
      <c r="B585" s="288">
        <v>44420</v>
      </c>
      <c r="C585" s="249" t="s">
        <v>3617</v>
      </c>
      <c r="D585" s="776" t="s">
        <v>3662</v>
      </c>
      <c r="E585" s="723" t="s">
        <v>3761</v>
      </c>
      <c r="F585" s="247"/>
      <c r="G585" s="550" t="s">
        <v>764</v>
      </c>
      <c r="H585" s="719" t="s">
        <v>3762</v>
      </c>
      <c r="I585" s="249">
        <v>1</v>
      </c>
      <c r="J585" s="719" t="s">
        <v>3763</v>
      </c>
      <c r="K585" s="247" t="s">
        <v>168</v>
      </c>
      <c r="L585" s="247"/>
      <c r="M585" s="718" t="s">
        <v>3691</v>
      </c>
      <c r="N585" s="249">
        <v>1</v>
      </c>
      <c r="O585" s="718" t="s">
        <v>3764</v>
      </c>
      <c r="P585" s="249" t="s">
        <v>641</v>
      </c>
      <c r="Q585" s="249" t="s">
        <v>641</v>
      </c>
      <c r="R585" s="211">
        <v>44470</v>
      </c>
      <c r="S585" s="212">
        <v>44804</v>
      </c>
      <c r="T585" s="808"/>
      <c r="U585" s="185">
        <f t="shared" si="149"/>
        <v>44804</v>
      </c>
      <c r="V585" s="228"/>
      <c r="W585" s="94"/>
      <c r="X585" s="95"/>
      <c r="Y585" s="230" t="str">
        <f t="shared" si="145"/>
        <v>Sin Avance</v>
      </c>
      <c r="Z585" s="272"/>
      <c r="AA585" s="273"/>
      <c r="AB585" s="274"/>
      <c r="AC585" s="773"/>
      <c r="AD585" s="94"/>
      <c r="AE585" s="94"/>
      <c r="AF585" s="230" t="str">
        <f t="shared" si="140"/>
        <v>Sin Avance</v>
      </c>
      <c r="AG585" s="94"/>
      <c r="AH585" s="94"/>
      <c r="AI585" s="230"/>
      <c r="AJ585" s="325"/>
      <c r="AK585" s="273"/>
      <c r="AL585" s="94"/>
      <c r="AM585" s="230" t="str">
        <f t="shared" si="141"/>
        <v>Sin Avance</v>
      </c>
      <c r="AN585" s="279"/>
      <c r="AO585" s="273"/>
      <c r="AP585" s="274"/>
      <c r="AQ585" s="275"/>
      <c r="AR585" s="235"/>
      <c r="AS585" s="233"/>
      <c r="AT585" s="230" t="str">
        <f t="shared" si="142"/>
        <v>Sin Avance</v>
      </c>
      <c r="AU585" s="228"/>
      <c r="AV585" s="273"/>
      <c r="AW585" s="274"/>
      <c r="AX585" s="231"/>
      <c r="AY585" s="232"/>
      <c r="AZ585" s="233"/>
      <c r="BA585" s="230" t="str">
        <f t="shared" si="143"/>
        <v>Sin Avance</v>
      </c>
      <c r="BB585" s="325"/>
      <c r="BC585" s="229"/>
      <c r="BD585" s="229"/>
      <c r="BE585" s="492"/>
      <c r="BF585" s="235"/>
      <c r="BG585" s="493"/>
      <c r="BH585" s="230" t="str">
        <f t="shared" si="144"/>
        <v>Sin Avance</v>
      </c>
      <c r="BI585" s="236"/>
      <c r="BJ585" s="96"/>
      <c r="BK585" s="232"/>
      <c r="BL585" s="237" t="str">
        <f t="shared" si="146"/>
        <v>Sin Avance</v>
      </c>
      <c r="BM585" s="326"/>
      <c r="BN585" s="807"/>
      <c r="BO585" s="325"/>
      <c r="BP585" s="230"/>
      <c r="BQ585" s="326"/>
      <c r="BR585" s="96"/>
      <c r="BS585" s="240" t="str">
        <f t="shared" si="147"/>
        <v>En Ejecución</v>
      </c>
      <c r="BT585" s="96"/>
      <c r="BU585" s="255"/>
      <c r="BV585" s="713"/>
      <c r="BW585" s="277"/>
    </row>
    <row r="586" spans="1:75" s="184" customFormat="1" ht="45" customHeight="1">
      <c r="A586" s="766" t="s">
        <v>161</v>
      </c>
      <c r="B586" s="288">
        <v>44420</v>
      </c>
      <c r="C586" s="249" t="s">
        <v>3617</v>
      </c>
      <c r="D586" s="776" t="s">
        <v>3662</v>
      </c>
      <c r="E586" s="723" t="s">
        <v>3761</v>
      </c>
      <c r="F586" s="247"/>
      <c r="G586" s="550" t="s">
        <v>764</v>
      </c>
      <c r="H586" s="719" t="s">
        <v>3762</v>
      </c>
      <c r="I586" s="249">
        <v>2</v>
      </c>
      <c r="J586" s="707" t="s">
        <v>3765</v>
      </c>
      <c r="K586" s="247" t="s">
        <v>168</v>
      </c>
      <c r="L586" s="247"/>
      <c r="M586" s="718" t="s">
        <v>3687</v>
      </c>
      <c r="N586" s="249">
        <v>1</v>
      </c>
      <c r="O586" s="718" t="s">
        <v>3766</v>
      </c>
      <c r="P586" s="249" t="s">
        <v>641</v>
      </c>
      <c r="Q586" s="249" t="s">
        <v>641</v>
      </c>
      <c r="R586" s="211">
        <v>44470</v>
      </c>
      <c r="S586" s="212">
        <v>44788</v>
      </c>
      <c r="T586" s="18"/>
      <c r="U586" s="185">
        <f t="shared" si="149"/>
        <v>44788</v>
      </c>
      <c r="V586" s="228"/>
      <c r="W586" s="94"/>
      <c r="X586" s="95"/>
      <c r="Y586" s="230" t="str">
        <f t="shared" si="145"/>
        <v>Sin Avance</v>
      </c>
      <c r="Z586" s="272"/>
      <c r="AA586" s="273"/>
      <c r="AB586" s="274"/>
      <c r="AC586" s="773"/>
      <c r="AD586" s="94"/>
      <c r="AE586" s="94"/>
      <c r="AF586" s="230" t="str">
        <f t="shared" si="140"/>
        <v>Sin Avance</v>
      </c>
      <c r="AG586" s="94"/>
      <c r="AH586" s="94"/>
      <c r="AI586" s="230"/>
      <c r="AJ586" s="325"/>
      <c r="AK586" s="273"/>
      <c r="AL586" s="94"/>
      <c r="AM586" s="230" t="str">
        <f t="shared" si="141"/>
        <v>Sin Avance</v>
      </c>
      <c r="AN586" s="279"/>
      <c r="AO586" s="273"/>
      <c r="AP586" s="274"/>
      <c r="AQ586" s="275"/>
      <c r="AR586" s="235"/>
      <c r="AS586" s="233"/>
      <c r="AT586" s="230" t="str">
        <f t="shared" si="142"/>
        <v>Sin Avance</v>
      </c>
      <c r="AU586" s="228"/>
      <c r="AV586" s="273"/>
      <c r="AW586" s="274"/>
      <c r="AX586" s="231"/>
      <c r="AY586" s="232"/>
      <c r="AZ586" s="233"/>
      <c r="BA586" s="230" t="str">
        <f t="shared" si="143"/>
        <v>Sin Avance</v>
      </c>
      <c r="BB586" s="325"/>
      <c r="BC586" s="229"/>
      <c r="BD586" s="229"/>
      <c r="BE586" s="492"/>
      <c r="BF586" s="235"/>
      <c r="BG586" s="493"/>
      <c r="BH586" s="230" t="str">
        <f t="shared" si="144"/>
        <v>Sin Avance</v>
      </c>
      <c r="BI586" s="236"/>
      <c r="BJ586" s="96"/>
      <c r="BK586" s="232"/>
      <c r="BL586" s="237" t="str">
        <f t="shared" si="146"/>
        <v>Sin Avance</v>
      </c>
      <c r="BM586" s="326"/>
      <c r="BN586" s="807"/>
      <c r="BO586" s="325"/>
      <c r="BP586" s="230"/>
      <c r="BQ586" s="326"/>
      <c r="BR586" s="96"/>
      <c r="BS586" s="240" t="str">
        <f t="shared" si="147"/>
        <v>En Ejecución</v>
      </c>
      <c r="BT586" s="96"/>
      <c r="BU586" s="255"/>
      <c r="BV586" s="713"/>
      <c r="BW586" s="277"/>
    </row>
    <row r="587" spans="1:75" s="184" customFormat="1" ht="45" customHeight="1">
      <c r="A587" s="766" t="s">
        <v>161</v>
      </c>
      <c r="B587" s="288">
        <v>44420</v>
      </c>
      <c r="C587" s="249" t="s">
        <v>3767</v>
      </c>
      <c r="D587" s="776" t="s">
        <v>3662</v>
      </c>
      <c r="E587" s="723" t="s">
        <v>3768</v>
      </c>
      <c r="F587" s="247"/>
      <c r="G587" s="550" t="s">
        <v>764</v>
      </c>
      <c r="H587" s="707" t="s">
        <v>3769</v>
      </c>
      <c r="I587" s="97">
        <v>1</v>
      </c>
      <c r="J587" s="707" t="s">
        <v>3770</v>
      </c>
      <c r="K587" s="247" t="s">
        <v>168</v>
      </c>
      <c r="L587" s="247"/>
      <c r="M587" s="718" t="s">
        <v>3771</v>
      </c>
      <c r="N587" s="249">
        <v>1</v>
      </c>
      <c r="O587" s="718" t="s">
        <v>3772</v>
      </c>
      <c r="P587" s="249" t="s">
        <v>641</v>
      </c>
      <c r="Q587" s="249" t="s">
        <v>1872</v>
      </c>
      <c r="R587" s="211">
        <v>44470</v>
      </c>
      <c r="S587" s="212">
        <v>44757</v>
      </c>
      <c r="T587" s="18"/>
      <c r="U587" s="185">
        <f t="shared" si="149"/>
        <v>44757</v>
      </c>
      <c r="V587" s="228"/>
      <c r="W587" s="94"/>
      <c r="X587" s="95"/>
      <c r="Y587" s="230" t="str">
        <f t="shared" si="145"/>
        <v>Sin Avance</v>
      </c>
      <c r="Z587" s="272"/>
      <c r="AA587" s="273"/>
      <c r="AB587" s="274"/>
      <c r="AC587" s="773"/>
      <c r="AD587" s="94"/>
      <c r="AE587" s="94"/>
      <c r="AF587" s="230" t="str">
        <f t="shared" si="140"/>
        <v>Sin Avance</v>
      </c>
      <c r="AG587" s="94"/>
      <c r="AH587" s="94"/>
      <c r="AI587" s="230"/>
      <c r="AJ587" s="325"/>
      <c r="AK587" s="273"/>
      <c r="AL587" s="94"/>
      <c r="AM587" s="230" t="str">
        <f t="shared" si="141"/>
        <v>Sin Avance</v>
      </c>
      <c r="AN587" s="279"/>
      <c r="AO587" s="273"/>
      <c r="AP587" s="274"/>
      <c r="AQ587" s="275"/>
      <c r="AR587" s="235"/>
      <c r="AS587" s="233"/>
      <c r="AT587" s="230" t="str">
        <f t="shared" si="142"/>
        <v>Sin Avance</v>
      </c>
      <c r="AU587" s="228"/>
      <c r="AV587" s="273"/>
      <c r="AW587" s="274"/>
      <c r="AX587" s="231"/>
      <c r="AY587" s="232"/>
      <c r="AZ587" s="233"/>
      <c r="BA587" s="230" t="str">
        <f t="shared" si="143"/>
        <v>Sin Avance</v>
      </c>
      <c r="BB587" s="325"/>
      <c r="BC587" s="229"/>
      <c r="BD587" s="229"/>
      <c r="BE587" s="492"/>
      <c r="BF587" s="235"/>
      <c r="BG587" s="493"/>
      <c r="BH587" s="230" t="str">
        <f t="shared" si="144"/>
        <v>Sin Avance</v>
      </c>
      <c r="BI587" s="236"/>
      <c r="BJ587" s="96"/>
      <c r="BK587" s="232"/>
      <c r="BL587" s="237" t="str">
        <f t="shared" si="146"/>
        <v>Sin Avance</v>
      </c>
      <c r="BM587" s="326"/>
      <c r="BN587" s="807"/>
      <c r="BO587" s="325"/>
      <c r="BP587" s="230"/>
      <c r="BQ587" s="326"/>
      <c r="BR587" s="96"/>
      <c r="BS587" s="240" t="str">
        <f t="shared" si="147"/>
        <v>En Ejecución</v>
      </c>
      <c r="BT587" s="96"/>
      <c r="BU587" s="255"/>
      <c r="BV587" s="713"/>
      <c r="BW587" s="277"/>
    </row>
    <row r="588" spans="1:75" s="184" customFormat="1" ht="45" customHeight="1">
      <c r="A588" s="766" t="s">
        <v>161</v>
      </c>
      <c r="B588" s="288">
        <v>44420</v>
      </c>
      <c r="C588" s="249" t="s">
        <v>3623</v>
      </c>
      <c r="D588" s="776" t="s">
        <v>3662</v>
      </c>
      <c r="E588" s="723" t="s">
        <v>3773</v>
      </c>
      <c r="F588" s="247"/>
      <c r="G588" s="550" t="s">
        <v>764</v>
      </c>
      <c r="H588" s="707" t="s">
        <v>3774</v>
      </c>
      <c r="I588" s="97">
        <v>1</v>
      </c>
      <c r="J588" s="707" t="s">
        <v>3775</v>
      </c>
      <c r="K588" s="247" t="s">
        <v>168</v>
      </c>
      <c r="L588" s="247"/>
      <c r="M588" s="718" t="s">
        <v>3776</v>
      </c>
      <c r="N588" s="249">
        <v>2</v>
      </c>
      <c r="O588" s="718" t="s">
        <v>3777</v>
      </c>
      <c r="P588" s="249" t="s">
        <v>2146</v>
      </c>
      <c r="Q588" s="249" t="s">
        <v>2146</v>
      </c>
      <c r="R588" s="211">
        <v>44470</v>
      </c>
      <c r="S588" s="212">
        <v>44803</v>
      </c>
      <c r="T588" s="808"/>
      <c r="U588" s="185">
        <f t="shared" si="149"/>
        <v>44803</v>
      </c>
      <c r="V588" s="228"/>
      <c r="W588" s="94"/>
      <c r="X588" s="95"/>
      <c r="Y588" s="230" t="str">
        <f t="shared" si="145"/>
        <v>Sin Avance</v>
      </c>
      <c r="Z588" s="272"/>
      <c r="AA588" s="273"/>
      <c r="AB588" s="274"/>
      <c r="AC588" s="773"/>
      <c r="AD588" s="94"/>
      <c r="AE588" s="94"/>
      <c r="AF588" s="230" t="str">
        <f t="shared" si="140"/>
        <v>Sin Avance</v>
      </c>
      <c r="AG588" s="94"/>
      <c r="AH588" s="94"/>
      <c r="AI588" s="230"/>
      <c r="AJ588" s="325"/>
      <c r="AK588" s="273"/>
      <c r="AL588" s="94"/>
      <c r="AM588" s="230" t="str">
        <f t="shared" si="141"/>
        <v>Sin Avance</v>
      </c>
      <c r="AN588" s="279"/>
      <c r="AO588" s="273"/>
      <c r="AP588" s="274"/>
      <c r="AQ588" s="275"/>
      <c r="AR588" s="235"/>
      <c r="AS588" s="233"/>
      <c r="AT588" s="230" t="str">
        <f t="shared" si="142"/>
        <v>Sin Avance</v>
      </c>
      <c r="AU588" s="228"/>
      <c r="AV588" s="273"/>
      <c r="AW588" s="274"/>
      <c r="AX588" s="231"/>
      <c r="AY588" s="232"/>
      <c r="AZ588" s="233"/>
      <c r="BA588" s="230" t="str">
        <f t="shared" si="143"/>
        <v>Sin Avance</v>
      </c>
      <c r="BB588" s="325"/>
      <c r="BC588" s="229"/>
      <c r="BD588" s="229"/>
      <c r="BE588" s="492"/>
      <c r="BF588" s="235"/>
      <c r="BG588" s="493"/>
      <c r="BH588" s="230" t="str">
        <f t="shared" si="144"/>
        <v>Sin Avance</v>
      </c>
      <c r="BI588" s="236"/>
      <c r="BJ588" s="96"/>
      <c r="BK588" s="232"/>
      <c r="BL588" s="237" t="str">
        <f t="shared" si="146"/>
        <v>Sin Avance</v>
      </c>
      <c r="BM588" s="326"/>
      <c r="BN588" s="807"/>
      <c r="BO588" s="325"/>
      <c r="BP588" s="230"/>
      <c r="BQ588" s="326"/>
      <c r="BR588" s="96"/>
      <c r="BS588" s="240" t="str">
        <f t="shared" si="147"/>
        <v>En Ejecución</v>
      </c>
      <c r="BT588" s="96"/>
      <c r="BU588" s="255"/>
      <c r="BV588" s="713"/>
      <c r="BW588" s="277"/>
    </row>
    <row r="589" spans="1:75" s="184" customFormat="1" ht="45" customHeight="1">
      <c r="A589" s="766" t="s">
        <v>161</v>
      </c>
      <c r="B589" s="288">
        <v>44420</v>
      </c>
      <c r="C589" s="249" t="s">
        <v>3623</v>
      </c>
      <c r="D589" s="776" t="s">
        <v>3662</v>
      </c>
      <c r="E589" s="723" t="s">
        <v>3773</v>
      </c>
      <c r="F589" s="247"/>
      <c r="G589" s="550" t="s">
        <v>764</v>
      </c>
      <c r="H589" s="707" t="s">
        <v>3778</v>
      </c>
      <c r="I589" s="97" t="s">
        <v>2405</v>
      </c>
      <c r="J589" s="707" t="s">
        <v>3779</v>
      </c>
      <c r="K589" s="247" t="s">
        <v>168</v>
      </c>
      <c r="L589" s="247"/>
      <c r="M589" s="718" t="s">
        <v>3780</v>
      </c>
      <c r="N589" s="249">
        <v>1</v>
      </c>
      <c r="O589" s="718" t="s">
        <v>3781</v>
      </c>
      <c r="P589" s="249" t="s">
        <v>2146</v>
      </c>
      <c r="Q589" s="249" t="s">
        <v>2146</v>
      </c>
      <c r="R589" s="211">
        <v>44470</v>
      </c>
      <c r="S589" s="212">
        <v>44803</v>
      </c>
      <c r="T589" s="808"/>
      <c r="U589" s="185">
        <f t="shared" si="149"/>
        <v>44803</v>
      </c>
      <c r="V589" s="228"/>
      <c r="W589" s="94"/>
      <c r="X589" s="95"/>
      <c r="Y589" s="230" t="str">
        <f t="shared" si="145"/>
        <v>Sin Avance</v>
      </c>
      <c r="Z589" s="272"/>
      <c r="AA589" s="273"/>
      <c r="AB589" s="274"/>
      <c r="AC589" s="773"/>
      <c r="AD589" s="94"/>
      <c r="AE589" s="94"/>
      <c r="AF589" s="230" t="str">
        <f t="shared" si="140"/>
        <v>Sin Avance</v>
      </c>
      <c r="AG589" s="94"/>
      <c r="AH589" s="94"/>
      <c r="AI589" s="230"/>
      <c r="AJ589" s="325"/>
      <c r="AK589" s="273"/>
      <c r="AL589" s="94"/>
      <c r="AM589" s="230" t="str">
        <f t="shared" si="141"/>
        <v>Sin Avance</v>
      </c>
      <c r="AN589" s="279"/>
      <c r="AO589" s="273"/>
      <c r="AP589" s="274"/>
      <c r="AQ589" s="275"/>
      <c r="AR589" s="235"/>
      <c r="AS589" s="233"/>
      <c r="AT589" s="230" t="str">
        <f t="shared" si="142"/>
        <v>Sin Avance</v>
      </c>
      <c r="AU589" s="228"/>
      <c r="AV589" s="273"/>
      <c r="AW589" s="274"/>
      <c r="AX589" s="231"/>
      <c r="AY589" s="232"/>
      <c r="AZ589" s="233"/>
      <c r="BA589" s="230" t="str">
        <f t="shared" si="143"/>
        <v>Sin Avance</v>
      </c>
      <c r="BB589" s="325"/>
      <c r="BC589" s="229"/>
      <c r="BD589" s="229"/>
      <c r="BE589" s="492"/>
      <c r="BF589" s="235"/>
      <c r="BG589" s="493"/>
      <c r="BH589" s="230" t="str">
        <f t="shared" si="144"/>
        <v>Sin Avance</v>
      </c>
      <c r="BI589" s="236"/>
      <c r="BJ589" s="96"/>
      <c r="BK589" s="232"/>
      <c r="BL589" s="237" t="str">
        <f t="shared" si="146"/>
        <v>Sin Avance</v>
      </c>
      <c r="BM589" s="326"/>
      <c r="BN589" s="807"/>
      <c r="BO589" s="325"/>
      <c r="BP589" s="230"/>
      <c r="BQ589" s="326"/>
      <c r="BR589" s="96"/>
      <c r="BS589" s="240" t="str">
        <f t="shared" si="147"/>
        <v>En Ejecución</v>
      </c>
      <c r="BT589" s="96"/>
      <c r="BU589" s="255"/>
      <c r="BV589" s="713"/>
      <c r="BW589" s="277"/>
    </row>
    <row r="590" spans="1:75" s="184" customFormat="1" ht="45" customHeight="1">
      <c r="A590" s="766" t="s">
        <v>161</v>
      </c>
      <c r="B590" s="288">
        <v>44420</v>
      </c>
      <c r="C590" s="249" t="s">
        <v>3623</v>
      </c>
      <c r="D590" s="776" t="s">
        <v>3662</v>
      </c>
      <c r="E590" s="723" t="s">
        <v>3773</v>
      </c>
      <c r="F590" s="247"/>
      <c r="G590" s="550" t="s">
        <v>764</v>
      </c>
      <c r="H590" s="707" t="s">
        <v>3782</v>
      </c>
      <c r="I590" s="97" t="s">
        <v>3783</v>
      </c>
      <c r="J590" s="707" t="s">
        <v>3784</v>
      </c>
      <c r="K590" s="247" t="s">
        <v>168</v>
      </c>
      <c r="L590" s="247"/>
      <c r="M590" s="718" t="s">
        <v>3785</v>
      </c>
      <c r="N590" s="249">
        <v>1</v>
      </c>
      <c r="O590" s="718" t="s">
        <v>3786</v>
      </c>
      <c r="P590" s="249" t="s">
        <v>2146</v>
      </c>
      <c r="Q590" s="249" t="s">
        <v>2146</v>
      </c>
      <c r="R590" s="211">
        <v>44470</v>
      </c>
      <c r="S590" s="212">
        <v>44711</v>
      </c>
      <c r="T590" s="808"/>
      <c r="U590" s="185">
        <f t="shared" si="149"/>
        <v>44711</v>
      </c>
      <c r="V590" s="228"/>
      <c r="W590" s="94"/>
      <c r="X590" s="95"/>
      <c r="Y590" s="230" t="str">
        <f t="shared" si="145"/>
        <v>Sin Avance</v>
      </c>
      <c r="Z590" s="272"/>
      <c r="AA590" s="273"/>
      <c r="AB590" s="274"/>
      <c r="AC590" s="773"/>
      <c r="AD590" s="94"/>
      <c r="AE590" s="94"/>
      <c r="AF590" s="230" t="str">
        <f t="shared" ref="AF590" si="150">IF(AE590="","Sin Avance",IF(AE590&gt;95%,"Destacado",IF(AE590&gt;=80%,"Satisfactorio","No Satisfactorio")))</f>
        <v>Sin Avance</v>
      </c>
      <c r="AG590" s="94"/>
      <c r="AH590" s="94"/>
      <c r="AI590" s="230"/>
      <c r="AJ590" s="325"/>
      <c r="AK590" s="273"/>
      <c r="AL590" s="94"/>
      <c r="AM590" s="230" t="str">
        <f t="shared" ref="AM590" si="151">IF(AL590="","Sin Avance",IF(AL590&gt;95%,"Destacado",IF(AL590&gt;=80%,"Satisfactorio","No Satisfactorio")))</f>
        <v>Sin Avance</v>
      </c>
      <c r="AN590" s="279"/>
      <c r="AO590" s="273"/>
      <c r="AP590" s="274"/>
      <c r="AQ590" s="275"/>
      <c r="AR590" s="235"/>
      <c r="AS590" s="233"/>
      <c r="AT590" s="230" t="str">
        <f t="shared" ref="AT590" si="152">IF(AS590="","Sin Avance",IF(AS590&gt;95%,"Destacado",IF(AS590&gt;=80%,"Satisfactorio","No Satisfactorio")))</f>
        <v>Sin Avance</v>
      </c>
      <c r="AU590" s="228"/>
      <c r="AV590" s="273"/>
      <c r="AW590" s="274"/>
      <c r="AX590" s="231"/>
      <c r="AY590" s="232"/>
      <c r="AZ590" s="233"/>
      <c r="BA590" s="230" t="str">
        <f t="shared" ref="BA590" si="153">IF(AZ590="","Sin Avance",IF(AZ590&gt;95%,"Destacado",IF(AZ590&gt;=80%,"Satisfactorio","No Satisfactorio")))</f>
        <v>Sin Avance</v>
      </c>
      <c r="BB590" s="325"/>
      <c r="BC590" s="229"/>
      <c r="BD590" s="229"/>
      <c r="BE590" s="492"/>
      <c r="BF590" s="235"/>
      <c r="BG590" s="493"/>
      <c r="BH590" s="230" t="str">
        <f t="shared" ref="BH590" si="154">IF(BG590="","Sin Avance",IF(BG590&gt;95%,"Destacado",IF(BG590&gt;=80%,"Satisfactorio","No Satisfactorio")))</f>
        <v>Sin Avance</v>
      </c>
      <c r="BI590" s="236"/>
      <c r="BJ590" s="96"/>
      <c r="BK590" s="232"/>
      <c r="BL590" s="237" t="str">
        <f t="shared" si="146"/>
        <v>Sin Avance</v>
      </c>
      <c r="BM590" s="326"/>
      <c r="BN590" s="807"/>
      <c r="BO590" s="325"/>
      <c r="BP590" s="230"/>
      <c r="BQ590" s="326"/>
      <c r="BR590" s="96"/>
      <c r="BS590" s="240" t="str">
        <f t="shared" si="147"/>
        <v>En Ejecución</v>
      </c>
      <c r="BT590" s="96"/>
      <c r="BU590" s="255"/>
      <c r="BV590" s="713"/>
      <c r="BW590" s="277"/>
    </row>
    <row r="591" spans="1:75" s="184" customFormat="1" ht="45" customHeight="1">
      <c r="A591" s="247" t="s">
        <v>147</v>
      </c>
      <c r="B591" s="567">
        <v>43957</v>
      </c>
      <c r="C591" s="247" t="s">
        <v>747</v>
      </c>
      <c r="D591" s="249" t="s">
        <v>734</v>
      </c>
      <c r="E591" s="249" t="s">
        <v>770</v>
      </c>
      <c r="F591" s="247"/>
      <c r="G591" s="249" t="s">
        <v>764</v>
      </c>
      <c r="H591" s="249" t="s">
        <v>3787</v>
      </c>
      <c r="I591" s="249">
        <v>1</v>
      </c>
      <c r="J591" s="249" t="s">
        <v>3788</v>
      </c>
      <c r="K591" s="247" t="s">
        <v>168</v>
      </c>
      <c r="L591" s="247"/>
      <c r="M591" s="249" t="s">
        <v>3789</v>
      </c>
      <c r="N591" s="809">
        <v>1</v>
      </c>
      <c r="O591" s="249" t="s">
        <v>3790</v>
      </c>
      <c r="P591" s="247" t="s">
        <v>969</v>
      </c>
      <c r="Q591" s="270" t="s">
        <v>969</v>
      </c>
      <c r="R591" s="223">
        <v>44470</v>
      </c>
      <c r="S591" s="212">
        <v>44560</v>
      </c>
      <c r="T591" s="18"/>
      <c r="U591" s="498">
        <f t="shared" ref="U591:U594" si="155">IFERROR(S591+T591,0)</f>
        <v>44560</v>
      </c>
      <c r="V591" s="228"/>
      <c r="W591" s="94"/>
      <c r="X591" s="95"/>
      <c r="Y591" s="230" t="str">
        <f t="shared" ref="Y591" si="156">IF(X591="","Sin Avance",IF(X591&gt;95%,"Destacado",IF(X591&gt;=80%,"Satisfactorio","No Satisfactorio")))</f>
        <v>Sin Avance</v>
      </c>
      <c r="Z591" s="272"/>
      <c r="AA591" s="273"/>
      <c r="AB591" s="274"/>
      <c r="AC591" s="773"/>
      <c r="AD591" s="94"/>
      <c r="AE591" s="94"/>
      <c r="AF591" s="230" t="str">
        <f t="shared" ref="AF591:AF652" si="157">IF(AE591="","Sin Avance",IF(AE591&gt;95%,"Destacado",IF(AE591&gt;=80%,"Satisfactorio","No Satisfactorio")))</f>
        <v>Sin Avance</v>
      </c>
      <c r="AG591" s="94"/>
      <c r="AH591" s="94"/>
      <c r="AI591" s="230"/>
      <c r="AJ591" s="325"/>
      <c r="AK591" s="273"/>
      <c r="AL591" s="94"/>
      <c r="AM591" s="230" t="str">
        <f t="shared" ref="AM591:AM654" si="158">IF(AL591="","Sin Avance",IF(AL591&gt;95%,"Destacado",IF(AL591&gt;=80%,"Satisfactorio","No Satisfactorio")))</f>
        <v>Sin Avance</v>
      </c>
      <c r="AN591" s="279"/>
      <c r="AO591" s="273"/>
      <c r="AP591" s="274"/>
      <c r="AQ591" s="275"/>
      <c r="AR591" s="235"/>
      <c r="AS591" s="233"/>
      <c r="AT591" s="230" t="str">
        <f t="shared" ref="AT591:AT655" si="159">IF(AS591="","Sin Avance",IF(AS591&gt;95%,"Destacado",IF(AS591&gt;=80%,"Satisfactorio","No Satisfactorio")))</f>
        <v>Sin Avance</v>
      </c>
      <c r="AU591" s="228"/>
      <c r="AV591" s="273"/>
      <c r="AW591" s="274"/>
      <c r="AX591" s="231"/>
      <c r="AY591" s="232"/>
      <c r="AZ591" s="233"/>
      <c r="BA591" s="230" t="str">
        <f t="shared" ref="BA591:BA651" si="160">IF(AZ591="","Sin Avance",IF(AZ591&gt;95%,"Destacado",IF(AZ591&gt;=80%,"Satisfactorio","No Satisfactorio")))</f>
        <v>Sin Avance</v>
      </c>
      <c r="BB591" s="325"/>
      <c r="BC591" s="229"/>
      <c r="BD591" s="229"/>
      <c r="BE591" s="492"/>
      <c r="BF591" s="235"/>
      <c r="BG591" s="493"/>
      <c r="BH591" s="230" t="str">
        <f t="shared" ref="BH591:BH654" si="161">IF(BG591="","Sin Avance",IF(BG591&gt;95%,"Destacado",IF(BG591&gt;=80%,"Satisfactorio","No Satisfactorio")))</f>
        <v>Sin Avance</v>
      </c>
      <c r="BI591" s="236"/>
      <c r="BJ591" s="96"/>
      <c r="BK591" s="232"/>
      <c r="BL591" s="237" t="str">
        <f t="shared" ref="BL591:BL595" si="162">IF(E591="","",IF(OR(X591=100%,AE591=100%,AL591=100%,AS591=100%,AZ591=100%,BG591=100%),100%,IF(V591="","Sin Avance",MAX(X591,AE591,AL591,AS591,AZ591,BG591))))</f>
        <v>Sin Avance</v>
      </c>
      <c r="BM591" s="326"/>
      <c r="BN591" s="807"/>
      <c r="BO591" s="325"/>
      <c r="BP591" s="230"/>
      <c r="BQ591" s="326"/>
      <c r="BR591" s="96"/>
      <c r="BS591" s="240" t="str">
        <f t="shared" si="147"/>
        <v>En Ejecución</v>
      </c>
      <c r="BT591" s="96"/>
      <c r="BU591" s="255"/>
      <c r="BV591" s="713"/>
      <c r="BW591" s="277"/>
    </row>
    <row r="592" spans="1:75" s="184" customFormat="1" ht="45" customHeight="1">
      <c r="A592" s="247" t="s">
        <v>147</v>
      </c>
      <c r="B592" s="308">
        <v>43957</v>
      </c>
      <c r="C592" s="249" t="s">
        <v>747</v>
      </c>
      <c r="D592" s="249" t="s">
        <v>734</v>
      </c>
      <c r="E592" s="249" t="s">
        <v>3791</v>
      </c>
      <c r="F592" s="247"/>
      <c r="G592" s="249" t="s">
        <v>764</v>
      </c>
      <c r="H592" s="249" t="s">
        <v>3792</v>
      </c>
      <c r="I592" s="249">
        <v>2</v>
      </c>
      <c r="J592" s="249" t="s">
        <v>3793</v>
      </c>
      <c r="K592" s="247" t="s">
        <v>168</v>
      </c>
      <c r="L592" s="247"/>
      <c r="M592" s="249" t="s">
        <v>3794</v>
      </c>
      <c r="N592" s="810">
        <v>70</v>
      </c>
      <c r="O592" s="249" t="s">
        <v>3795</v>
      </c>
      <c r="P592" s="247" t="s">
        <v>969</v>
      </c>
      <c r="Q592" s="270" t="s">
        <v>969</v>
      </c>
      <c r="R592" s="223">
        <v>44562</v>
      </c>
      <c r="S592" s="212">
        <v>44834</v>
      </c>
      <c r="T592" s="18"/>
      <c r="U592" s="498">
        <f t="shared" si="155"/>
        <v>44834</v>
      </c>
      <c r="V592" s="228"/>
      <c r="W592" s="94"/>
      <c r="X592" s="95"/>
      <c r="Y592" s="230" t="str">
        <f t="shared" ref="Y592:Y594" si="163">IF(X592="","Sin Avance",IF(X592&gt;95%,"Destacado",IF(X592&gt;=80%,"Satisfactorio","No Satisfactorio")))</f>
        <v>Sin Avance</v>
      </c>
      <c r="Z592" s="272"/>
      <c r="AA592" s="273"/>
      <c r="AB592" s="274"/>
      <c r="AC592" s="773"/>
      <c r="AD592" s="94"/>
      <c r="AE592" s="94"/>
      <c r="AF592" s="230" t="str">
        <f t="shared" si="157"/>
        <v>Sin Avance</v>
      </c>
      <c r="AG592" s="94"/>
      <c r="AH592" s="94"/>
      <c r="AI592" s="230"/>
      <c r="AJ592" s="325"/>
      <c r="AK592" s="273"/>
      <c r="AL592" s="94"/>
      <c r="AM592" s="230" t="str">
        <f t="shared" si="158"/>
        <v>Sin Avance</v>
      </c>
      <c r="AN592" s="279"/>
      <c r="AO592" s="273"/>
      <c r="AP592" s="274"/>
      <c r="AQ592" s="275"/>
      <c r="AR592" s="235"/>
      <c r="AS592" s="233"/>
      <c r="AT592" s="230" t="str">
        <f t="shared" si="159"/>
        <v>Sin Avance</v>
      </c>
      <c r="AU592" s="228"/>
      <c r="AV592" s="273"/>
      <c r="AW592" s="274"/>
      <c r="AX592" s="231"/>
      <c r="AY592" s="232"/>
      <c r="AZ592" s="233"/>
      <c r="BA592" s="230" t="str">
        <f t="shared" si="160"/>
        <v>Sin Avance</v>
      </c>
      <c r="BB592" s="325"/>
      <c r="BC592" s="229"/>
      <c r="BD592" s="229"/>
      <c r="BE592" s="492"/>
      <c r="BF592" s="235"/>
      <c r="BG592" s="493"/>
      <c r="BH592" s="230" t="str">
        <f t="shared" si="161"/>
        <v>Sin Avance</v>
      </c>
      <c r="BI592" s="236"/>
      <c r="BJ592" s="96"/>
      <c r="BK592" s="232"/>
      <c r="BL592" s="237" t="str">
        <f t="shared" si="162"/>
        <v>Sin Avance</v>
      </c>
      <c r="BM592" s="326"/>
      <c r="BN592" s="807"/>
      <c r="BO592" s="325"/>
      <c r="BP592" s="230"/>
      <c r="BQ592" s="326"/>
      <c r="BR592" s="96"/>
      <c r="BS592" s="240" t="str">
        <f t="shared" si="147"/>
        <v>En Ejecución</v>
      </c>
      <c r="BT592" s="96"/>
      <c r="BU592" s="255"/>
      <c r="BV592" s="713"/>
      <c r="BW592" s="277"/>
    </row>
    <row r="593" spans="1:75" s="184" customFormat="1" ht="45" customHeight="1">
      <c r="A593" s="247" t="s">
        <v>147</v>
      </c>
      <c r="B593" s="567">
        <v>43957</v>
      </c>
      <c r="C593" s="247" t="s">
        <v>747</v>
      </c>
      <c r="D593" s="97" t="s">
        <v>734</v>
      </c>
      <c r="E593" s="97" t="s">
        <v>770</v>
      </c>
      <c r="F593" s="247"/>
      <c r="G593" s="97" t="s">
        <v>764</v>
      </c>
      <c r="H593" s="249" t="s">
        <v>3792</v>
      </c>
      <c r="I593" s="249">
        <v>3</v>
      </c>
      <c r="J593" s="249" t="s">
        <v>3796</v>
      </c>
      <c r="K593" s="247" t="s">
        <v>168</v>
      </c>
      <c r="L593" s="247"/>
      <c r="M593" s="249" t="s">
        <v>3797</v>
      </c>
      <c r="N593" s="720">
        <v>1</v>
      </c>
      <c r="O593" s="249" t="s">
        <v>3798</v>
      </c>
      <c r="P593" s="273" t="s">
        <v>1560</v>
      </c>
      <c r="Q593" s="273" t="s">
        <v>1453</v>
      </c>
      <c r="R593" s="223">
        <v>44531</v>
      </c>
      <c r="S593" s="212">
        <v>44848</v>
      </c>
      <c r="T593" s="18"/>
      <c r="U593" s="498">
        <f t="shared" si="155"/>
        <v>44848</v>
      </c>
      <c r="V593" s="228"/>
      <c r="W593" s="94"/>
      <c r="X593" s="95"/>
      <c r="Y593" s="230" t="str">
        <f t="shared" si="163"/>
        <v>Sin Avance</v>
      </c>
      <c r="Z593" s="272"/>
      <c r="AA593" s="273"/>
      <c r="AB593" s="274"/>
      <c r="AC593" s="773"/>
      <c r="AD593" s="94"/>
      <c r="AE593" s="94"/>
      <c r="AF593" s="230" t="str">
        <f t="shared" si="157"/>
        <v>Sin Avance</v>
      </c>
      <c r="AG593" s="94"/>
      <c r="AH593" s="94"/>
      <c r="AI593" s="230"/>
      <c r="AJ593" s="325"/>
      <c r="AK593" s="273"/>
      <c r="AL593" s="94"/>
      <c r="AM593" s="230" t="str">
        <f t="shared" si="158"/>
        <v>Sin Avance</v>
      </c>
      <c r="AN593" s="279"/>
      <c r="AO593" s="273"/>
      <c r="AP593" s="274"/>
      <c r="AQ593" s="275"/>
      <c r="AR593" s="235"/>
      <c r="AS593" s="233"/>
      <c r="AT593" s="230" t="str">
        <f t="shared" si="159"/>
        <v>Sin Avance</v>
      </c>
      <c r="AU593" s="228"/>
      <c r="AV593" s="273"/>
      <c r="AW593" s="274"/>
      <c r="AX593" s="231"/>
      <c r="AY593" s="232"/>
      <c r="AZ593" s="233"/>
      <c r="BA593" s="230" t="str">
        <f t="shared" si="160"/>
        <v>Sin Avance</v>
      </c>
      <c r="BB593" s="325"/>
      <c r="BC593" s="229"/>
      <c r="BD593" s="229"/>
      <c r="BE593" s="492"/>
      <c r="BF593" s="235"/>
      <c r="BG593" s="493"/>
      <c r="BH593" s="230" t="str">
        <f t="shared" si="161"/>
        <v>Sin Avance</v>
      </c>
      <c r="BI593" s="236"/>
      <c r="BJ593" s="96"/>
      <c r="BK593" s="232"/>
      <c r="BL593" s="237" t="str">
        <f t="shared" si="162"/>
        <v>Sin Avance</v>
      </c>
      <c r="BM593" s="326"/>
      <c r="BN593" s="807"/>
      <c r="BO593" s="325"/>
      <c r="BP593" s="230"/>
      <c r="BQ593" s="326"/>
      <c r="BR593" s="96"/>
      <c r="BS593" s="240" t="str">
        <f t="shared" si="147"/>
        <v>En Ejecución</v>
      </c>
      <c r="BT593" s="96"/>
      <c r="BU593" s="255"/>
      <c r="BV593" s="713"/>
      <c r="BW593" s="277"/>
    </row>
    <row r="594" spans="1:75" s="184" customFormat="1" ht="45" customHeight="1">
      <c r="A594" s="247" t="s">
        <v>147</v>
      </c>
      <c r="B594" s="567">
        <v>43957</v>
      </c>
      <c r="C594" s="247" t="s">
        <v>747</v>
      </c>
      <c r="D594" s="249" t="s">
        <v>734</v>
      </c>
      <c r="E594" s="249" t="s">
        <v>770</v>
      </c>
      <c r="F594" s="247"/>
      <c r="G594" s="249" t="s">
        <v>764</v>
      </c>
      <c r="H594" s="249" t="s">
        <v>3792</v>
      </c>
      <c r="I594" s="249">
        <v>4</v>
      </c>
      <c r="J594" s="249" t="s">
        <v>3799</v>
      </c>
      <c r="K594" s="247" t="s">
        <v>168</v>
      </c>
      <c r="L594" s="247"/>
      <c r="M594" s="249" t="s">
        <v>3800</v>
      </c>
      <c r="N594" s="720">
        <v>1</v>
      </c>
      <c r="O594" s="249" t="s">
        <v>3801</v>
      </c>
      <c r="P594" s="273" t="s">
        <v>1453</v>
      </c>
      <c r="Q594" s="273" t="s">
        <v>1453</v>
      </c>
      <c r="R594" s="223">
        <v>44484</v>
      </c>
      <c r="S594" s="212">
        <v>44848</v>
      </c>
      <c r="T594" s="18"/>
      <c r="U594" s="498">
        <f t="shared" si="155"/>
        <v>44848</v>
      </c>
      <c r="V594" s="228"/>
      <c r="W594" s="94"/>
      <c r="X594" s="95"/>
      <c r="Y594" s="230" t="str">
        <f t="shared" si="163"/>
        <v>Sin Avance</v>
      </c>
      <c r="Z594" s="272"/>
      <c r="AA594" s="273"/>
      <c r="AB594" s="274"/>
      <c r="AC594" s="773"/>
      <c r="AD594" s="94"/>
      <c r="AE594" s="94"/>
      <c r="AF594" s="230" t="str">
        <f t="shared" si="157"/>
        <v>Sin Avance</v>
      </c>
      <c r="AG594" s="94"/>
      <c r="AH594" s="94"/>
      <c r="AI594" s="230"/>
      <c r="AJ594" s="325"/>
      <c r="AK594" s="273"/>
      <c r="AL594" s="94"/>
      <c r="AM594" s="230" t="str">
        <f t="shared" si="158"/>
        <v>Sin Avance</v>
      </c>
      <c r="AN594" s="279"/>
      <c r="AO594" s="273"/>
      <c r="AP594" s="274"/>
      <c r="AQ594" s="275"/>
      <c r="AR594" s="235"/>
      <c r="AS594" s="233"/>
      <c r="AT594" s="230" t="str">
        <f t="shared" si="159"/>
        <v>Sin Avance</v>
      </c>
      <c r="AU594" s="228"/>
      <c r="AV594" s="273"/>
      <c r="AW594" s="274"/>
      <c r="AX594" s="231"/>
      <c r="AY594" s="232"/>
      <c r="AZ594" s="233"/>
      <c r="BA594" s="230" t="str">
        <f t="shared" si="160"/>
        <v>Sin Avance</v>
      </c>
      <c r="BB594" s="325"/>
      <c r="BC594" s="229"/>
      <c r="BD594" s="229"/>
      <c r="BE594" s="492"/>
      <c r="BF594" s="235"/>
      <c r="BG594" s="493"/>
      <c r="BH594" s="230" t="str">
        <f t="shared" si="161"/>
        <v>Sin Avance</v>
      </c>
      <c r="BI594" s="236"/>
      <c r="BJ594" s="96"/>
      <c r="BK594" s="232"/>
      <c r="BL594" s="237" t="str">
        <f t="shared" si="162"/>
        <v>Sin Avance</v>
      </c>
      <c r="BM594" s="326"/>
      <c r="BN594" s="807"/>
      <c r="BO594" s="325"/>
      <c r="BP594" s="230"/>
      <c r="BQ594" s="326"/>
      <c r="BR594" s="96"/>
      <c r="BS594" s="240" t="str">
        <f t="shared" si="147"/>
        <v>En Ejecución</v>
      </c>
      <c r="BT594" s="96"/>
      <c r="BU594" s="255"/>
      <c r="BV594" s="713"/>
      <c r="BW594" s="277"/>
    </row>
    <row r="595" spans="1:75" s="71" customFormat="1" ht="47.25" customHeight="1">
      <c r="A595" s="98" t="s">
        <v>189</v>
      </c>
      <c r="B595" s="99">
        <v>44460</v>
      </c>
      <c r="C595" s="77" t="s">
        <v>430</v>
      </c>
      <c r="D595" s="80" t="s">
        <v>3802</v>
      </c>
      <c r="E595" s="811" t="s">
        <v>3803</v>
      </c>
      <c r="F595" s="247"/>
      <c r="G595" s="812" t="s">
        <v>1453</v>
      </c>
      <c r="H595" s="813" t="s">
        <v>3804</v>
      </c>
      <c r="I595" s="814">
        <v>1</v>
      </c>
      <c r="J595" s="813" t="s">
        <v>3805</v>
      </c>
      <c r="K595" s="98" t="s">
        <v>168</v>
      </c>
      <c r="L595" s="812" t="s">
        <v>3806</v>
      </c>
      <c r="M595" s="812" t="s">
        <v>3807</v>
      </c>
      <c r="N595" s="815">
        <v>100</v>
      </c>
      <c r="O595" s="812" t="s">
        <v>3807</v>
      </c>
      <c r="P595" s="812" t="s">
        <v>1453</v>
      </c>
      <c r="Q595" s="812" t="s">
        <v>1453</v>
      </c>
      <c r="R595" s="816">
        <v>44473</v>
      </c>
      <c r="S595" s="816">
        <v>44824</v>
      </c>
      <c r="T595" s="814">
        <v>0</v>
      </c>
      <c r="U595" s="748">
        <f t="shared" ref="U595:U658" si="164">S595+T595</f>
        <v>44824</v>
      </c>
      <c r="V595" s="228"/>
      <c r="W595" s="94"/>
      <c r="X595" s="95"/>
      <c r="Y595" s="508" t="str">
        <f t="shared" ref="Y595:Y652" si="165">IF(X595="","Sin Avance",IF(X595&gt;95%,"Destacado",IF(X595&gt;=80%,"Satisfactorio","No Satisfactorio")))</f>
        <v>Sin Avance</v>
      </c>
      <c r="Z595" s="272"/>
      <c r="AA595" s="273"/>
      <c r="AB595" s="274"/>
      <c r="AC595" s="234"/>
      <c r="AD595" s="817"/>
      <c r="AE595" s="818"/>
      <c r="AF595" s="508" t="str">
        <f t="shared" si="157"/>
        <v>Sin Avance</v>
      </c>
      <c r="AG595" s="234"/>
      <c r="AH595" s="817"/>
      <c r="AI595" s="230"/>
      <c r="AJ595" s="234"/>
      <c r="AK595" s="273"/>
      <c r="AL595" s="818"/>
      <c r="AM595" s="508" t="str">
        <f t="shared" si="158"/>
        <v>Sin Avance</v>
      </c>
      <c r="AN595" s="279"/>
      <c r="AO595" s="273"/>
      <c r="AP595" s="274"/>
      <c r="AQ595" s="275"/>
      <c r="AR595" s="235"/>
      <c r="AS595" s="233"/>
      <c r="AT595" s="508" t="str">
        <f t="shared" si="159"/>
        <v>Sin Avance</v>
      </c>
      <c r="AU595" s="228"/>
      <c r="AV595" s="273"/>
      <c r="AW595" s="274"/>
      <c r="AX595" s="231"/>
      <c r="AY595" s="232"/>
      <c r="AZ595" s="233"/>
      <c r="BA595" s="508" t="str">
        <f t="shared" si="160"/>
        <v>Sin Avance</v>
      </c>
      <c r="BB595" s="325"/>
      <c r="BC595" s="229"/>
      <c r="BD595" s="229"/>
      <c r="BE595" s="492"/>
      <c r="BF595" s="235"/>
      <c r="BG595" s="493"/>
      <c r="BH595" s="508" t="str">
        <f t="shared" si="161"/>
        <v>Sin Avance</v>
      </c>
      <c r="BI595" s="236"/>
      <c r="BJ595" s="96"/>
      <c r="BK595" s="232"/>
      <c r="BL595" s="237" t="str">
        <f t="shared" si="162"/>
        <v>Sin Avance</v>
      </c>
      <c r="BM595" s="275"/>
      <c r="BN595" s="15"/>
      <c r="BO595" s="325"/>
      <c r="BP595" s="274"/>
      <c r="BQ595" s="326"/>
      <c r="BR595" s="819"/>
      <c r="BS595" s="240" t="str">
        <f t="shared" si="147"/>
        <v>En Ejecución</v>
      </c>
      <c r="BT595" s="817"/>
      <c r="BU595" s="712"/>
      <c r="BV595" s="713"/>
      <c r="BW595" s="277"/>
    </row>
    <row r="596" spans="1:75" s="72" customFormat="1" ht="47.25" customHeight="1">
      <c r="A596" s="820" t="s">
        <v>189</v>
      </c>
      <c r="B596" s="821">
        <v>44460</v>
      </c>
      <c r="C596" s="822" t="s">
        <v>3808</v>
      </c>
      <c r="D596" s="823" t="s">
        <v>3802</v>
      </c>
      <c r="E596" s="824" t="s">
        <v>3809</v>
      </c>
      <c r="F596" s="247"/>
      <c r="G596" s="825" t="s">
        <v>3810</v>
      </c>
      <c r="H596" s="826" t="s">
        <v>3811</v>
      </c>
      <c r="I596" s="827">
        <v>1</v>
      </c>
      <c r="J596" s="826" t="s">
        <v>3812</v>
      </c>
      <c r="K596" s="98" t="s">
        <v>168</v>
      </c>
      <c r="L596" s="828" t="s">
        <v>3813</v>
      </c>
      <c r="M596" s="825" t="s">
        <v>3814</v>
      </c>
      <c r="N596" s="829">
        <v>1</v>
      </c>
      <c r="O596" s="825" t="s">
        <v>3814</v>
      </c>
      <c r="P596" s="825" t="s">
        <v>3810</v>
      </c>
      <c r="Q596" s="825" t="s">
        <v>3810</v>
      </c>
      <c r="R596" s="830">
        <v>44470</v>
      </c>
      <c r="S596" s="830">
        <v>44824</v>
      </c>
      <c r="T596" s="827">
        <v>0</v>
      </c>
      <c r="U596" s="748">
        <f t="shared" si="164"/>
        <v>44824</v>
      </c>
      <c r="V596" s="228"/>
      <c r="W596" s="94"/>
      <c r="X596" s="95"/>
      <c r="Y596" s="508" t="str">
        <f t="shared" si="165"/>
        <v>Sin Avance</v>
      </c>
      <c r="Z596" s="272"/>
      <c r="AA596" s="273"/>
      <c r="AB596" s="274"/>
      <c r="AC596" s="234"/>
      <c r="AD596" s="831"/>
      <c r="AE596" s="832"/>
      <c r="AF596" s="508" t="str">
        <f t="shared" si="157"/>
        <v>Sin Avance</v>
      </c>
      <c r="AG596" s="234"/>
      <c r="AH596" s="831"/>
      <c r="AI596" s="230"/>
      <c r="AJ596" s="234"/>
      <c r="AK596" s="273"/>
      <c r="AL596" s="832"/>
      <c r="AM596" s="508" t="str">
        <f t="shared" si="158"/>
        <v>Sin Avance</v>
      </c>
      <c r="AN596" s="279"/>
      <c r="AO596" s="273"/>
      <c r="AP596" s="274"/>
      <c r="AQ596" s="275"/>
      <c r="AR596" s="235"/>
      <c r="AS596" s="233"/>
      <c r="AT596" s="508" t="str">
        <f t="shared" si="159"/>
        <v>Sin Avance</v>
      </c>
      <c r="AU596" s="228"/>
      <c r="AV596" s="273"/>
      <c r="AW596" s="274"/>
      <c r="AX596" s="231"/>
      <c r="AY596" s="232"/>
      <c r="AZ596" s="233"/>
      <c r="BA596" s="508" t="str">
        <f t="shared" si="160"/>
        <v>Sin Avance</v>
      </c>
      <c r="BB596" s="325"/>
      <c r="BC596" s="229"/>
      <c r="BD596" s="229"/>
      <c r="BE596" s="492"/>
      <c r="BF596" s="235"/>
      <c r="BG596" s="493"/>
      <c r="BH596" s="508" t="str">
        <f t="shared" si="161"/>
        <v>Sin Avance</v>
      </c>
      <c r="BI596" s="236"/>
      <c r="BJ596" s="96"/>
      <c r="BK596" s="232"/>
      <c r="BL596" s="237" t="str">
        <f t="shared" ref="BL596:BL659" si="166">IF(E596="","",IF(OR(X596=100%,AE596=100%,AL596=100%,AS596=100%,AZ596=100%,BG596=100%),100%,IF(V596="","Sin Avance",MAX(X596,AE596,AL596,AS596,AZ596,BG596))))</f>
        <v>Sin Avance</v>
      </c>
      <c r="BM596" s="275"/>
      <c r="BN596" s="15"/>
      <c r="BO596" s="325"/>
      <c r="BP596" s="274"/>
      <c r="BQ596" s="326"/>
      <c r="BR596" s="833"/>
      <c r="BS596" s="240" t="str">
        <f t="shared" si="147"/>
        <v>En Ejecución</v>
      </c>
      <c r="BT596" s="831"/>
      <c r="BU596" s="712"/>
      <c r="BV596" s="713"/>
      <c r="BW596" s="277"/>
    </row>
    <row r="597" spans="1:75" s="75" customFormat="1" ht="47.25" customHeight="1">
      <c r="A597" s="834" t="s">
        <v>189</v>
      </c>
      <c r="B597" s="835">
        <v>44460</v>
      </c>
      <c r="C597" s="836" t="s">
        <v>704</v>
      </c>
      <c r="D597" s="837" t="s">
        <v>3802</v>
      </c>
      <c r="E597" s="838" t="s">
        <v>3815</v>
      </c>
      <c r="F597" s="247"/>
      <c r="G597" s="73" t="s">
        <v>2409</v>
      </c>
      <c r="H597" s="839" t="s">
        <v>3816</v>
      </c>
      <c r="I597" s="840">
        <v>1</v>
      </c>
      <c r="J597" s="839" t="s">
        <v>3817</v>
      </c>
      <c r="K597" s="98" t="s">
        <v>168</v>
      </c>
      <c r="L597" s="73" t="s">
        <v>3818</v>
      </c>
      <c r="M597" s="73" t="s">
        <v>3819</v>
      </c>
      <c r="N597" s="73">
        <v>1</v>
      </c>
      <c r="O597" s="73" t="s">
        <v>3819</v>
      </c>
      <c r="P597" s="73" t="s">
        <v>2409</v>
      </c>
      <c r="Q597" s="73" t="s">
        <v>2409</v>
      </c>
      <c r="R597" s="841">
        <v>44470</v>
      </c>
      <c r="S597" s="841">
        <v>44824</v>
      </c>
      <c r="T597" s="842">
        <v>0</v>
      </c>
      <c r="U597" s="748">
        <f t="shared" si="164"/>
        <v>44824</v>
      </c>
      <c r="V597" s="228"/>
      <c r="W597" s="94"/>
      <c r="X597" s="95"/>
      <c r="Y597" s="508" t="str">
        <f t="shared" si="165"/>
        <v>Sin Avance</v>
      </c>
      <c r="Z597" s="272"/>
      <c r="AA597" s="273"/>
      <c r="AB597" s="274"/>
      <c r="AC597" s="234"/>
      <c r="AD597" s="843"/>
      <c r="AE597" s="844"/>
      <c r="AF597" s="508" t="str">
        <f t="shared" si="157"/>
        <v>Sin Avance</v>
      </c>
      <c r="AG597" s="234"/>
      <c r="AH597" s="843"/>
      <c r="AI597" s="230"/>
      <c r="AJ597" s="234"/>
      <c r="AK597" s="273"/>
      <c r="AL597" s="844"/>
      <c r="AM597" s="508" t="str">
        <f t="shared" si="158"/>
        <v>Sin Avance</v>
      </c>
      <c r="AN597" s="279"/>
      <c r="AO597" s="273"/>
      <c r="AP597" s="274"/>
      <c r="AQ597" s="275"/>
      <c r="AR597" s="235"/>
      <c r="AS597" s="233"/>
      <c r="AT597" s="508" t="str">
        <f t="shared" si="159"/>
        <v>Sin Avance</v>
      </c>
      <c r="AU597" s="228"/>
      <c r="AV597" s="273"/>
      <c r="AW597" s="274"/>
      <c r="AX597" s="231"/>
      <c r="AY597" s="232"/>
      <c r="AZ597" s="233"/>
      <c r="BA597" s="508" t="str">
        <f t="shared" si="160"/>
        <v>Sin Avance</v>
      </c>
      <c r="BB597" s="325"/>
      <c r="BC597" s="229"/>
      <c r="BD597" s="229"/>
      <c r="BE597" s="492"/>
      <c r="BF597" s="235"/>
      <c r="BG597" s="493"/>
      <c r="BH597" s="508" t="str">
        <f t="shared" si="161"/>
        <v>Sin Avance</v>
      </c>
      <c r="BI597" s="236"/>
      <c r="BJ597" s="96"/>
      <c r="BK597" s="232"/>
      <c r="BL597" s="237" t="str">
        <f t="shared" si="166"/>
        <v>Sin Avance</v>
      </c>
      <c r="BM597" s="275"/>
      <c r="BN597" s="15"/>
      <c r="BO597" s="325"/>
      <c r="BP597" s="274"/>
      <c r="BQ597" s="326"/>
      <c r="BR597" s="845"/>
      <c r="BS597" s="240" t="str">
        <f t="shared" si="147"/>
        <v>En Ejecución</v>
      </c>
      <c r="BT597" s="843"/>
      <c r="BU597" s="712"/>
      <c r="BV597" s="713"/>
      <c r="BW597" s="277"/>
    </row>
    <row r="598" spans="1:75" s="78" customFormat="1" ht="47.25" customHeight="1">
      <c r="A598" s="846" t="s">
        <v>189</v>
      </c>
      <c r="B598" s="847">
        <v>44460</v>
      </c>
      <c r="C598" s="848" t="s">
        <v>704</v>
      </c>
      <c r="D598" s="849" t="s">
        <v>3802</v>
      </c>
      <c r="E598" s="850" t="s">
        <v>3815</v>
      </c>
      <c r="F598" s="247"/>
      <c r="G598" s="851" t="s">
        <v>2409</v>
      </c>
      <c r="H598" s="852" t="s">
        <v>3816</v>
      </c>
      <c r="I598" s="853">
        <v>2</v>
      </c>
      <c r="J598" s="852" t="s">
        <v>3820</v>
      </c>
      <c r="K598" s="98" t="s">
        <v>168</v>
      </c>
      <c r="L598" s="854" t="s">
        <v>3821</v>
      </c>
      <c r="M598" s="851" t="s">
        <v>3822</v>
      </c>
      <c r="N598" s="851">
        <v>24</v>
      </c>
      <c r="O598" s="851" t="s">
        <v>3822</v>
      </c>
      <c r="P598" s="851" t="s">
        <v>2409</v>
      </c>
      <c r="Q598" s="73" t="s">
        <v>2409</v>
      </c>
      <c r="R598" s="855">
        <v>44470</v>
      </c>
      <c r="S598" s="855">
        <v>44824</v>
      </c>
      <c r="T598" s="856">
        <v>0</v>
      </c>
      <c r="U598" s="748">
        <f t="shared" si="164"/>
        <v>44824</v>
      </c>
      <c r="V598" s="228"/>
      <c r="W598" s="94"/>
      <c r="X598" s="95"/>
      <c r="Y598" s="508" t="str">
        <f t="shared" si="165"/>
        <v>Sin Avance</v>
      </c>
      <c r="Z598" s="272"/>
      <c r="AA598" s="273"/>
      <c r="AB598" s="274"/>
      <c r="AC598" s="234"/>
      <c r="AD598" s="857"/>
      <c r="AE598" s="858"/>
      <c r="AF598" s="508" t="str">
        <f t="shared" si="157"/>
        <v>Sin Avance</v>
      </c>
      <c r="AG598" s="234"/>
      <c r="AH598" s="857"/>
      <c r="AI598" s="230"/>
      <c r="AJ598" s="234"/>
      <c r="AK598" s="273"/>
      <c r="AL598" s="858"/>
      <c r="AM598" s="508" t="str">
        <f t="shared" si="158"/>
        <v>Sin Avance</v>
      </c>
      <c r="AN598" s="279"/>
      <c r="AO598" s="273"/>
      <c r="AP598" s="274"/>
      <c r="AQ598" s="275"/>
      <c r="AR598" s="235"/>
      <c r="AS598" s="233"/>
      <c r="AT598" s="508" t="str">
        <f t="shared" si="159"/>
        <v>Sin Avance</v>
      </c>
      <c r="AU598" s="228"/>
      <c r="AV598" s="273"/>
      <c r="AW598" s="274"/>
      <c r="AX598" s="231"/>
      <c r="AY598" s="232"/>
      <c r="AZ598" s="233"/>
      <c r="BA598" s="508" t="str">
        <f t="shared" si="160"/>
        <v>Sin Avance</v>
      </c>
      <c r="BB598" s="325"/>
      <c r="BC598" s="229"/>
      <c r="BD598" s="229"/>
      <c r="BE598" s="492"/>
      <c r="BF598" s="235"/>
      <c r="BG598" s="493"/>
      <c r="BH598" s="508" t="str">
        <f t="shared" si="161"/>
        <v>Sin Avance</v>
      </c>
      <c r="BI598" s="236"/>
      <c r="BJ598" s="96"/>
      <c r="BK598" s="232"/>
      <c r="BL598" s="237" t="str">
        <f t="shared" si="166"/>
        <v>Sin Avance</v>
      </c>
      <c r="BM598" s="275"/>
      <c r="BN598" s="15"/>
      <c r="BO598" s="325"/>
      <c r="BP598" s="274"/>
      <c r="BQ598" s="326"/>
      <c r="BR598" s="859"/>
      <c r="BS598" s="240" t="str">
        <f t="shared" si="147"/>
        <v>En Ejecución</v>
      </c>
      <c r="BT598" s="857"/>
      <c r="BU598" s="712"/>
      <c r="BV598" s="713"/>
      <c r="BW598" s="277"/>
    </row>
    <row r="599" spans="1:75" s="79" customFormat="1" ht="47.25" customHeight="1">
      <c r="A599" s="860" t="s">
        <v>189</v>
      </c>
      <c r="B599" s="861">
        <v>44460</v>
      </c>
      <c r="C599" s="862" t="s">
        <v>638</v>
      </c>
      <c r="D599" s="863" t="s">
        <v>3802</v>
      </c>
      <c r="E599" s="864" t="s">
        <v>3823</v>
      </c>
      <c r="F599" s="247"/>
      <c r="G599" s="865" t="s">
        <v>2409</v>
      </c>
      <c r="H599" s="866" t="s">
        <v>3816</v>
      </c>
      <c r="I599" s="867">
        <v>1</v>
      </c>
      <c r="J599" s="866" t="s">
        <v>3817</v>
      </c>
      <c r="K599" s="98" t="s">
        <v>168</v>
      </c>
      <c r="L599" s="865" t="s">
        <v>3818</v>
      </c>
      <c r="M599" s="865" t="s">
        <v>3819</v>
      </c>
      <c r="N599" s="865">
        <v>1</v>
      </c>
      <c r="O599" s="865" t="s">
        <v>3819</v>
      </c>
      <c r="P599" s="865" t="s">
        <v>2409</v>
      </c>
      <c r="Q599" s="73" t="s">
        <v>2409</v>
      </c>
      <c r="R599" s="868">
        <v>44470</v>
      </c>
      <c r="S599" s="868">
        <v>44824</v>
      </c>
      <c r="T599" s="869">
        <v>0</v>
      </c>
      <c r="U599" s="748">
        <f t="shared" si="164"/>
        <v>44824</v>
      </c>
      <c r="V599" s="228"/>
      <c r="W599" s="94"/>
      <c r="X599" s="95"/>
      <c r="Y599" s="508" t="str">
        <f t="shared" si="165"/>
        <v>Sin Avance</v>
      </c>
      <c r="Z599" s="272"/>
      <c r="AA599" s="273"/>
      <c r="AB599" s="274"/>
      <c r="AC599" s="234"/>
      <c r="AD599" s="870"/>
      <c r="AE599" s="871"/>
      <c r="AF599" s="508" t="str">
        <f t="shared" si="157"/>
        <v>Sin Avance</v>
      </c>
      <c r="AG599" s="234"/>
      <c r="AH599" s="870"/>
      <c r="AI599" s="230"/>
      <c r="AJ599" s="234"/>
      <c r="AK599" s="273"/>
      <c r="AL599" s="871"/>
      <c r="AM599" s="508" t="str">
        <f t="shared" si="158"/>
        <v>Sin Avance</v>
      </c>
      <c r="AN599" s="279"/>
      <c r="AO599" s="273"/>
      <c r="AP599" s="274"/>
      <c r="AQ599" s="275"/>
      <c r="AR599" s="235"/>
      <c r="AS599" s="233"/>
      <c r="AT599" s="508" t="str">
        <f t="shared" si="159"/>
        <v>Sin Avance</v>
      </c>
      <c r="AU599" s="228"/>
      <c r="AV599" s="273"/>
      <c r="AW599" s="274"/>
      <c r="AX599" s="231"/>
      <c r="AY599" s="232"/>
      <c r="AZ599" s="233"/>
      <c r="BA599" s="508" t="str">
        <f t="shared" si="160"/>
        <v>Sin Avance</v>
      </c>
      <c r="BB599" s="325"/>
      <c r="BC599" s="229"/>
      <c r="BD599" s="229"/>
      <c r="BE599" s="492"/>
      <c r="BF599" s="235"/>
      <c r="BG599" s="493"/>
      <c r="BH599" s="508" t="str">
        <f t="shared" si="161"/>
        <v>Sin Avance</v>
      </c>
      <c r="BI599" s="236"/>
      <c r="BJ599" s="96"/>
      <c r="BK599" s="232"/>
      <c r="BL599" s="237" t="str">
        <f t="shared" si="166"/>
        <v>Sin Avance</v>
      </c>
      <c r="BM599" s="275"/>
      <c r="BN599" s="15"/>
      <c r="BO599" s="325"/>
      <c r="BP599" s="274"/>
      <c r="BQ599" s="326"/>
      <c r="BR599" s="872"/>
      <c r="BS599" s="240" t="str">
        <f t="shared" si="147"/>
        <v>En Ejecución</v>
      </c>
      <c r="BT599" s="870"/>
      <c r="BU599" s="712"/>
      <c r="BV599" s="713"/>
      <c r="BW599" s="277"/>
    </row>
    <row r="600" spans="1:75" s="81" customFormat="1" ht="47.25" customHeight="1">
      <c r="A600" s="873" t="s">
        <v>189</v>
      </c>
      <c r="B600" s="874">
        <v>44460</v>
      </c>
      <c r="C600" s="875" t="s">
        <v>638</v>
      </c>
      <c r="D600" s="876" t="s">
        <v>3802</v>
      </c>
      <c r="E600" s="877" t="s">
        <v>3823</v>
      </c>
      <c r="F600" s="247"/>
      <c r="G600" s="878" t="s">
        <v>2409</v>
      </c>
      <c r="H600" s="879" t="s">
        <v>3816</v>
      </c>
      <c r="I600" s="880">
        <v>2</v>
      </c>
      <c r="J600" s="879" t="s">
        <v>3820</v>
      </c>
      <c r="K600" s="98" t="s">
        <v>168</v>
      </c>
      <c r="L600" s="881" t="s">
        <v>3821</v>
      </c>
      <c r="M600" s="881" t="s">
        <v>3822</v>
      </c>
      <c r="N600" s="878">
        <v>24</v>
      </c>
      <c r="O600" s="881" t="s">
        <v>3822</v>
      </c>
      <c r="P600" s="878" t="s">
        <v>2409</v>
      </c>
      <c r="Q600" s="73" t="s">
        <v>2409</v>
      </c>
      <c r="R600" s="882">
        <v>44470</v>
      </c>
      <c r="S600" s="882">
        <v>44824</v>
      </c>
      <c r="T600" s="883">
        <v>0</v>
      </c>
      <c r="U600" s="748">
        <f t="shared" si="164"/>
        <v>44824</v>
      </c>
      <c r="V600" s="228"/>
      <c r="W600" s="94"/>
      <c r="X600" s="95"/>
      <c r="Y600" s="508" t="str">
        <f t="shared" si="165"/>
        <v>Sin Avance</v>
      </c>
      <c r="Z600" s="272"/>
      <c r="AA600" s="273"/>
      <c r="AB600" s="274"/>
      <c r="AC600" s="234"/>
      <c r="AD600" s="884"/>
      <c r="AE600" s="885"/>
      <c r="AF600" s="508" t="str">
        <f t="shared" si="157"/>
        <v>Sin Avance</v>
      </c>
      <c r="AG600" s="234"/>
      <c r="AH600" s="884"/>
      <c r="AI600" s="230"/>
      <c r="AJ600" s="234"/>
      <c r="AK600" s="273"/>
      <c r="AL600" s="885"/>
      <c r="AM600" s="508" t="str">
        <f t="shared" si="158"/>
        <v>Sin Avance</v>
      </c>
      <c r="AN600" s="279"/>
      <c r="AO600" s="273"/>
      <c r="AP600" s="274"/>
      <c r="AQ600" s="275"/>
      <c r="AR600" s="235"/>
      <c r="AS600" s="233"/>
      <c r="AT600" s="508" t="str">
        <f t="shared" si="159"/>
        <v>Sin Avance</v>
      </c>
      <c r="AU600" s="228"/>
      <c r="AV600" s="273"/>
      <c r="AW600" s="274"/>
      <c r="AX600" s="231"/>
      <c r="AY600" s="232"/>
      <c r="AZ600" s="233"/>
      <c r="BA600" s="508" t="str">
        <f t="shared" si="160"/>
        <v>Sin Avance</v>
      </c>
      <c r="BB600" s="325"/>
      <c r="BC600" s="229"/>
      <c r="BD600" s="229"/>
      <c r="BE600" s="492"/>
      <c r="BF600" s="235"/>
      <c r="BG600" s="493"/>
      <c r="BH600" s="508" t="str">
        <f t="shared" si="161"/>
        <v>Sin Avance</v>
      </c>
      <c r="BI600" s="236"/>
      <c r="BJ600" s="96"/>
      <c r="BK600" s="232"/>
      <c r="BL600" s="237" t="str">
        <f t="shared" si="166"/>
        <v>Sin Avance</v>
      </c>
      <c r="BM600" s="275"/>
      <c r="BN600" s="15"/>
      <c r="BO600" s="325"/>
      <c r="BP600" s="274"/>
      <c r="BQ600" s="326"/>
      <c r="BR600" s="886"/>
      <c r="BS600" s="240" t="str">
        <f t="shared" si="147"/>
        <v>En Ejecución</v>
      </c>
      <c r="BT600" s="884"/>
      <c r="BU600" s="712"/>
      <c r="BV600" s="713"/>
      <c r="BW600" s="277"/>
    </row>
    <row r="601" spans="1:75" s="82" customFormat="1" ht="47.25" customHeight="1">
      <c r="A601" s="887" t="s">
        <v>189</v>
      </c>
      <c r="B601" s="888">
        <v>44460</v>
      </c>
      <c r="C601" s="889" t="s">
        <v>719</v>
      </c>
      <c r="D601" s="890" t="s">
        <v>3802</v>
      </c>
      <c r="E601" s="891" t="s">
        <v>3824</v>
      </c>
      <c r="F601" s="247"/>
      <c r="G601" s="892" t="s">
        <v>2694</v>
      </c>
      <c r="H601" s="893" t="s">
        <v>3825</v>
      </c>
      <c r="I601" s="894">
        <v>1</v>
      </c>
      <c r="J601" s="893" t="s">
        <v>3826</v>
      </c>
      <c r="K601" s="98" t="s">
        <v>168</v>
      </c>
      <c r="L601" s="892" t="s">
        <v>3827</v>
      </c>
      <c r="M601" s="892" t="s">
        <v>3827</v>
      </c>
      <c r="N601" s="892">
        <v>1</v>
      </c>
      <c r="O601" s="892" t="s">
        <v>3827</v>
      </c>
      <c r="P601" s="248" t="s">
        <v>277</v>
      </c>
      <c r="Q601" s="248" t="s">
        <v>277</v>
      </c>
      <c r="R601" s="895">
        <v>44470</v>
      </c>
      <c r="S601" s="895">
        <v>44824</v>
      </c>
      <c r="T601" s="896">
        <v>0</v>
      </c>
      <c r="U601" s="748">
        <f t="shared" si="164"/>
        <v>44824</v>
      </c>
      <c r="V601" s="228"/>
      <c r="W601" s="94"/>
      <c r="X601" s="95"/>
      <c r="Y601" s="508" t="str">
        <f t="shared" si="165"/>
        <v>Sin Avance</v>
      </c>
      <c r="Z601" s="272"/>
      <c r="AA601" s="273"/>
      <c r="AB601" s="274"/>
      <c r="AC601" s="234"/>
      <c r="AD601" s="897"/>
      <c r="AE601" s="898"/>
      <c r="AF601" s="508" t="str">
        <f t="shared" si="157"/>
        <v>Sin Avance</v>
      </c>
      <c r="AG601" s="234"/>
      <c r="AH601" s="897"/>
      <c r="AI601" s="230"/>
      <c r="AJ601" s="234"/>
      <c r="AK601" s="273"/>
      <c r="AL601" s="898"/>
      <c r="AM601" s="508" t="str">
        <f t="shared" si="158"/>
        <v>Sin Avance</v>
      </c>
      <c r="AN601" s="279"/>
      <c r="AO601" s="273"/>
      <c r="AP601" s="274"/>
      <c r="AQ601" s="275"/>
      <c r="AR601" s="235"/>
      <c r="AS601" s="233"/>
      <c r="AT601" s="508" t="str">
        <f t="shared" si="159"/>
        <v>Sin Avance</v>
      </c>
      <c r="AU601" s="228"/>
      <c r="AV601" s="273"/>
      <c r="AW601" s="274"/>
      <c r="AX601" s="231"/>
      <c r="AY601" s="232"/>
      <c r="AZ601" s="233"/>
      <c r="BA601" s="508" t="str">
        <f t="shared" si="160"/>
        <v>Sin Avance</v>
      </c>
      <c r="BB601" s="325"/>
      <c r="BC601" s="229"/>
      <c r="BD601" s="229"/>
      <c r="BE601" s="492"/>
      <c r="BF601" s="235"/>
      <c r="BG601" s="493"/>
      <c r="BH601" s="508" t="str">
        <f t="shared" si="161"/>
        <v>Sin Avance</v>
      </c>
      <c r="BI601" s="236"/>
      <c r="BJ601" s="96"/>
      <c r="BK601" s="232"/>
      <c r="BL601" s="237" t="str">
        <f t="shared" si="166"/>
        <v>Sin Avance</v>
      </c>
      <c r="BM601" s="275"/>
      <c r="BN601" s="15"/>
      <c r="BO601" s="325"/>
      <c r="BP601" s="274"/>
      <c r="BQ601" s="326"/>
      <c r="BR601" s="899"/>
      <c r="BS601" s="240" t="str">
        <f t="shared" si="147"/>
        <v>En Ejecución</v>
      </c>
      <c r="BT601" s="897"/>
      <c r="BU601" s="712"/>
      <c r="BV601" s="713"/>
      <c r="BW601" s="277"/>
    </row>
    <row r="602" spans="1:75" s="83" customFormat="1" ht="47.25" customHeight="1">
      <c r="A602" s="900" t="s">
        <v>189</v>
      </c>
      <c r="B602" s="901">
        <v>44460</v>
      </c>
      <c r="C602" s="902" t="s">
        <v>719</v>
      </c>
      <c r="D602" s="903" t="s">
        <v>3802</v>
      </c>
      <c r="E602" s="904" t="s">
        <v>3824</v>
      </c>
      <c r="F602" s="247"/>
      <c r="G602" s="905" t="s">
        <v>2409</v>
      </c>
      <c r="H602" s="906" t="s">
        <v>3825</v>
      </c>
      <c r="I602" s="907">
        <v>2</v>
      </c>
      <c r="J602" s="906" t="s">
        <v>3828</v>
      </c>
      <c r="K602" s="98" t="s">
        <v>168</v>
      </c>
      <c r="L602" s="905" t="s">
        <v>3829</v>
      </c>
      <c r="M602" s="905" t="s">
        <v>3830</v>
      </c>
      <c r="N602" s="908">
        <v>1</v>
      </c>
      <c r="O602" s="905" t="s">
        <v>3830</v>
      </c>
      <c r="P602" s="905" t="s">
        <v>2409</v>
      </c>
      <c r="Q602" s="73" t="s">
        <v>2409</v>
      </c>
      <c r="R602" s="909">
        <v>44470</v>
      </c>
      <c r="S602" s="909">
        <v>44824</v>
      </c>
      <c r="T602" s="910">
        <v>0</v>
      </c>
      <c r="U602" s="748">
        <f t="shared" si="164"/>
        <v>44824</v>
      </c>
      <c r="V602" s="228"/>
      <c r="W602" s="94"/>
      <c r="X602" s="95"/>
      <c r="Y602" s="508" t="str">
        <f t="shared" si="165"/>
        <v>Sin Avance</v>
      </c>
      <c r="Z602" s="272"/>
      <c r="AA602" s="273"/>
      <c r="AB602" s="274"/>
      <c r="AC602" s="234"/>
      <c r="AD602" s="911"/>
      <c r="AE602" s="912"/>
      <c r="AF602" s="508" t="str">
        <f t="shared" si="157"/>
        <v>Sin Avance</v>
      </c>
      <c r="AG602" s="234"/>
      <c r="AH602" s="911"/>
      <c r="AI602" s="230"/>
      <c r="AJ602" s="234"/>
      <c r="AK602" s="273"/>
      <c r="AL602" s="912"/>
      <c r="AM602" s="508" t="str">
        <f t="shared" si="158"/>
        <v>Sin Avance</v>
      </c>
      <c r="AN602" s="279"/>
      <c r="AO602" s="273"/>
      <c r="AP602" s="274"/>
      <c r="AQ602" s="275"/>
      <c r="AR602" s="235"/>
      <c r="AS602" s="233"/>
      <c r="AT602" s="508" t="str">
        <f t="shared" si="159"/>
        <v>Sin Avance</v>
      </c>
      <c r="AU602" s="228"/>
      <c r="AV602" s="273"/>
      <c r="AW602" s="274"/>
      <c r="AX602" s="231"/>
      <c r="AY602" s="232"/>
      <c r="AZ602" s="233"/>
      <c r="BA602" s="508" t="str">
        <f t="shared" si="160"/>
        <v>Sin Avance</v>
      </c>
      <c r="BB602" s="325"/>
      <c r="BC602" s="229"/>
      <c r="BD602" s="229"/>
      <c r="BE602" s="492"/>
      <c r="BF602" s="235"/>
      <c r="BG602" s="493"/>
      <c r="BH602" s="508" t="str">
        <f t="shared" si="161"/>
        <v>Sin Avance</v>
      </c>
      <c r="BI602" s="236"/>
      <c r="BJ602" s="96"/>
      <c r="BK602" s="232"/>
      <c r="BL602" s="237" t="str">
        <f t="shared" si="166"/>
        <v>Sin Avance</v>
      </c>
      <c r="BM602" s="275"/>
      <c r="BN602" s="15"/>
      <c r="BO602" s="325"/>
      <c r="BP602" s="274"/>
      <c r="BQ602" s="326"/>
      <c r="BR602" s="913"/>
      <c r="BS602" s="240" t="str">
        <f t="shared" si="147"/>
        <v>En Ejecución</v>
      </c>
      <c r="BT602" s="911"/>
      <c r="BU602" s="712"/>
      <c r="BV602" s="713"/>
      <c r="BW602" s="277"/>
    </row>
    <row r="603" spans="1:75" s="84" customFormat="1" ht="47.25" customHeight="1">
      <c r="A603" s="914" t="s">
        <v>189</v>
      </c>
      <c r="B603" s="915">
        <v>44460</v>
      </c>
      <c r="C603" s="916" t="s">
        <v>2035</v>
      </c>
      <c r="D603" s="917" t="s">
        <v>3802</v>
      </c>
      <c r="E603" s="918" t="s">
        <v>3831</v>
      </c>
      <c r="F603" s="247"/>
      <c r="G603" s="919" t="s">
        <v>3832</v>
      </c>
      <c r="H603" s="920" t="s">
        <v>3833</v>
      </c>
      <c r="I603" s="921">
        <v>1</v>
      </c>
      <c r="J603" s="920" t="s">
        <v>3834</v>
      </c>
      <c r="K603" s="98" t="s">
        <v>168</v>
      </c>
      <c r="L603" s="922" t="s">
        <v>3835</v>
      </c>
      <c r="M603" s="919" t="s">
        <v>3836</v>
      </c>
      <c r="N603" s="923">
        <v>1</v>
      </c>
      <c r="O603" s="919" t="s">
        <v>3836</v>
      </c>
      <c r="P603" s="248" t="s">
        <v>277</v>
      </c>
      <c r="Q603" s="248" t="s">
        <v>277</v>
      </c>
      <c r="R603" s="924">
        <v>44460</v>
      </c>
      <c r="S603" s="924">
        <v>44824</v>
      </c>
      <c r="T603" s="921">
        <v>0</v>
      </c>
      <c r="U603" s="748">
        <f t="shared" si="164"/>
        <v>44824</v>
      </c>
      <c r="V603" s="228"/>
      <c r="W603" s="94"/>
      <c r="X603" s="95"/>
      <c r="Y603" s="508" t="str">
        <f t="shared" si="165"/>
        <v>Sin Avance</v>
      </c>
      <c r="Z603" s="272"/>
      <c r="AA603" s="273"/>
      <c r="AB603" s="274"/>
      <c r="AC603" s="234"/>
      <c r="AD603" s="925"/>
      <c r="AE603" s="926"/>
      <c r="AF603" s="508" t="str">
        <f t="shared" si="157"/>
        <v>Sin Avance</v>
      </c>
      <c r="AG603" s="234"/>
      <c r="AH603" s="925"/>
      <c r="AI603" s="230"/>
      <c r="AJ603" s="234"/>
      <c r="AK603" s="273"/>
      <c r="AL603" s="926"/>
      <c r="AM603" s="508" t="str">
        <f t="shared" si="158"/>
        <v>Sin Avance</v>
      </c>
      <c r="AN603" s="279"/>
      <c r="AO603" s="273"/>
      <c r="AP603" s="274"/>
      <c r="AQ603" s="275"/>
      <c r="AR603" s="235"/>
      <c r="AS603" s="233"/>
      <c r="AT603" s="508" t="str">
        <f t="shared" si="159"/>
        <v>Sin Avance</v>
      </c>
      <c r="AU603" s="228"/>
      <c r="AV603" s="273"/>
      <c r="AW603" s="274"/>
      <c r="AX603" s="231"/>
      <c r="AY603" s="232"/>
      <c r="AZ603" s="233"/>
      <c r="BA603" s="508" t="str">
        <f t="shared" si="160"/>
        <v>Sin Avance</v>
      </c>
      <c r="BB603" s="325"/>
      <c r="BC603" s="229"/>
      <c r="BD603" s="229"/>
      <c r="BE603" s="492"/>
      <c r="BF603" s="235"/>
      <c r="BG603" s="493"/>
      <c r="BH603" s="508" t="str">
        <f t="shared" si="161"/>
        <v>Sin Avance</v>
      </c>
      <c r="BI603" s="236"/>
      <c r="BJ603" s="96"/>
      <c r="BK603" s="232"/>
      <c r="BL603" s="237" t="str">
        <f t="shared" si="166"/>
        <v>Sin Avance</v>
      </c>
      <c r="BM603" s="275"/>
      <c r="BN603" s="15"/>
      <c r="BO603" s="325"/>
      <c r="BP603" s="274"/>
      <c r="BQ603" s="326"/>
      <c r="BR603" s="927"/>
      <c r="BS603" s="240" t="str">
        <f t="shared" si="147"/>
        <v>En Ejecución</v>
      </c>
      <c r="BT603" s="925"/>
      <c r="BU603" s="712"/>
      <c r="BV603" s="713"/>
      <c r="BW603" s="277"/>
    </row>
    <row r="604" spans="1:75" s="85" customFormat="1" ht="47.25" customHeight="1">
      <c r="A604" s="928" t="s">
        <v>189</v>
      </c>
      <c r="B604" s="929">
        <v>44460</v>
      </c>
      <c r="C604" s="930" t="s">
        <v>2035</v>
      </c>
      <c r="D604" s="931" t="s">
        <v>3802</v>
      </c>
      <c r="E604" s="932" t="s">
        <v>3831</v>
      </c>
      <c r="F604" s="247"/>
      <c r="G604" s="933" t="s">
        <v>3837</v>
      </c>
      <c r="H604" s="934" t="s">
        <v>3833</v>
      </c>
      <c r="I604" s="935">
        <v>2</v>
      </c>
      <c r="J604" s="934" t="s">
        <v>3838</v>
      </c>
      <c r="K604" s="98" t="s">
        <v>168</v>
      </c>
      <c r="L604" s="936" t="s">
        <v>3839</v>
      </c>
      <c r="M604" s="933" t="s">
        <v>3840</v>
      </c>
      <c r="N604" s="937">
        <v>1</v>
      </c>
      <c r="O604" s="933" t="s">
        <v>3840</v>
      </c>
      <c r="P604" s="933" t="s">
        <v>3837</v>
      </c>
      <c r="Q604" s="933" t="s">
        <v>3837</v>
      </c>
      <c r="R604" s="938">
        <v>44460</v>
      </c>
      <c r="S604" s="939">
        <v>44824</v>
      </c>
      <c r="T604" s="935">
        <v>0</v>
      </c>
      <c r="U604" s="748">
        <f t="shared" si="164"/>
        <v>44824</v>
      </c>
      <c r="V604" s="228"/>
      <c r="W604" s="94"/>
      <c r="X604" s="95"/>
      <c r="Y604" s="508" t="str">
        <f t="shared" si="165"/>
        <v>Sin Avance</v>
      </c>
      <c r="Z604" s="272"/>
      <c r="AA604" s="273"/>
      <c r="AB604" s="274"/>
      <c r="AC604" s="234"/>
      <c r="AD604" s="940"/>
      <c r="AE604" s="941"/>
      <c r="AF604" s="508" t="str">
        <f t="shared" si="157"/>
        <v>Sin Avance</v>
      </c>
      <c r="AG604" s="234"/>
      <c r="AH604" s="940"/>
      <c r="AI604" s="230"/>
      <c r="AJ604" s="234"/>
      <c r="AK604" s="273"/>
      <c r="AL604" s="941"/>
      <c r="AM604" s="508" t="str">
        <f t="shared" si="158"/>
        <v>Sin Avance</v>
      </c>
      <c r="AN604" s="279"/>
      <c r="AO604" s="273"/>
      <c r="AP604" s="274"/>
      <c r="AQ604" s="275"/>
      <c r="AR604" s="235"/>
      <c r="AS604" s="233"/>
      <c r="AT604" s="508" t="str">
        <f t="shared" si="159"/>
        <v>Sin Avance</v>
      </c>
      <c r="AU604" s="228"/>
      <c r="AV604" s="273"/>
      <c r="AW604" s="274"/>
      <c r="AX604" s="231"/>
      <c r="AY604" s="232"/>
      <c r="AZ604" s="233"/>
      <c r="BA604" s="508" t="str">
        <f t="shared" si="160"/>
        <v>Sin Avance</v>
      </c>
      <c r="BB604" s="325"/>
      <c r="BC604" s="229"/>
      <c r="BD604" s="229"/>
      <c r="BE604" s="492"/>
      <c r="BF604" s="235"/>
      <c r="BG604" s="493"/>
      <c r="BH604" s="508" t="str">
        <f t="shared" si="161"/>
        <v>Sin Avance</v>
      </c>
      <c r="BI604" s="236"/>
      <c r="BJ604" s="96"/>
      <c r="BK604" s="232"/>
      <c r="BL604" s="237" t="str">
        <f t="shared" si="166"/>
        <v>Sin Avance</v>
      </c>
      <c r="BM604" s="275"/>
      <c r="BN604" s="15"/>
      <c r="BO604" s="325"/>
      <c r="BP604" s="274"/>
      <c r="BQ604" s="326"/>
      <c r="BR604" s="942"/>
      <c r="BS604" s="240" t="str">
        <f t="shared" si="147"/>
        <v>En Ejecución</v>
      </c>
      <c r="BT604" s="940"/>
      <c r="BU604" s="712"/>
      <c r="BV604" s="713"/>
      <c r="BW604" s="277"/>
    </row>
    <row r="605" spans="1:75" s="86" customFormat="1" ht="47.25" customHeight="1">
      <c r="A605" s="943" t="s">
        <v>189</v>
      </c>
      <c r="B605" s="944">
        <v>44460</v>
      </c>
      <c r="C605" s="945" t="s">
        <v>2051</v>
      </c>
      <c r="D605" s="946" t="s">
        <v>3802</v>
      </c>
      <c r="E605" s="947" t="s">
        <v>3841</v>
      </c>
      <c r="F605" s="247"/>
      <c r="G605" s="948" t="s">
        <v>3832</v>
      </c>
      <c r="H605" s="949" t="s">
        <v>3842</v>
      </c>
      <c r="I605" s="950">
        <v>1</v>
      </c>
      <c r="J605" s="949" t="s">
        <v>3843</v>
      </c>
      <c r="K605" s="98" t="s">
        <v>168</v>
      </c>
      <c r="L605" s="951" t="s">
        <v>3835</v>
      </c>
      <c r="M605" s="948" t="s">
        <v>3836</v>
      </c>
      <c r="N605" s="952">
        <v>1</v>
      </c>
      <c r="O605" s="948" t="s">
        <v>3836</v>
      </c>
      <c r="P605" s="248" t="s">
        <v>277</v>
      </c>
      <c r="Q605" s="248" t="s">
        <v>277</v>
      </c>
      <c r="R605" s="953">
        <v>44460</v>
      </c>
      <c r="S605" s="954">
        <v>44824</v>
      </c>
      <c r="T605" s="950">
        <v>0</v>
      </c>
      <c r="U605" s="748">
        <f t="shared" si="164"/>
        <v>44824</v>
      </c>
      <c r="V605" s="228"/>
      <c r="W605" s="94"/>
      <c r="X605" s="95"/>
      <c r="Y605" s="508" t="str">
        <f t="shared" si="165"/>
        <v>Sin Avance</v>
      </c>
      <c r="Z605" s="272"/>
      <c r="AA605" s="273"/>
      <c r="AB605" s="274"/>
      <c r="AC605" s="234"/>
      <c r="AD605" s="955"/>
      <c r="AE605" s="956"/>
      <c r="AF605" s="508" t="str">
        <f t="shared" si="157"/>
        <v>Sin Avance</v>
      </c>
      <c r="AG605" s="234"/>
      <c r="AH605" s="955"/>
      <c r="AI605" s="230"/>
      <c r="AJ605" s="234"/>
      <c r="AK605" s="273"/>
      <c r="AL605" s="956"/>
      <c r="AM605" s="508" t="str">
        <f t="shared" si="158"/>
        <v>Sin Avance</v>
      </c>
      <c r="AN605" s="279"/>
      <c r="AO605" s="273"/>
      <c r="AP605" s="274"/>
      <c r="AQ605" s="275"/>
      <c r="AR605" s="235"/>
      <c r="AS605" s="233"/>
      <c r="AT605" s="508" t="str">
        <f t="shared" si="159"/>
        <v>Sin Avance</v>
      </c>
      <c r="AU605" s="228"/>
      <c r="AV605" s="273"/>
      <c r="AW605" s="274"/>
      <c r="AX605" s="231"/>
      <c r="AY605" s="232"/>
      <c r="AZ605" s="233"/>
      <c r="BA605" s="508" t="str">
        <f t="shared" si="160"/>
        <v>Sin Avance</v>
      </c>
      <c r="BB605" s="325"/>
      <c r="BC605" s="229"/>
      <c r="BD605" s="229"/>
      <c r="BE605" s="492"/>
      <c r="BF605" s="235"/>
      <c r="BG605" s="493"/>
      <c r="BH605" s="508" t="str">
        <f t="shared" si="161"/>
        <v>Sin Avance</v>
      </c>
      <c r="BI605" s="236"/>
      <c r="BJ605" s="96"/>
      <c r="BK605" s="232"/>
      <c r="BL605" s="237" t="str">
        <f t="shared" si="166"/>
        <v>Sin Avance</v>
      </c>
      <c r="BM605" s="275"/>
      <c r="BN605" s="15"/>
      <c r="BO605" s="325"/>
      <c r="BP605" s="274"/>
      <c r="BQ605" s="326"/>
      <c r="BR605" s="957"/>
      <c r="BS605" s="240" t="str">
        <f t="shared" si="147"/>
        <v>En Ejecución</v>
      </c>
      <c r="BT605" s="955"/>
      <c r="BU605" s="712"/>
      <c r="BV605" s="713"/>
      <c r="BW605" s="277"/>
    </row>
    <row r="606" spans="1:75" s="87" customFormat="1" ht="47.25" customHeight="1">
      <c r="A606" s="958" t="s">
        <v>189</v>
      </c>
      <c r="B606" s="959">
        <v>44460</v>
      </c>
      <c r="C606" s="960" t="s">
        <v>2051</v>
      </c>
      <c r="D606" s="961" t="s">
        <v>3802</v>
      </c>
      <c r="E606" s="962" t="s">
        <v>3841</v>
      </c>
      <c r="F606" s="247"/>
      <c r="G606" s="963" t="s">
        <v>3837</v>
      </c>
      <c r="H606" s="964" t="s">
        <v>3842</v>
      </c>
      <c r="I606" s="965">
        <v>2</v>
      </c>
      <c r="J606" s="964" t="s">
        <v>3838</v>
      </c>
      <c r="K606" s="98" t="s">
        <v>168</v>
      </c>
      <c r="L606" s="966" t="s">
        <v>3839</v>
      </c>
      <c r="M606" s="963" t="s">
        <v>3844</v>
      </c>
      <c r="N606" s="967">
        <v>1</v>
      </c>
      <c r="O606" s="963" t="s">
        <v>3844</v>
      </c>
      <c r="P606" s="963" t="s">
        <v>3837</v>
      </c>
      <c r="Q606" s="963" t="s">
        <v>3837</v>
      </c>
      <c r="R606" s="968">
        <v>44460</v>
      </c>
      <c r="S606" s="969">
        <v>44824</v>
      </c>
      <c r="T606" s="965">
        <v>0</v>
      </c>
      <c r="U606" s="748">
        <f t="shared" si="164"/>
        <v>44824</v>
      </c>
      <c r="V606" s="228"/>
      <c r="W606" s="94"/>
      <c r="X606" s="95"/>
      <c r="Y606" s="508" t="str">
        <f t="shared" si="165"/>
        <v>Sin Avance</v>
      </c>
      <c r="Z606" s="272"/>
      <c r="AA606" s="273"/>
      <c r="AB606" s="274"/>
      <c r="AC606" s="234"/>
      <c r="AD606" s="970"/>
      <c r="AE606" s="971"/>
      <c r="AF606" s="508" t="str">
        <f t="shared" si="157"/>
        <v>Sin Avance</v>
      </c>
      <c r="AG606" s="234"/>
      <c r="AH606" s="970"/>
      <c r="AI606" s="230"/>
      <c r="AJ606" s="234"/>
      <c r="AK606" s="273"/>
      <c r="AL606" s="971"/>
      <c r="AM606" s="508" t="str">
        <f t="shared" si="158"/>
        <v>Sin Avance</v>
      </c>
      <c r="AN606" s="279"/>
      <c r="AO606" s="273"/>
      <c r="AP606" s="274"/>
      <c r="AQ606" s="275"/>
      <c r="AR606" s="235"/>
      <c r="AS606" s="233"/>
      <c r="AT606" s="508" t="str">
        <f t="shared" si="159"/>
        <v>Sin Avance</v>
      </c>
      <c r="AU606" s="228"/>
      <c r="AV606" s="273"/>
      <c r="AW606" s="274"/>
      <c r="AX606" s="231"/>
      <c r="AY606" s="232"/>
      <c r="AZ606" s="233"/>
      <c r="BA606" s="508" t="str">
        <f t="shared" si="160"/>
        <v>Sin Avance</v>
      </c>
      <c r="BB606" s="325"/>
      <c r="BC606" s="229"/>
      <c r="BD606" s="229"/>
      <c r="BE606" s="492"/>
      <c r="BF606" s="235"/>
      <c r="BG606" s="493"/>
      <c r="BH606" s="508" t="str">
        <f t="shared" si="161"/>
        <v>Sin Avance</v>
      </c>
      <c r="BI606" s="236"/>
      <c r="BJ606" s="96"/>
      <c r="BK606" s="232"/>
      <c r="BL606" s="237" t="str">
        <f t="shared" si="166"/>
        <v>Sin Avance</v>
      </c>
      <c r="BM606" s="275"/>
      <c r="BN606" s="15"/>
      <c r="BO606" s="325"/>
      <c r="BP606" s="274"/>
      <c r="BQ606" s="326"/>
      <c r="BR606" s="972"/>
      <c r="BS606" s="240" t="str">
        <f t="shared" si="147"/>
        <v>En Ejecución</v>
      </c>
      <c r="BT606" s="970"/>
      <c r="BU606" s="712"/>
      <c r="BV606" s="713"/>
      <c r="BW606" s="277"/>
    </row>
    <row r="607" spans="1:75" s="88" customFormat="1" ht="47.25" customHeight="1">
      <c r="A607" s="973" t="s">
        <v>189</v>
      </c>
      <c r="B607" s="974">
        <v>44460</v>
      </c>
      <c r="C607" s="975" t="s">
        <v>659</v>
      </c>
      <c r="D607" s="976" t="s">
        <v>3802</v>
      </c>
      <c r="E607" s="977" t="s">
        <v>3845</v>
      </c>
      <c r="F607" s="247"/>
      <c r="G607" s="978" t="s">
        <v>2409</v>
      </c>
      <c r="H607" s="979" t="s">
        <v>3846</v>
      </c>
      <c r="I607" s="980">
        <v>1</v>
      </c>
      <c r="J607" s="981" t="s">
        <v>3847</v>
      </c>
      <c r="K607" s="98" t="s">
        <v>168</v>
      </c>
      <c r="L607" s="982" t="s">
        <v>3848</v>
      </c>
      <c r="M607" s="982" t="s">
        <v>3849</v>
      </c>
      <c r="N607" s="978">
        <v>1</v>
      </c>
      <c r="O607" s="982" t="s">
        <v>3849</v>
      </c>
      <c r="P607" s="978" t="s">
        <v>2409</v>
      </c>
      <c r="Q607" s="73" t="s">
        <v>2409</v>
      </c>
      <c r="R607" s="983">
        <v>44470</v>
      </c>
      <c r="S607" s="983">
        <v>44824</v>
      </c>
      <c r="T607" s="984">
        <v>0</v>
      </c>
      <c r="U607" s="748">
        <f t="shared" si="164"/>
        <v>44824</v>
      </c>
      <c r="V607" s="228"/>
      <c r="W607" s="94"/>
      <c r="X607" s="95"/>
      <c r="Y607" s="508" t="str">
        <f t="shared" si="165"/>
        <v>Sin Avance</v>
      </c>
      <c r="Z607" s="272"/>
      <c r="AA607" s="273"/>
      <c r="AB607" s="274"/>
      <c r="AC607" s="234"/>
      <c r="AD607" s="985"/>
      <c r="AE607" s="986"/>
      <c r="AF607" s="508" t="str">
        <f t="shared" si="157"/>
        <v>Sin Avance</v>
      </c>
      <c r="AG607" s="234"/>
      <c r="AH607" s="985"/>
      <c r="AI607" s="230"/>
      <c r="AJ607" s="234"/>
      <c r="AK607" s="273"/>
      <c r="AL607" s="986"/>
      <c r="AM607" s="508" t="str">
        <f t="shared" si="158"/>
        <v>Sin Avance</v>
      </c>
      <c r="AN607" s="279"/>
      <c r="AO607" s="273"/>
      <c r="AP607" s="274"/>
      <c r="AQ607" s="275"/>
      <c r="AR607" s="235"/>
      <c r="AS607" s="233"/>
      <c r="AT607" s="508" t="str">
        <f t="shared" si="159"/>
        <v>Sin Avance</v>
      </c>
      <c r="AU607" s="228"/>
      <c r="AV607" s="273"/>
      <c r="AW607" s="274"/>
      <c r="AX607" s="231"/>
      <c r="AY607" s="232"/>
      <c r="AZ607" s="233"/>
      <c r="BA607" s="508" t="str">
        <f t="shared" si="160"/>
        <v>Sin Avance</v>
      </c>
      <c r="BB607" s="325"/>
      <c r="BC607" s="229"/>
      <c r="BD607" s="229"/>
      <c r="BE607" s="492"/>
      <c r="BF607" s="235"/>
      <c r="BG607" s="493"/>
      <c r="BH607" s="508" t="str">
        <f t="shared" si="161"/>
        <v>Sin Avance</v>
      </c>
      <c r="BI607" s="236"/>
      <c r="BJ607" s="96"/>
      <c r="BK607" s="232"/>
      <c r="BL607" s="237" t="str">
        <f t="shared" si="166"/>
        <v>Sin Avance</v>
      </c>
      <c r="BM607" s="275"/>
      <c r="BN607" s="15"/>
      <c r="BO607" s="325"/>
      <c r="BP607" s="274"/>
      <c r="BQ607" s="326"/>
      <c r="BR607" s="987"/>
      <c r="BS607" s="240" t="str">
        <f t="shared" si="147"/>
        <v>En Ejecución</v>
      </c>
      <c r="BT607" s="985"/>
      <c r="BU607" s="712"/>
      <c r="BV607" s="713"/>
      <c r="BW607" s="277"/>
    </row>
    <row r="608" spans="1:75" s="89" customFormat="1" ht="47.25" customHeight="1">
      <c r="A608" s="988" t="s">
        <v>189</v>
      </c>
      <c r="B608" s="989">
        <v>44460</v>
      </c>
      <c r="C608" s="990" t="s">
        <v>2062</v>
      </c>
      <c r="D608" s="991" t="s">
        <v>3802</v>
      </c>
      <c r="E608" s="992" t="s">
        <v>3850</v>
      </c>
      <c r="F608" s="247"/>
      <c r="G608" s="993" t="s">
        <v>2409</v>
      </c>
      <c r="H608" s="994" t="s">
        <v>3851</v>
      </c>
      <c r="I608" s="995">
        <v>1</v>
      </c>
      <c r="J608" s="996" t="s">
        <v>3852</v>
      </c>
      <c r="K608" s="98" t="s">
        <v>168</v>
      </c>
      <c r="L608" s="997" t="s">
        <v>3853</v>
      </c>
      <c r="M608" s="997" t="s">
        <v>3854</v>
      </c>
      <c r="N608" s="997">
        <v>3</v>
      </c>
      <c r="O608" s="997" t="s">
        <v>3854</v>
      </c>
      <c r="P608" s="993" t="s">
        <v>2409</v>
      </c>
      <c r="Q608" s="73" t="s">
        <v>2409</v>
      </c>
      <c r="R608" s="998">
        <v>44470</v>
      </c>
      <c r="S608" s="998">
        <v>44824</v>
      </c>
      <c r="T608" s="999">
        <v>0</v>
      </c>
      <c r="U608" s="748">
        <f t="shared" si="164"/>
        <v>44824</v>
      </c>
      <c r="V608" s="228"/>
      <c r="W608" s="94"/>
      <c r="X608" s="95"/>
      <c r="Y608" s="508" t="str">
        <f t="shared" si="165"/>
        <v>Sin Avance</v>
      </c>
      <c r="Z608" s="272"/>
      <c r="AA608" s="273"/>
      <c r="AB608" s="274"/>
      <c r="AC608" s="234"/>
      <c r="AD608" s="1000"/>
      <c r="AE608" s="1001"/>
      <c r="AF608" s="508" t="str">
        <f t="shared" si="157"/>
        <v>Sin Avance</v>
      </c>
      <c r="AG608" s="234"/>
      <c r="AH608" s="1000"/>
      <c r="AI608" s="230"/>
      <c r="AJ608" s="234"/>
      <c r="AK608" s="273"/>
      <c r="AL608" s="1001"/>
      <c r="AM608" s="508" t="str">
        <f t="shared" si="158"/>
        <v>Sin Avance</v>
      </c>
      <c r="AN608" s="279"/>
      <c r="AO608" s="273"/>
      <c r="AP608" s="274"/>
      <c r="AQ608" s="275"/>
      <c r="AR608" s="235"/>
      <c r="AS608" s="233"/>
      <c r="AT608" s="508" t="str">
        <f t="shared" si="159"/>
        <v>Sin Avance</v>
      </c>
      <c r="AU608" s="228"/>
      <c r="AV608" s="273"/>
      <c r="AW608" s="274"/>
      <c r="AX608" s="231"/>
      <c r="AY608" s="232"/>
      <c r="AZ608" s="233"/>
      <c r="BA608" s="508" t="str">
        <f t="shared" si="160"/>
        <v>Sin Avance</v>
      </c>
      <c r="BB608" s="325"/>
      <c r="BC608" s="229"/>
      <c r="BD608" s="229"/>
      <c r="BE608" s="492"/>
      <c r="BF608" s="235"/>
      <c r="BG608" s="493"/>
      <c r="BH608" s="508" t="str">
        <f t="shared" si="161"/>
        <v>Sin Avance</v>
      </c>
      <c r="BI608" s="236"/>
      <c r="BJ608" s="96"/>
      <c r="BK608" s="232"/>
      <c r="BL608" s="237" t="str">
        <f t="shared" si="166"/>
        <v>Sin Avance</v>
      </c>
      <c r="BM608" s="275"/>
      <c r="BN608" s="15"/>
      <c r="BO608" s="325"/>
      <c r="BP608" s="274"/>
      <c r="BQ608" s="326"/>
      <c r="BR608" s="1002"/>
      <c r="BS608" s="240" t="str">
        <f t="shared" si="147"/>
        <v>En Ejecución</v>
      </c>
      <c r="BT608" s="1000"/>
      <c r="BU608" s="712"/>
      <c r="BV608" s="713"/>
      <c r="BW608" s="277"/>
    </row>
    <row r="609" spans="1:75" s="97" customFormat="1" ht="47.25" customHeight="1">
      <c r="A609" s="1003" t="s">
        <v>189</v>
      </c>
      <c r="B609" s="1004">
        <v>44460</v>
      </c>
      <c r="C609" s="1005" t="s">
        <v>1870</v>
      </c>
      <c r="D609" s="1006" t="s">
        <v>3802</v>
      </c>
      <c r="E609" s="1007" t="s">
        <v>3855</v>
      </c>
      <c r="F609" s="247"/>
      <c r="G609" s="1008" t="s">
        <v>3856</v>
      </c>
      <c r="H609" s="1009" t="s">
        <v>3857</v>
      </c>
      <c r="I609" s="1010">
        <v>1</v>
      </c>
      <c r="J609" s="1009" t="s">
        <v>3858</v>
      </c>
      <c r="K609" s="98" t="s">
        <v>168</v>
      </c>
      <c r="L609" s="1011" t="s">
        <v>3859</v>
      </c>
      <c r="M609" s="1008" t="s">
        <v>3860</v>
      </c>
      <c r="N609" s="1012">
        <v>1</v>
      </c>
      <c r="O609" s="1008" t="s">
        <v>3860</v>
      </c>
      <c r="P609" s="248" t="s">
        <v>1553</v>
      </c>
      <c r="Q609" s="248" t="s">
        <v>1553</v>
      </c>
      <c r="R609" s="1013">
        <v>44460</v>
      </c>
      <c r="S609" s="1013">
        <v>44641</v>
      </c>
      <c r="T609" s="1010">
        <v>0</v>
      </c>
      <c r="U609" s="748">
        <f t="shared" si="164"/>
        <v>44641</v>
      </c>
      <c r="V609" s="228"/>
      <c r="W609" s="94"/>
      <c r="X609" s="95"/>
      <c r="Y609" s="508" t="str">
        <f t="shared" si="165"/>
        <v>Sin Avance</v>
      </c>
      <c r="Z609" s="272"/>
      <c r="AA609" s="273"/>
      <c r="AB609" s="274"/>
      <c r="AC609" s="234"/>
      <c r="AD609" s="1014"/>
      <c r="AE609" s="1015"/>
      <c r="AF609" s="508" t="str">
        <f t="shared" si="157"/>
        <v>Sin Avance</v>
      </c>
      <c r="AG609" s="234"/>
      <c r="AH609" s="1014"/>
      <c r="AI609" s="230"/>
      <c r="AJ609" s="234"/>
      <c r="AK609" s="273"/>
      <c r="AL609" s="1015"/>
      <c r="AM609" s="508" t="str">
        <f t="shared" si="158"/>
        <v>Sin Avance</v>
      </c>
      <c r="AN609" s="279"/>
      <c r="AO609" s="273"/>
      <c r="AP609" s="274"/>
      <c r="AQ609" s="275"/>
      <c r="AR609" s="235"/>
      <c r="AS609" s="233"/>
      <c r="AT609" s="508" t="str">
        <f t="shared" si="159"/>
        <v>Sin Avance</v>
      </c>
      <c r="AU609" s="228"/>
      <c r="AV609" s="273"/>
      <c r="AW609" s="274"/>
      <c r="AX609" s="231"/>
      <c r="AY609" s="232"/>
      <c r="AZ609" s="233"/>
      <c r="BA609" s="508" t="str">
        <f t="shared" si="160"/>
        <v>Sin Avance</v>
      </c>
      <c r="BB609" s="325"/>
      <c r="BC609" s="229"/>
      <c r="BD609" s="229"/>
      <c r="BE609" s="492"/>
      <c r="BF609" s="235"/>
      <c r="BG609" s="493"/>
      <c r="BH609" s="508" t="str">
        <f t="shared" si="161"/>
        <v>Sin Avance</v>
      </c>
      <c r="BI609" s="236"/>
      <c r="BJ609" s="96"/>
      <c r="BK609" s="232"/>
      <c r="BL609" s="237" t="str">
        <f t="shared" si="166"/>
        <v>Sin Avance</v>
      </c>
      <c r="BM609" s="275"/>
      <c r="BN609" s="15"/>
      <c r="BO609" s="325"/>
      <c r="BP609" s="274"/>
      <c r="BQ609" s="326"/>
      <c r="BR609" s="1016"/>
      <c r="BS609" s="240" t="str">
        <f t="shared" si="147"/>
        <v>En Ejecución</v>
      </c>
      <c r="BT609" s="1014"/>
      <c r="BU609" s="712"/>
      <c r="BV609" s="713"/>
      <c r="BW609" s="277"/>
    </row>
    <row r="610" spans="1:75" s="63" customFormat="1" ht="47.25" customHeight="1">
      <c r="A610" s="1017" t="s">
        <v>189</v>
      </c>
      <c r="B610" s="1018">
        <v>44460</v>
      </c>
      <c r="C610" s="1019" t="s">
        <v>1870</v>
      </c>
      <c r="D610" s="1020" t="s">
        <v>3802</v>
      </c>
      <c r="E610" s="1021" t="s">
        <v>3855</v>
      </c>
      <c r="F610" s="247"/>
      <c r="G610" s="669" t="s">
        <v>3856</v>
      </c>
      <c r="H610" s="91" t="s">
        <v>3857</v>
      </c>
      <c r="I610" s="92">
        <v>2</v>
      </c>
      <c r="J610" s="91" t="s">
        <v>3861</v>
      </c>
      <c r="K610" s="98" t="s">
        <v>168</v>
      </c>
      <c r="L610" s="227" t="s">
        <v>3862</v>
      </c>
      <c r="M610" s="669" t="s">
        <v>3863</v>
      </c>
      <c r="N610" s="708">
        <v>1</v>
      </c>
      <c r="O610" s="669" t="s">
        <v>3863</v>
      </c>
      <c r="P610" s="248" t="s">
        <v>1553</v>
      </c>
      <c r="Q610" s="248" t="s">
        <v>1553</v>
      </c>
      <c r="R610" s="1022">
        <v>44642</v>
      </c>
      <c r="S610" s="1022">
        <v>44702</v>
      </c>
      <c r="T610" s="92">
        <v>0</v>
      </c>
      <c r="U610" s="748">
        <f t="shared" si="164"/>
        <v>44702</v>
      </c>
      <c r="V610" s="228"/>
      <c r="W610" s="94"/>
      <c r="X610" s="95"/>
      <c r="Y610" s="508" t="str">
        <f t="shared" si="165"/>
        <v>Sin Avance</v>
      </c>
      <c r="Z610" s="272"/>
      <c r="AA610" s="273"/>
      <c r="AB610" s="274"/>
      <c r="AC610" s="234"/>
      <c r="AD610" s="94"/>
      <c r="AE610" s="74"/>
      <c r="AF610" s="508" t="str">
        <f t="shared" si="157"/>
        <v>Sin Avance</v>
      </c>
      <c r="AG610" s="234"/>
      <c r="AH610" s="94"/>
      <c r="AI610" s="230"/>
      <c r="AJ610" s="234"/>
      <c r="AK610" s="273"/>
      <c r="AL610" s="74"/>
      <c r="AM610" s="508" t="str">
        <f t="shared" si="158"/>
        <v>Sin Avance</v>
      </c>
      <c r="AN610" s="279"/>
      <c r="AO610" s="273"/>
      <c r="AP610" s="274"/>
      <c r="AQ610" s="275"/>
      <c r="AR610" s="235"/>
      <c r="AS610" s="233"/>
      <c r="AT610" s="508" t="str">
        <f t="shared" si="159"/>
        <v>Sin Avance</v>
      </c>
      <c r="AU610" s="228"/>
      <c r="AV610" s="273"/>
      <c r="AW610" s="274"/>
      <c r="AX610" s="231"/>
      <c r="AY610" s="232"/>
      <c r="AZ610" s="233"/>
      <c r="BA610" s="508" t="str">
        <f t="shared" si="160"/>
        <v>Sin Avance</v>
      </c>
      <c r="BB610" s="325"/>
      <c r="BC610" s="229"/>
      <c r="BD610" s="229"/>
      <c r="BE610" s="492"/>
      <c r="BF610" s="235"/>
      <c r="BG610" s="493"/>
      <c r="BH610" s="508" t="str">
        <f t="shared" si="161"/>
        <v>Sin Avance</v>
      </c>
      <c r="BI610" s="236"/>
      <c r="BJ610" s="96"/>
      <c r="BK610" s="232"/>
      <c r="BL610" s="237" t="str">
        <f t="shared" si="166"/>
        <v>Sin Avance</v>
      </c>
      <c r="BM610" s="275"/>
      <c r="BN610" s="15"/>
      <c r="BO610" s="325"/>
      <c r="BP610" s="274"/>
      <c r="BQ610" s="326"/>
      <c r="BR610" s="96"/>
      <c r="BS610" s="240" t="str">
        <f t="shared" si="147"/>
        <v>En Ejecución</v>
      </c>
      <c r="BT610" s="94"/>
      <c r="BU610" s="712"/>
      <c r="BV610" s="713"/>
      <c r="BW610" s="277"/>
    </row>
    <row r="611" spans="1:75" s="62" customFormat="1" ht="47.25" customHeight="1">
      <c r="A611" s="69" t="s">
        <v>189</v>
      </c>
      <c r="B611" s="130">
        <v>44460</v>
      </c>
      <c r="C611" s="396" t="s">
        <v>1870</v>
      </c>
      <c r="D611" s="369" t="s">
        <v>3802</v>
      </c>
      <c r="E611" s="1023" t="s">
        <v>3855</v>
      </c>
      <c r="F611" s="247"/>
      <c r="G611" s="101" t="s">
        <v>3856</v>
      </c>
      <c r="H611" s="102" t="s">
        <v>3857</v>
      </c>
      <c r="I611" s="103">
        <v>3</v>
      </c>
      <c r="J611" s="102" t="s">
        <v>3864</v>
      </c>
      <c r="K611" s="98" t="s">
        <v>168</v>
      </c>
      <c r="L611" s="104" t="s">
        <v>3865</v>
      </c>
      <c r="M611" s="101" t="s">
        <v>3866</v>
      </c>
      <c r="N611" s="65">
        <v>1</v>
      </c>
      <c r="O611" s="101" t="s">
        <v>3866</v>
      </c>
      <c r="P611" s="248" t="s">
        <v>1553</v>
      </c>
      <c r="Q611" s="248" t="s">
        <v>1553</v>
      </c>
      <c r="R611" s="1024">
        <v>44703</v>
      </c>
      <c r="S611" s="1024">
        <v>44824</v>
      </c>
      <c r="T611" s="103">
        <v>0</v>
      </c>
      <c r="U611" s="179">
        <f t="shared" si="164"/>
        <v>44824</v>
      </c>
      <c r="V611" s="228"/>
      <c r="W611" s="94"/>
      <c r="X611" s="95"/>
      <c r="Y611" s="508" t="str">
        <f t="shared" si="165"/>
        <v>Sin Avance</v>
      </c>
      <c r="Z611" s="272"/>
      <c r="AA611" s="273"/>
      <c r="AB611" s="274"/>
      <c r="AC611" s="127"/>
      <c r="AD611" s="105"/>
      <c r="AE611" s="106"/>
      <c r="AF611" s="508" t="str">
        <f t="shared" si="157"/>
        <v>Sin Avance</v>
      </c>
      <c r="AG611" s="127"/>
      <c r="AH611" s="105"/>
      <c r="AI611" s="126"/>
      <c r="AJ611" s="127"/>
      <c r="AK611" s="273"/>
      <c r="AL611" s="106"/>
      <c r="AM611" s="508" t="str">
        <f t="shared" si="158"/>
        <v>Sin Avance</v>
      </c>
      <c r="AN611" s="279"/>
      <c r="AO611" s="273"/>
      <c r="AP611" s="274"/>
      <c r="AQ611" s="275"/>
      <c r="AR611" s="235"/>
      <c r="AS611" s="233"/>
      <c r="AT611" s="508" t="str">
        <f t="shared" si="159"/>
        <v>Sin Avance</v>
      </c>
      <c r="AU611" s="228"/>
      <c r="AV611" s="273"/>
      <c r="AW611" s="274"/>
      <c r="AX611" s="231"/>
      <c r="AY611" s="232"/>
      <c r="AZ611" s="233"/>
      <c r="BA611" s="508" t="str">
        <f t="shared" si="160"/>
        <v>Sin Avance</v>
      </c>
      <c r="BB611" s="325"/>
      <c r="BC611" s="229"/>
      <c r="BD611" s="229"/>
      <c r="BE611" s="492"/>
      <c r="BF611" s="235"/>
      <c r="BG611" s="493"/>
      <c r="BH611" s="508" t="str">
        <f t="shared" si="161"/>
        <v>Sin Avance</v>
      </c>
      <c r="BI611" s="236"/>
      <c r="BJ611" s="96"/>
      <c r="BK611" s="232"/>
      <c r="BL611" s="237" t="str">
        <f t="shared" si="166"/>
        <v>Sin Avance</v>
      </c>
      <c r="BM611" s="109"/>
      <c r="BN611" s="110"/>
      <c r="BO611" s="118"/>
      <c r="BP611" s="117"/>
      <c r="BQ611" s="116"/>
      <c r="BR611" s="108"/>
      <c r="BS611" s="240" t="str">
        <f t="shared" ref="BS611:BS670" si="167">IF(OR(BL611="Sin Avance",BL611&lt;100%),"En Ejecución",IF(AND(BQ611="SI",BR611="si"),"Cerrada",IF(AND(BQ611="SI",BR611="NO"),"Inefectiva",IF(BQ611="SI","Eficaz",IF(BQ611="NO","Ineficaz","")))))</f>
        <v>En Ejecución</v>
      </c>
      <c r="BT611" s="105"/>
      <c r="BU611" s="119"/>
      <c r="BV611" s="121"/>
      <c r="BW611" s="120"/>
    </row>
    <row r="612" spans="1:75" s="245" customFormat="1" ht="47.25" customHeight="1">
      <c r="A612" s="98" t="s">
        <v>189</v>
      </c>
      <c r="B612" s="99">
        <v>44461</v>
      </c>
      <c r="C612" s="100" t="s">
        <v>407</v>
      </c>
      <c r="D612" s="97" t="s">
        <v>3867</v>
      </c>
      <c r="E612" s="614" t="s">
        <v>3868</v>
      </c>
      <c r="F612" s="98" t="s">
        <v>145</v>
      </c>
      <c r="G612" s="548" t="s">
        <v>3594</v>
      </c>
      <c r="H612" s="614" t="s">
        <v>3804</v>
      </c>
      <c r="I612" s="100">
        <v>1</v>
      </c>
      <c r="J612" s="614" t="s">
        <v>3869</v>
      </c>
      <c r="K612" s="98" t="s">
        <v>168</v>
      </c>
      <c r="L612" s="548" t="s">
        <v>3870</v>
      </c>
      <c r="M612" s="548" t="s">
        <v>3871</v>
      </c>
      <c r="N612" s="548">
        <v>1</v>
      </c>
      <c r="O612" s="548" t="s">
        <v>3871</v>
      </c>
      <c r="P612" s="248" t="s">
        <v>3594</v>
      </c>
      <c r="Q612" s="248" t="s">
        <v>3594</v>
      </c>
      <c r="R612" s="1025">
        <v>44461</v>
      </c>
      <c r="S612" s="1025">
        <v>44561</v>
      </c>
      <c r="T612" s="92">
        <v>0</v>
      </c>
      <c r="U612" s="746">
        <f t="shared" si="164"/>
        <v>44561</v>
      </c>
      <c r="V612" s="624">
        <v>44526</v>
      </c>
      <c r="W612" s="94" t="s">
        <v>3872</v>
      </c>
      <c r="X612" s="1026">
        <v>1</v>
      </c>
      <c r="Y612" s="508" t="str">
        <f t="shared" si="165"/>
        <v>Destacado</v>
      </c>
      <c r="Z612" s="499">
        <v>44557</v>
      </c>
      <c r="AA612" s="514" t="s">
        <v>3873</v>
      </c>
      <c r="AB612" s="518" t="s">
        <v>448</v>
      </c>
      <c r="AC612" s="234"/>
      <c r="AD612" s="94"/>
      <c r="AE612" s="95"/>
      <c r="AF612" s="508" t="str">
        <f t="shared" si="157"/>
        <v>Sin Avance</v>
      </c>
      <c r="AG612" s="624"/>
      <c r="AH612" s="94"/>
      <c r="AI612" s="508"/>
      <c r="AJ612" s="234"/>
      <c r="AK612" s="273"/>
      <c r="AL612" s="95"/>
      <c r="AM612" s="508" t="str">
        <f t="shared" si="158"/>
        <v>Sin Avance</v>
      </c>
      <c r="AN612" s="279"/>
      <c r="AO612" s="273"/>
      <c r="AP612" s="274"/>
      <c r="AQ612" s="275"/>
      <c r="AR612" s="235"/>
      <c r="AS612" s="233"/>
      <c r="AT612" s="508" t="str">
        <f t="shared" si="159"/>
        <v>Sin Avance</v>
      </c>
      <c r="AU612" s="228"/>
      <c r="AV612" s="273"/>
      <c r="AW612" s="274"/>
      <c r="AX612" s="231"/>
      <c r="AY612" s="232"/>
      <c r="AZ612" s="233"/>
      <c r="BA612" s="508" t="str">
        <f t="shared" si="160"/>
        <v>Sin Avance</v>
      </c>
      <c r="BB612" s="325"/>
      <c r="BC612" s="229"/>
      <c r="BD612" s="229"/>
      <c r="BE612" s="492"/>
      <c r="BF612" s="235"/>
      <c r="BG612" s="493"/>
      <c r="BH612" s="508" t="str">
        <f t="shared" si="161"/>
        <v>Sin Avance</v>
      </c>
      <c r="BI612" s="236"/>
      <c r="BJ612" s="96"/>
      <c r="BK612" s="232"/>
      <c r="BL612" s="547">
        <f t="shared" si="166"/>
        <v>1</v>
      </c>
      <c r="BM612" s="275"/>
      <c r="BN612" s="518"/>
      <c r="BO612" s="325"/>
      <c r="BP612" s="518"/>
      <c r="BQ612" s="326"/>
      <c r="BR612" s="96"/>
      <c r="BS612" s="516" t="str">
        <f t="shared" si="167"/>
        <v/>
      </c>
      <c r="BT612" s="94"/>
      <c r="BU612" s="324"/>
      <c r="BV612" s="713"/>
      <c r="BW612" s="277"/>
    </row>
    <row r="613" spans="1:75" s="63" customFormat="1" ht="47.25" customHeight="1">
      <c r="A613" s="76" t="s">
        <v>189</v>
      </c>
      <c r="B613" s="99">
        <v>44461</v>
      </c>
      <c r="C613" s="1027" t="s">
        <v>407</v>
      </c>
      <c r="D613" s="97" t="s">
        <v>3867</v>
      </c>
      <c r="E613" s="1028" t="s">
        <v>3868</v>
      </c>
      <c r="F613" s="247"/>
      <c r="G613" s="1029" t="s">
        <v>1453</v>
      </c>
      <c r="H613" s="1028" t="s">
        <v>3804</v>
      </c>
      <c r="I613" s="1027">
        <v>2</v>
      </c>
      <c r="J613" s="1028" t="s">
        <v>3874</v>
      </c>
      <c r="K613" s="98" t="s">
        <v>168</v>
      </c>
      <c r="L613" s="1029" t="s">
        <v>3806</v>
      </c>
      <c r="M613" s="1029" t="s">
        <v>3875</v>
      </c>
      <c r="N613" s="1030">
        <v>1</v>
      </c>
      <c r="O613" s="1029" t="s">
        <v>3875</v>
      </c>
      <c r="P613" s="1029" t="s">
        <v>1453</v>
      </c>
      <c r="Q613" s="1029" t="s">
        <v>1453</v>
      </c>
      <c r="R613" s="1025">
        <v>44473</v>
      </c>
      <c r="S613" s="1025">
        <v>44825</v>
      </c>
      <c r="T613" s="92">
        <v>0</v>
      </c>
      <c r="U613" s="1031">
        <f t="shared" si="164"/>
        <v>44825</v>
      </c>
      <c r="V613" s="228"/>
      <c r="W613" s="94"/>
      <c r="X613" s="95"/>
      <c r="Y613" s="508" t="str">
        <f t="shared" si="165"/>
        <v>Sin Avance</v>
      </c>
      <c r="Z613" s="272"/>
      <c r="AA613" s="273"/>
      <c r="AB613" s="274"/>
      <c r="AC613" s="234"/>
      <c r="AD613" s="94"/>
      <c r="AE613" s="74"/>
      <c r="AF613" s="508" t="str">
        <f t="shared" si="157"/>
        <v>Sin Avance</v>
      </c>
      <c r="AG613" s="1032"/>
      <c r="AH613" s="94"/>
      <c r="AI613" s="230"/>
      <c r="AJ613" s="234"/>
      <c r="AK613" s="273"/>
      <c r="AL613" s="74"/>
      <c r="AM613" s="508" t="str">
        <f t="shared" si="158"/>
        <v>Sin Avance</v>
      </c>
      <c r="AN613" s="279"/>
      <c r="AO613" s="273"/>
      <c r="AP613" s="274"/>
      <c r="AQ613" s="275"/>
      <c r="AR613" s="235"/>
      <c r="AS613" s="233"/>
      <c r="AT613" s="508" t="str">
        <f t="shared" si="159"/>
        <v>Sin Avance</v>
      </c>
      <c r="AU613" s="228"/>
      <c r="AV613" s="273"/>
      <c r="AW613" s="274"/>
      <c r="AX613" s="231"/>
      <c r="AY613" s="232"/>
      <c r="AZ613" s="233"/>
      <c r="BA613" s="508" t="str">
        <f t="shared" si="160"/>
        <v>Sin Avance</v>
      </c>
      <c r="BB613" s="325"/>
      <c r="BC613" s="229"/>
      <c r="BD613" s="229"/>
      <c r="BE613" s="492"/>
      <c r="BF613" s="235"/>
      <c r="BG613" s="493"/>
      <c r="BH613" s="508" t="str">
        <f t="shared" si="161"/>
        <v>Sin Avance</v>
      </c>
      <c r="BI613" s="236"/>
      <c r="BJ613" s="96"/>
      <c r="BK613" s="232"/>
      <c r="BL613" s="237" t="str">
        <f t="shared" si="166"/>
        <v>Sin Avance</v>
      </c>
      <c r="BM613" s="275"/>
      <c r="BN613" s="274"/>
      <c r="BO613" s="325"/>
      <c r="BP613" s="274"/>
      <c r="BQ613" s="326"/>
      <c r="BR613" s="96"/>
      <c r="BS613" s="240" t="str">
        <f t="shared" si="167"/>
        <v>En Ejecución</v>
      </c>
      <c r="BT613" s="94"/>
      <c r="BU613" s="712"/>
      <c r="BV613" s="713"/>
      <c r="BW613" s="277"/>
    </row>
    <row r="614" spans="1:75" s="245" customFormat="1" ht="47.25" customHeight="1">
      <c r="A614" s="98" t="s">
        <v>189</v>
      </c>
      <c r="B614" s="99">
        <v>44461</v>
      </c>
      <c r="C614" s="100" t="s">
        <v>407</v>
      </c>
      <c r="D614" s="97" t="s">
        <v>3867</v>
      </c>
      <c r="E614" s="614" t="s">
        <v>3868</v>
      </c>
      <c r="F614" s="98" t="s">
        <v>145</v>
      </c>
      <c r="G614" s="548" t="s">
        <v>3594</v>
      </c>
      <c r="H614" s="614" t="s">
        <v>3876</v>
      </c>
      <c r="I614" s="100">
        <v>3</v>
      </c>
      <c r="J614" s="614" t="s">
        <v>3877</v>
      </c>
      <c r="K614" s="98" t="s">
        <v>168</v>
      </c>
      <c r="L614" s="548" t="s">
        <v>3878</v>
      </c>
      <c r="M614" s="548" t="s">
        <v>3879</v>
      </c>
      <c r="N614" s="548">
        <v>1</v>
      </c>
      <c r="O614" s="548" t="s">
        <v>3879</v>
      </c>
      <c r="P614" s="248" t="s">
        <v>3594</v>
      </c>
      <c r="Q614" s="248" t="s">
        <v>3594</v>
      </c>
      <c r="R614" s="1025">
        <v>44470</v>
      </c>
      <c r="S614" s="1025">
        <v>44591</v>
      </c>
      <c r="T614" s="92">
        <v>0</v>
      </c>
      <c r="U614" s="746">
        <f t="shared" si="164"/>
        <v>44591</v>
      </c>
      <c r="V614" s="624">
        <v>44526</v>
      </c>
      <c r="W614" s="94" t="s">
        <v>3880</v>
      </c>
      <c r="X614" s="1026">
        <v>1</v>
      </c>
      <c r="Y614" s="508" t="str">
        <f t="shared" si="165"/>
        <v>Destacado</v>
      </c>
      <c r="Z614" s="499">
        <v>44557</v>
      </c>
      <c r="AA614" s="514" t="s">
        <v>3881</v>
      </c>
      <c r="AB614" s="518" t="s">
        <v>448</v>
      </c>
      <c r="AC614" s="234"/>
      <c r="AD614" s="94"/>
      <c r="AE614" s="95"/>
      <c r="AF614" s="508" t="str">
        <f t="shared" si="157"/>
        <v>Sin Avance</v>
      </c>
      <c r="AG614" s="624"/>
      <c r="AH614" s="94"/>
      <c r="AI614" s="508"/>
      <c r="AJ614" s="234"/>
      <c r="AK614" s="273"/>
      <c r="AL614" s="95"/>
      <c r="AM614" s="508" t="str">
        <f t="shared" si="158"/>
        <v>Sin Avance</v>
      </c>
      <c r="AN614" s="279"/>
      <c r="AO614" s="273"/>
      <c r="AP614" s="274"/>
      <c r="AQ614" s="275"/>
      <c r="AR614" s="235"/>
      <c r="AS614" s="233"/>
      <c r="AT614" s="508" t="str">
        <f t="shared" si="159"/>
        <v>Sin Avance</v>
      </c>
      <c r="AU614" s="228"/>
      <c r="AV614" s="273"/>
      <c r="AW614" s="274"/>
      <c r="AX614" s="231"/>
      <c r="AY614" s="232"/>
      <c r="AZ614" s="233"/>
      <c r="BA614" s="508" t="str">
        <f t="shared" si="160"/>
        <v>Sin Avance</v>
      </c>
      <c r="BB614" s="325"/>
      <c r="BC614" s="229"/>
      <c r="BD614" s="229"/>
      <c r="BE614" s="492"/>
      <c r="BF614" s="235"/>
      <c r="BG614" s="493"/>
      <c r="BH614" s="508" t="str">
        <f t="shared" si="161"/>
        <v>Sin Avance</v>
      </c>
      <c r="BI614" s="236"/>
      <c r="BJ614" s="96"/>
      <c r="BK614" s="232"/>
      <c r="BL614" s="547">
        <f t="shared" si="166"/>
        <v>1</v>
      </c>
      <c r="BM614" s="275"/>
      <c r="BN614" s="518"/>
      <c r="BO614" s="325"/>
      <c r="BP614" s="518"/>
      <c r="BQ614" s="326"/>
      <c r="BR614" s="96"/>
      <c r="BS614" s="516" t="str">
        <f t="shared" si="167"/>
        <v/>
      </c>
      <c r="BT614" s="94"/>
      <c r="BU614" s="324"/>
      <c r="BV614" s="713"/>
      <c r="BW614" s="277"/>
    </row>
    <row r="615" spans="1:75" s="63" customFormat="1" ht="47.25" customHeight="1">
      <c r="A615" s="76" t="s">
        <v>189</v>
      </c>
      <c r="B615" s="99">
        <v>44461</v>
      </c>
      <c r="C615" s="1027" t="s">
        <v>407</v>
      </c>
      <c r="D615" s="97" t="s">
        <v>3867</v>
      </c>
      <c r="E615" s="1028" t="s">
        <v>3868</v>
      </c>
      <c r="F615" s="247"/>
      <c r="G615" s="1029" t="s">
        <v>3594</v>
      </c>
      <c r="H615" s="1028" t="s">
        <v>3882</v>
      </c>
      <c r="I615" s="1027">
        <v>4</v>
      </c>
      <c r="J615" s="1028" t="s">
        <v>3883</v>
      </c>
      <c r="K615" s="98" t="s">
        <v>168</v>
      </c>
      <c r="L615" s="1029" t="s">
        <v>3884</v>
      </c>
      <c r="M615" s="1029" t="s">
        <v>3885</v>
      </c>
      <c r="N615" s="1029">
        <v>1</v>
      </c>
      <c r="O615" s="1029" t="s">
        <v>3885</v>
      </c>
      <c r="P615" s="248" t="s">
        <v>3594</v>
      </c>
      <c r="Q615" s="248" t="s">
        <v>3594</v>
      </c>
      <c r="R615" s="1025">
        <v>44470</v>
      </c>
      <c r="S615" s="1025">
        <v>44825</v>
      </c>
      <c r="T615" s="92">
        <v>0</v>
      </c>
      <c r="U615" s="1031">
        <f t="shared" si="164"/>
        <v>44825</v>
      </c>
      <c r="V615" s="228"/>
      <c r="W615" s="94"/>
      <c r="X615" s="95"/>
      <c r="Y615" s="508" t="str">
        <f t="shared" si="165"/>
        <v>Sin Avance</v>
      </c>
      <c r="Z615" s="272"/>
      <c r="AA615" s="273"/>
      <c r="AB615" s="274"/>
      <c r="AC615" s="234"/>
      <c r="AD615" s="94"/>
      <c r="AE615" s="74"/>
      <c r="AF615" s="508" t="str">
        <f t="shared" si="157"/>
        <v>Sin Avance</v>
      </c>
      <c r="AG615" s="1032"/>
      <c r="AH615" s="94"/>
      <c r="AI615" s="230"/>
      <c r="AJ615" s="234"/>
      <c r="AK615" s="273"/>
      <c r="AL615" s="74"/>
      <c r="AM615" s="508" t="str">
        <f t="shared" si="158"/>
        <v>Sin Avance</v>
      </c>
      <c r="AN615" s="279"/>
      <c r="AO615" s="273"/>
      <c r="AP615" s="274"/>
      <c r="AQ615" s="275"/>
      <c r="AR615" s="235"/>
      <c r="AS615" s="233"/>
      <c r="AT615" s="508" t="str">
        <f t="shared" si="159"/>
        <v>Sin Avance</v>
      </c>
      <c r="AU615" s="228"/>
      <c r="AV615" s="273"/>
      <c r="AW615" s="274"/>
      <c r="AX615" s="231"/>
      <c r="AY615" s="232"/>
      <c r="AZ615" s="233"/>
      <c r="BA615" s="508" t="str">
        <f t="shared" si="160"/>
        <v>Sin Avance</v>
      </c>
      <c r="BB615" s="325"/>
      <c r="BC615" s="229"/>
      <c r="BD615" s="229"/>
      <c r="BE615" s="492"/>
      <c r="BF615" s="235"/>
      <c r="BG615" s="493"/>
      <c r="BH615" s="508" t="str">
        <f t="shared" si="161"/>
        <v>Sin Avance</v>
      </c>
      <c r="BI615" s="236"/>
      <c r="BJ615" s="96"/>
      <c r="BK615" s="232"/>
      <c r="BL615" s="237" t="str">
        <f t="shared" si="166"/>
        <v>Sin Avance</v>
      </c>
      <c r="BM615" s="275"/>
      <c r="BN615" s="274"/>
      <c r="BO615" s="325"/>
      <c r="BP615" s="274"/>
      <c r="BQ615" s="326"/>
      <c r="BR615" s="96"/>
      <c r="BS615" s="240" t="str">
        <f t="shared" si="167"/>
        <v>En Ejecución</v>
      </c>
      <c r="BT615" s="94"/>
      <c r="BU615" s="712"/>
      <c r="BV615" s="713"/>
      <c r="BW615" s="277"/>
    </row>
    <row r="616" spans="1:75" s="245" customFormat="1" ht="47.25" customHeight="1">
      <c r="A616" s="98" t="s">
        <v>189</v>
      </c>
      <c r="B616" s="99">
        <v>44461</v>
      </c>
      <c r="C616" s="100" t="s">
        <v>3886</v>
      </c>
      <c r="D616" s="97" t="s">
        <v>3867</v>
      </c>
      <c r="E616" s="614" t="s">
        <v>3887</v>
      </c>
      <c r="F616" s="98" t="s">
        <v>145</v>
      </c>
      <c r="G616" s="548" t="s">
        <v>3594</v>
      </c>
      <c r="H616" s="614" t="s">
        <v>3804</v>
      </c>
      <c r="I616" s="100">
        <v>1</v>
      </c>
      <c r="J616" s="614" t="s">
        <v>3869</v>
      </c>
      <c r="K616" s="98" t="s">
        <v>168</v>
      </c>
      <c r="L616" s="548" t="s">
        <v>3870</v>
      </c>
      <c r="M616" s="548" t="s">
        <v>3871</v>
      </c>
      <c r="N616" s="548">
        <v>1</v>
      </c>
      <c r="O616" s="548" t="s">
        <v>3871</v>
      </c>
      <c r="P616" s="248" t="s">
        <v>3594</v>
      </c>
      <c r="Q616" s="248" t="s">
        <v>3594</v>
      </c>
      <c r="R616" s="1025">
        <v>44461</v>
      </c>
      <c r="S616" s="1025">
        <v>44561</v>
      </c>
      <c r="T616" s="92">
        <v>0</v>
      </c>
      <c r="U616" s="746">
        <f t="shared" si="164"/>
        <v>44561</v>
      </c>
      <c r="V616" s="624">
        <v>44526</v>
      </c>
      <c r="W616" s="94" t="s">
        <v>3872</v>
      </c>
      <c r="X616" s="1026">
        <v>1</v>
      </c>
      <c r="Y616" s="508" t="str">
        <f t="shared" si="165"/>
        <v>Destacado</v>
      </c>
      <c r="Z616" s="499">
        <v>44557</v>
      </c>
      <c r="AA616" s="514" t="s">
        <v>3873</v>
      </c>
      <c r="AB616" s="518" t="s">
        <v>448</v>
      </c>
      <c r="AC616" s="234"/>
      <c r="AD616" s="94"/>
      <c r="AE616" s="95"/>
      <c r="AF616" s="508" t="str">
        <f t="shared" si="157"/>
        <v>Sin Avance</v>
      </c>
      <c r="AG616" s="624"/>
      <c r="AH616" s="94"/>
      <c r="AI616" s="508"/>
      <c r="AJ616" s="234"/>
      <c r="AK616" s="273"/>
      <c r="AL616" s="95"/>
      <c r="AM616" s="508" t="str">
        <f t="shared" si="158"/>
        <v>Sin Avance</v>
      </c>
      <c r="AN616" s="279"/>
      <c r="AO616" s="273"/>
      <c r="AP616" s="274"/>
      <c r="AQ616" s="275"/>
      <c r="AR616" s="235"/>
      <c r="AS616" s="233"/>
      <c r="AT616" s="508" t="str">
        <f t="shared" si="159"/>
        <v>Sin Avance</v>
      </c>
      <c r="AU616" s="228"/>
      <c r="AV616" s="273"/>
      <c r="AW616" s="274"/>
      <c r="AX616" s="231"/>
      <c r="AY616" s="232"/>
      <c r="AZ616" s="233"/>
      <c r="BA616" s="508" t="str">
        <f t="shared" si="160"/>
        <v>Sin Avance</v>
      </c>
      <c r="BB616" s="325"/>
      <c r="BC616" s="229"/>
      <c r="BD616" s="229"/>
      <c r="BE616" s="492"/>
      <c r="BF616" s="235"/>
      <c r="BG616" s="493"/>
      <c r="BH616" s="508" t="str">
        <f t="shared" si="161"/>
        <v>Sin Avance</v>
      </c>
      <c r="BI616" s="236"/>
      <c r="BJ616" s="96"/>
      <c r="BK616" s="232"/>
      <c r="BL616" s="547">
        <f t="shared" si="166"/>
        <v>1</v>
      </c>
      <c r="BM616" s="275"/>
      <c r="BN616" s="518"/>
      <c r="BO616" s="325"/>
      <c r="BP616" s="518"/>
      <c r="BQ616" s="326"/>
      <c r="BR616" s="96"/>
      <c r="BS616" s="516" t="str">
        <f t="shared" si="167"/>
        <v/>
      </c>
      <c r="BT616" s="94"/>
      <c r="BU616" s="324"/>
      <c r="BV616" s="713"/>
      <c r="BW616" s="277"/>
    </row>
    <row r="617" spans="1:75" s="63" customFormat="1" ht="47.25" customHeight="1">
      <c r="A617" s="76" t="s">
        <v>189</v>
      </c>
      <c r="B617" s="99">
        <v>44461</v>
      </c>
      <c r="C617" s="1027" t="s">
        <v>3886</v>
      </c>
      <c r="D617" s="97" t="s">
        <v>3867</v>
      </c>
      <c r="E617" s="1028" t="s">
        <v>3887</v>
      </c>
      <c r="F617" s="247"/>
      <c r="G617" s="1029" t="s">
        <v>1453</v>
      </c>
      <c r="H617" s="1028" t="s">
        <v>3804</v>
      </c>
      <c r="I617" s="1027">
        <v>2</v>
      </c>
      <c r="J617" s="1028" t="s">
        <v>3874</v>
      </c>
      <c r="K617" s="98" t="s">
        <v>168</v>
      </c>
      <c r="L617" s="1029" t="s">
        <v>3806</v>
      </c>
      <c r="M617" s="1029" t="s">
        <v>3875</v>
      </c>
      <c r="N617" s="1030">
        <v>1</v>
      </c>
      <c r="O617" s="1029" t="s">
        <v>3875</v>
      </c>
      <c r="P617" s="1029" t="s">
        <v>1453</v>
      </c>
      <c r="Q617" s="1029" t="s">
        <v>1453</v>
      </c>
      <c r="R617" s="1025">
        <v>44473</v>
      </c>
      <c r="S617" s="1025">
        <v>44825</v>
      </c>
      <c r="T617" s="92">
        <v>0</v>
      </c>
      <c r="U617" s="1031">
        <f t="shared" si="164"/>
        <v>44825</v>
      </c>
      <c r="V617" s="228"/>
      <c r="W617" s="94"/>
      <c r="X617" s="95"/>
      <c r="Y617" s="508" t="str">
        <f t="shared" si="165"/>
        <v>Sin Avance</v>
      </c>
      <c r="Z617" s="272"/>
      <c r="AA617" s="273"/>
      <c r="AB617" s="274"/>
      <c r="AC617" s="234"/>
      <c r="AD617" s="94"/>
      <c r="AE617" s="74"/>
      <c r="AF617" s="508" t="str">
        <f t="shared" si="157"/>
        <v>Sin Avance</v>
      </c>
      <c r="AG617" s="1032"/>
      <c r="AH617" s="94"/>
      <c r="AI617" s="230"/>
      <c r="AJ617" s="234"/>
      <c r="AK617" s="273"/>
      <c r="AL617" s="74"/>
      <c r="AM617" s="508" t="str">
        <f t="shared" si="158"/>
        <v>Sin Avance</v>
      </c>
      <c r="AN617" s="279"/>
      <c r="AO617" s="273"/>
      <c r="AP617" s="274"/>
      <c r="AQ617" s="275"/>
      <c r="AR617" s="235"/>
      <c r="AS617" s="233"/>
      <c r="AT617" s="508" t="str">
        <f t="shared" si="159"/>
        <v>Sin Avance</v>
      </c>
      <c r="AU617" s="228"/>
      <c r="AV617" s="273"/>
      <c r="AW617" s="274"/>
      <c r="AX617" s="231"/>
      <c r="AY617" s="232"/>
      <c r="AZ617" s="233"/>
      <c r="BA617" s="508" t="str">
        <f t="shared" si="160"/>
        <v>Sin Avance</v>
      </c>
      <c r="BB617" s="325"/>
      <c r="BC617" s="229"/>
      <c r="BD617" s="229"/>
      <c r="BE617" s="492"/>
      <c r="BF617" s="235"/>
      <c r="BG617" s="493"/>
      <c r="BH617" s="508" t="str">
        <f t="shared" si="161"/>
        <v>Sin Avance</v>
      </c>
      <c r="BI617" s="236"/>
      <c r="BJ617" s="96"/>
      <c r="BK617" s="232"/>
      <c r="BL617" s="237" t="str">
        <f t="shared" si="166"/>
        <v>Sin Avance</v>
      </c>
      <c r="BM617" s="275"/>
      <c r="BN617" s="274"/>
      <c r="BO617" s="325"/>
      <c r="BP617" s="274"/>
      <c r="BQ617" s="326"/>
      <c r="BR617" s="96"/>
      <c r="BS617" s="240" t="str">
        <f t="shared" si="167"/>
        <v>En Ejecución</v>
      </c>
      <c r="BT617" s="94"/>
      <c r="BU617" s="712"/>
      <c r="BV617" s="713"/>
      <c r="BW617" s="277"/>
    </row>
    <row r="618" spans="1:75" s="245" customFormat="1" ht="47.25" customHeight="1">
      <c r="A618" s="98" t="s">
        <v>189</v>
      </c>
      <c r="B618" s="99">
        <v>44461</v>
      </c>
      <c r="C618" s="100" t="s">
        <v>367</v>
      </c>
      <c r="D618" s="97" t="s">
        <v>3867</v>
      </c>
      <c r="E618" s="614" t="s">
        <v>3888</v>
      </c>
      <c r="F618" s="98" t="s">
        <v>145</v>
      </c>
      <c r="G618" s="548" t="s">
        <v>3594</v>
      </c>
      <c r="H618" s="614" t="s">
        <v>3804</v>
      </c>
      <c r="I618" s="100">
        <v>1</v>
      </c>
      <c r="J618" s="614" t="s">
        <v>3869</v>
      </c>
      <c r="K618" s="98" t="s">
        <v>168</v>
      </c>
      <c r="L618" s="548" t="s">
        <v>3870</v>
      </c>
      <c r="M618" s="548" t="s">
        <v>3889</v>
      </c>
      <c r="N618" s="548">
        <v>1</v>
      </c>
      <c r="O618" s="548" t="s">
        <v>3889</v>
      </c>
      <c r="P618" s="248" t="s">
        <v>3594</v>
      </c>
      <c r="Q618" s="248" t="s">
        <v>3594</v>
      </c>
      <c r="R618" s="1025">
        <v>44461</v>
      </c>
      <c r="S618" s="1025">
        <v>44561</v>
      </c>
      <c r="T618" s="92">
        <v>0</v>
      </c>
      <c r="U618" s="746">
        <f t="shared" si="164"/>
        <v>44561</v>
      </c>
      <c r="V618" s="624">
        <v>44526</v>
      </c>
      <c r="W618" s="94" t="s">
        <v>3872</v>
      </c>
      <c r="X618" s="1026">
        <v>1</v>
      </c>
      <c r="Y618" s="508" t="str">
        <f t="shared" si="165"/>
        <v>Destacado</v>
      </c>
      <c r="Z618" s="499">
        <v>44557</v>
      </c>
      <c r="AA618" s="514" t="s">
        <v>3873</v>
      </c>
      <c r="AB618" s="518" t="s">
        <v>448</v>
      </c>
      <c r="AC618" s="234"/>
      <c r="AD618" s="94"/>
      <c r="AE618" s="95"/>
      <c r="AF618" s="508" t="str">
        <f t="shared" si="157"/>
        <v>Sin Avance</v>
      </c>
      <c r="AG618" s="624"/>
      <c r="AH618" s="94"/>
      <c r="AI618" s="508"/>
      <c r="AJ618" s="234"/>
      <c r="AK618" s="273"/>
      <c r="AL618" s="95"/>
      <c r="AM618" s="508" t="str">
        <f t="shared" si="158"/>
        <v>Sin Avance</v>
      </c>
      <c r="AN618" s="279"/>
      <c r="AO618" s="273"/>
      <c r="AP618" s="274"/>
      <c r="AQ618" s="275"/>
      <c r="AR618" s="235"/>
      <c r="AS618" s="233"/>
      <c r="AT618" s="508" t="str">
        <f t="shared" si="159"/>
        <v>Sin Avance</v>
      </c>
      <c r="AU618" s="228"/>
      <c r="AV618" s="273"/>
      <c r="AW618" s="274"/>
      <c r="AX618" s="231"/>
      <c r="AY618" s="232"/>
      <c r="AZ618" s="233"/>
      <c r="BA618" s="508" t="str">
        <f t="shared" si="160"/>
        <v>Sin Avance</v>
      </c>
      <c r="BB618" s="325"/>
      <c r="BC618" s="229"/>
      <c r="BD618" s="229"/>
      <c r="BE618" s="492"/>
      <c r="BF618" s="235"/>
      <c r="BG618" s="493"/>
      <c r="BH618" s="508" t="str">
        <f t="shared" si="161"/>
        <v>Sin Avance</v>
      </c>
      <c r="BI618" s="236"/>
      <c r="BJ618" s="96"/>
      <c r="BK618" s="232"/>
      <c r="BL618" s="547">
        <f t="shared" si="166"/>
        <v>1</v>
      </c>
      <c r="BM618" s="275"/>
      <c r="BN618" s="518"/>
      <c r="BO618" s="325"/>
      <c r="BP618" s="518"/>
      <c r="BQ618" s="326"/>
      <c r="BR618" s="96"/>
      <c r="BS618" s="516" t="str">
        <f t="shared" si="167"/>
        <v/>
      </c>
      <c r="BT618" s="94"/>
      <c r="BU618" s="324"/>
      <c r="BV618" s="713"/>
      <c r="BW618" s="277"/>
    </row>
    <row r="619" spans="1:75" s="63" customFormat="1" ht="47.25" customHeight="1">
      <c r="A619" s="76" t="s">
        <v>189</v>
      </c>
      <c r="B619" s="99">
        <v>44461</v>
      </c>
      <c r="C619" s="1027" t="s">
        <v>367</v>
      </c>
      <c r="D619" s="97" t="s">
        <v>3867</v>
      </c>
      <c r="E619" s="1028" t="s">
        <v>3888</v>
      </c>
      <c r="F619" s="247"/>
      <c r="G619" s="1029" t="s">
        <v>1453</v>
      </c>
      <c r="H619" s="1028" t="s">
        <v>3804</v>
      </c>
      <c r="I619" s="1027">
        <v>2</v>
      </c>
      <c r="J619" s="1028" t="s">
        <v>3874</v>
      </c>
      <c r="K619" s="98" t="s">
        <v>168</v>
      </c>
      <c r="L619" s="1029" t="s">
        <v>3806</v>
      </c>
      <c r="M619" s="1029" t="s">
        <v>3875</v>
      </c>
      <c r="N619" s="1030">
        <v>1</v>
      </c>
      <c r="O619" s="1029" t="s">
        <v>3875</v>
      </c>
      <c r="P619" s="1029" t="s">
        <v>1453</v>
      </c>
      <c r="Q619" s="1029" t="s">
        <v>1453</v>
      </c>
      <c r="R619" s="1025">
        <v>44473</v>
      </c>
      <c r="S619" s="1025">
        <v>44825</v>
      </c>
      <c r="T619" s="92">
        <v>0</v>
      </c>
      <c r="U619" s="1031">
        <f t="shared" si="164"/>
        <v>44825</v>
      </c>
      <c r="V619" s="228"/>
      <c r="W619" s="94"/>
      <c r="X619" s="95"/>
      <c r="Y619" s="508" t="str">
        <f t="shared" si="165"/>
        <v>Sin Avance</v>
      </c>
      <c r="Z619" s="272"/>
      <c r="AA619" s="273"/>
      <c r="AB619" s="274"/>
      <c r="AC619" s="234"/>
      <c r="AD619" s="94"/>
      <c r="AE619" s="74"/>
      <c r="AF619" s="508" t="str">
        <f t="shared" si="157"/>
        <v>Sin Avance</v>
      </c>
      <c r="AG619" s="1032"/>
      <c r="AH619" s="94"/>
      <c r="AI619" s="230"/>
      <c r="AJ619" s="234"/>
      <c r="AK619" s="273"/>
      <c r="AL619" s="74"/>
      <c r="AM619" s="508" t="str">
        <f t="shared" si="158"/>
        <v>Sin Avance</v>
      </c>
      <c r="AN619" s="279"/>
      <c r="AO619" s="273"/>
      <c r="AP619" s="274"/>
      <c r="AQ619" s="275"/>
      <c r="AR619" s="235"/>
      <c r="AS619" s="233"/>
      <c r="AT619" s="508" t="str">
        <f t="shared" si="159"/>
        <v>Sin Avance</v>
      </c>
      <c r="AU619" s="228"/>
      <c r="AV619" s="273"/>
      <c r="AW619" s="274"/>
      <c r="AX619" s="231"/>
      <c r="AY619" s="232"/>
      <c r="AZ619" s="233"/>
      <c r="BA619" s="508" t="str">
        <f t="shared" si="160"/>
        <v>Sin Avance</v>
      </c>
      <c r="BB619" s="325"/>
      <c r="BC619" s="229"/>
      <c r="BD619" s="229"/>
      <c r="BE619" s="492"/>
      <c r="BF619" s="235"/>
      <c r="BG619" s="493"/>
      <c r="BH619" s="508" t="str">
        <f t="shared" si="161"/>
        <v>Sin Avance</v>
      </c>
      <c r="BI619" s="236"/>
      <c r="BJ619" s="96"/>
      <c r="BK619" s="232"/>
      <c r="BL619" s="237" t="str">
        <f t="shared" si="166"/>
        <v>Sin Avance</v>
      </c>
      <c r="BM619" s="275"/>
      <c r="BN619" s="274"/>
      <c r="BO619" s="325"/>
      <c r="BP619" s="274"/>
      <c r="BQ619" s="326"/>
      <c r="BR619" s="96"/>
      <c r="BS619" s="240" t="str">
        <f t="shared" si="167"/>
        <v>En Ejecución</v>
      </c>
      <c r="BT619" s="94"/>
      <c r="BU619" s="712"/>
      <c r="BV619" s="713"/>
      <c r="BW619" s="277"/>
    </row>
    <row r="620" spans="1:75" s="63" customFormat="1" ht="47.25" customHeight="1">
      <c r="A620" s="76" t="s">
        <v>189</v>
      </c>
      <c r="B620" s="99">
        <v>44461</v>
      </c>
      <c r="C620" s="1027" t="s">
        <v>367</v>
      </c>
      <c r="D620" s="97" t="s">
        <v>3867</v>
      </c>
      <c r="E620" s="1028" t="s">
        <v>3888</v>
      </c>
      <c r="F620" s="247"/>
      <c r="G620" s="1029" t="s">
        <v>3890</v>
      </c>
      <c r="H620" s="1028" t="s">
        <v>3891</v>
      </c>
      <c r="I620" s="1027">
        <v>3</v>
      </c>
      <c r="J620" s="1028" t="s">
        <v>3892</v>
      </c>
      <c r="K620" s="98" t="s">
        <v>168</v>
      </c>
      <c r="L620" s="1029" t="s">
        <v>3893</v>
      </c>
      <c r="M620" s="1029" t="s">
        <v>3894</v>
      </c>
      <c r="N620" s="1029">
        <v>1</v>
      </c>
      <c r="O620" s="1029" t="s">
        <v>3894</v>
      </c>
      <c r="P620" s="1029" t="s">
        <v>3890</v>
      </c>
      <c r="Q620" s="1029" t="s">
        <v>3890</v>
      </c>
      <c r="R620" s="1025">
        <v>44475</v>
      </c>
      <c r="S620" s="1025">
        <v>44718</v>
      </c>
      <c r="T620" s="92">
        <v>0</v>
      </c>
      <c r="U620" s="1031">
        <f t="shared" si="164"/>
        <v>44718</v>
      </c>
      <c r="V620" s="228"/>
      <c r="W620" s="94"/>
      <c r="X620" s="95"/>
      <c r="Y620" s="508" t="str">
        <f t="shared" si="165"/>
        <v>Sin Avance</v>
      </c>
      <c r="Z620" s="272"/>
      <c r="AA620" s="273"/>
      <c r="AB620" s="274"/>
      <c r="AC620" s="234"/>
      <c r="AD620" s="94"/>
      <c r="AE620" s="74"/>
      <c r="AF620" s="508" t="str">
        <f t="shared" si="157"/>
        <v>Sin Avance</v>
      </c>
      <c r="AG620" s="1032"/>
      <c r="AH620" s="94"/>
      <c r="AI620" s="230"/>
      <c r="AJ620" s="234"/>
      <c r="AK620" s="273"/>
      <c r="AL620" s="74"/>
      <c r="AM620" s="508" t="str">
        <f t="shared" si="158"/>
        <v>Sin Avance</v>
      </c>
      <c r="AN620" s="279"/>
      <c r="AO620" s="273"/>
      <c r="AP620" s="274"/>
      <c r="AQ620" s="275"/>
      <c r="AR620" s="235"/>
      <c r="AS620" s="233"/>
      <c r="AT620" s="508" t="str">
        <f t="shared" si="159"/>
        <v>Sin Avance</v>
      </c>
      <c r="AU620" s="228"/>
      <c r="AV620" s="273"/>
      <c r="AW620" s="274"/>
      <c r="AX620" s="231"/>
      <c r="AY620" s="232"/>
      <c r="AZ620" s="233"/>
      <c r="BA620" s="508" t="str">
        <f t="shared" si="160"/>
        <v>Sin Avance</v>
      </c>
      <c r="BB620" s="325"/>
      <c r="BC620" s="229"/>
      <c r="BD620" s="229"/>
      <c r="BE620" s="492"/>
      <c r="BF620" s="235"/>
      <c r="BG620" s="493"/>
      <c r="BH620" s="508" t="str">
        <f t="shared" si="161"/>
        <v>Sin Avance</v>
      </c>
      <c r="BI620" s="236"/>
      <c r="BJ620" s="96"/>
      <c r="BK620" s="232"/>
      <c r="BL620" s="237" t="str">
        <f t="shared" si="166"/>
        <v>Sin Avance</v>
      </c>
      <c r="BM620" s="275"/>
      <c r="BN620" s="274"/>
      <c r="BO620" s="325"/>
      <c r="BP620" s="274"/>
      <c r="BQ620" s="326"/>
      <c r="BR620" s="96"/>
      <c r="BS620" s="240" t="str">
        <f t="shared" si="167"/>
        <v>En Ejecución</v>
      </c>
      <c r="BT620" s="94"/>
      <c r="BU620" s="712"/>
      <c r="BV620" s="713"/>
      <c r="BW620" s="277"/>
    </row>
    <row r="621" spans="1:75" s="63" customFormat="1" ht="47.25" customHeight="1">
      <c r="A621" s="76" t="s">
        <v>189</v>
      </c>
      <c r="B621" s="99">
        <v>44461</v>
      </c>
      <c r="C621" s="1027" t="s">
        <v>367</v>
      </c>
      <c r="D621" s="97" t="s">
        <v>3867</v>
      </c>
      <c r="E621" s="1028" t="s">
        <v>3888</v>
      </c>
      <c r="F621" s="247"/>
      <c r="G621" s="1029" t="s">
        <v>3594</v>
      </c>
      <c r="H621" s="1028" t="s">
        <v>3895</v>
      </c>
      <c r="I621" s="1027">
        <v>4</v>
      </c>
      <c r="J621" s="1028" t="s">
        <v>3896</v>
      </c>
      <c r="K621" s="98" t="s">
        <v>168</v>
      </c>
      <c r="L621" s="1029" t="s">
        <v>3897</v>
      </c>
      <c r="M621" s="1029" t="s">
        <v>3898</v>
      </c>
      <c r="N621" s="1030">
        <v>1</v>
      </c>
      <c r="O621" s="1029" t="s">
        <v>3898</v>
      </c>
      <c r="P621" s="248" t="s">
        <v>3594</v>
      </c>
      <c r="Q621" s="248" t="s">
        <v>3594</v>
      </c>
      <c r="R621" s="1025">
        <v>44475</v>
      </c>
      <c r="S621" s="1025">
        <v>44718</v>
      </c>
      <c r="T621" s="92">
        <v>0</v>
      </c>
      <c r="U621" s="1031">
        <f t="shared" si="164"/>
        <v>44718</v>
      </c>
      <c r="V621" s="228"/>
      <c r="W621" s="94"/>
      <c r="X621" s="95"/>
      <c r="Y621" s="508" t="str">
        <f t="shared" si="165"/>
        <v>Sin Avance</v>
      </c>
      <c r="Z621" s="272"/>
      <c r="AA621" s="273"/>
      <c r="AB621" s="274"/>
      <c r="AC621" s="234"/>
      <c r="AD621" s="94"/>
      <c r="AE621" s="74"/>
      <c r="AF621" s="508" t="str">
        <f t="shared" si="157"/>
        <v>Sin Avance</v>
      </c>
      <c r="AG621" s="1032"/>
      <c r="AH621" s="94"/>
      <c r="AI621" s="230"/>
      <c r="AJ621" s="234"/>
      <c r="AK621" s="273"/>
      <c r="AL621" s="74"/>
      <c r="AM621" s="508" t="str">
        <f t="shared" si="158"/>
        <v>Sin Avance</v>
      </c>
      <c r="AN621" s="279"/>
      <c r="AO621" s="273"/>
      <c r="AP621" s="274"/>
      <c r="AQ621" s="275"/>
      <c r="AR621" s="235"/>
      <c r="AS621" s="233"/>
      <c r="AT621" s="508" t="str">
        <f t="shared" si="159"/>
        <v>Sin Avance</v>
      </c>
      <c r="AU621" s="228"/>
      <c r="AV621" s="273"/>
      <c r="AW621" s="274"/>
      <c r="AX621" s="231"/>
      <c r="AY621" s="232"/>
      <c r="AZ621" s="233"/>
      <c r="BA621" s="508" t="str">
        <f t="shared" si="160"/>
        <v>Sin Avance</v>
      </c>
      <c r="BB621" s="325"/>
      <c r="BC621" s="229"/>
      <c r="BD621" s="229"/>
      <c r="BE621" s="492"/>
      <c r="BF621" s="235"/>
      <c r="BG621" s="493"/>
      <c r="BH621" s="508" t="str">
        <f t="shared" si="161"/>
        <v>Sin Avance</v>
      </c>
      <c r="BI621" s="236"/>
      <c r="BJ621" s="96"/>
      <c r="BK621" s="232"/>
      <c r="BL621" s="237" t="str">
        <f t="shared" si="166"/>
        <v>Sin Avance</v>
      </c>
      <c r="BM621" s="275"/>
      <c r="BN621" s="274"/>
      <c r="BO621" s="325"/>
      <c r="BP621" s="274"/>
      <c r="BQ621" s="326"/>
      <c r="BR621" s="96"/>
      <c r="BS621" s="240" t="str">
        <f t="shared" si="167"/>
        <v>En Ejecución</v>
      </c>
      <c r="BT621" s="94"/>
      <c r="BU621" s="712"/>
      <c r="BV621" s="713"/>
      <c r="BW621" s="277"/>
    </row>
    <row r="622" spans="1:75" s="245" customFormat="1" ht="47.25" customHeight="1">
      <c r="A622" s="98" t="s">
        <v>189</v>
      </c>
      <c r="B622" s="99">
        <v>44461</v>
      </c>
      <c r="C622" s="100" t="s">
        <v>387</v>
      </c>
      <c r="D622" s="97" t="s">
        <v>3867</v>
      </c>
      <c r="E622" s="614" t="s">
        <v>3899</v>
      </c>
      <c r="F622" s="98" t="s">
        <v>145</v>
      </c>
      <c r="G622" s="548" t="s">
        <v>3594</v>
      </c>
      <c r="H622" s="614" t="s">
        <v>3900</v>
      </c>
      <c r="I622" s="100">
        <v>1</v>
      </c>
      <c r="J622" s="614" t="s">
        <v>3877</v>
      </c>
      <c r="K622" s="98" t="s">
        <v>168</v>
      </c>
      <c r="L622" s="548" t="s">
        <v>3878</v>
      </c>
      <c r="M622" s="548" t="s">
        <v>3901</v>
      </c>
      <c r="N622" s="548">
        <v>1</v>
      </c>
      <c r="O622" s="548" t="s">
        <v>3901</v>
      </c>
      <c r="P622" s="248" t="s">
        <v>3594</v>
      </c>
      <c r="Q622" s="248" t="s">
        <v>3594</v>
      </c>
      <c r="R622" s="1025">
        <v>44470</v>
      </c>
      <c r="S622" s="1025">
        <v>44591</v>
      </c>
      <c r="T622" s="92">
        <v>0</v>
      </c>
      <c r="U622" s="746">
        <f t="shared" si="164"/>
        <v>44591</v>
      </c>
      <c r="V622" s="624">
        <v>44526</v>
      </c>
      <c r="W622" s="94" t="s">
        <v>3880</v>
      </c>
      <c r="X622" s="1026">
        <v>1</v>
      </c>
      <c r="Y622" s="508" t="str">
        <f t="shared" si="165"/>
        <v>Destacado</v>
      </c>
      <c r="Z622" s="499">
        <v>44557</v>
      </c>
      <c r="AA622" s="514" t="s">
        <v>3881</v>
      </c>
      <c r="AB622" s="518" t="s">
        <v>448</v>
      </c>
      <c r="AC622" s="234"/>
      <c r="AD622" s="94"/>
      <c r="AE622" s="95"/>
      <c r="AF622" s="508" t="str">
        <f t="shared" si="157"/>
        <v>Sin Avance</v>
      </c>
      <c r="AG622" s="624"/>
      <c r="AH622" s="94"/>
      <c r="AI622" s="508"/>
      <c r="AJ622" s="234"/>
      <c r="AK622" s="273"/>
      <c r="AL622" s="95"/>
      <c r="AM622" s="508" t="str">
        <f t="shared" si="158"/>
        <v>Sin Avance</v>
      </c>
      <c r="AN622" s="279"/>
      <c r="AO622" s="273"/>
      <c r="AP622" s="274"/>
      <c r="AQ622" s="275"/>
      <c r="AR622" s="235"/>
      <c r="AS622" s="233"/>
      <c r="AT622" s="508" t="str">
        <f t="shared" si="159"/>
        <v>Sin Avance</v>
      </c>
      <c r="AU622" s="228"/>
      <c r="AV622" s="273"/>
      <c r="AW622" s="274"/>
      <c r="AX622" s="231"/>
      <c r="AY622" s="232"/>
      <c r="AZ622" s="233"/>
      <c r="BA622" s="508" t="str">
        <f t="shared" si="160"/>
        <v>Sin Avance</v>
      </c>
      <c r="BB622" s="325"/>
      <c r="BC622" s="229"/>
      <c r="BD622" s="229"/>
      <c r="BE622" s="492"/>
      <c r="BF622" s="235"/>
      <c r="BG622" s="493"/>
      <c r="BH622" s="508" t="str">
        <f t="shared" si="161"/>
        <v>Sin Avance</v>
      </c>
      <c r="BI622" s="236"/>
      <c r="BJ622" s="96"/>
      <c r="BK622" s="232"/>
      <c r="BL622" s="547">
        <f t="shared" si="166"/>
        <v>1</v>
      </c>
      <c r="BM622" s="275"/>
      <c r="BN622" s="518"/>
      <c r="BO622" s="325"/>
      <c r="BP622" s="518"/>
      <c r="BQ622" s="326"/>
      <c r="BR622" s="96"/>
      <c r="BS622" s="516" t="str">
        <f t="shared" si="167"/>
        <v/>
      </c>
      <c r="BT622" s="94"/>
      <c r="BU622" s="324"/>
      <c r="BV622" s="713"/>
      <c r="BW622" s="277"/>
    </row>
    <row r="623" spans="1:75" s="63" customFormat="1" ht="47.25" customHeight="1">
      <c r="A623" s="76" t="s">
        <v>189</v>
      </c>
      <c r="B623" s="99">
        <v>44461</v>
      </c>
      <c r="C623" s="1027" t="s">
        <v>387</v>
      </c>
      <c r="D623" s="97" t="s">
        <v>3867</v>
      </c>
      <c r="E623" s="1028" t="s">
        <v>3899</v>
      </c>
      <c r="F623" s="247"/>
      <c r="G623" s="1029" t="s">
        <v>3594</v>
      </c>
      <c r="H623" s="1028" t="s">
        <v>3900</v>
      </c>
      <c r="I623" s="1027">
        <v>2</v>
      </c>
      <c r="J623" s="1028" t="s">
        <v>3902</v>
      </c>
      <c r="K623" s="98" t="s">
        <v>168</v>
      </c>
      <c r="L623" s="1029" t="s">
        <v>3903</v>
      </c>
      <c r="M623" s="1029" t="s">
        <v>3904</v>
      </c>
      <c r="N623" s="1029">
        <v>1</v>
      </c>
      <c r="O623" s="1029" t="s">
        <v>3904</v>
      </c>
      <c r="P623" s="248" t="s">
        <v>3594</v>
      </c>
      <c r="Q623" s="248" t="s">
        <v>3594</v>
      </c>
      <c r="R623" s="1025">
        <v>44470</v>
      </c>
      <c r="S623" s="1025">
        <v>44825</v>
      </c>
      <c r="T623" s="92">
        <v>0</v>
      </c>
      <c r="U623" s="1031">
        <f t="shared" si="164"/>
        <v>44825</v>
      </c>
      <c r="V623" s="228"/>
      <c r="W623" s="94"/>
      <c r="X623" s="95"/>
      <c r="Y623" s="508" t="str">
        <f t="shared" si="165"/>
        <v>Sin Avance</v>
      </c>
      <c r="Z623" s="272"/>
      <c r="AA623" s="273"/>
      <c r="AB623" s="274"/>
      <c r="AC623" s="234"/>
      <c r="AD623" s="94"/>
      <c r="AE623" s="74"/>
      <c r="AF623" s="508" t="str">
        <f t="shared" si="157"/>
        <v>Sin Avance</v>
      </c>
      <c r="AG623" s="1032"/>
      <c r="AH623" s="94"/>
      <c r="AI623" s="230"/>
      <c r="AJ623" s="234"/>
      <c r="AK623" s="273"/>
      <c r="AL623" s="74"/>
      <c r="AM623" s="508" t="str">
        <f t="shared" si="158"/>
        <v>Sin Avance</v>
      </c>
      <c r="AN623" s="279"/>
      <c r="AO623" s="273"/>
      <c r="AP623" s="274"/>
      <c r="AQ623" s="275"/>
      <c r="AR623" s="235"/>
      <c r="AS623" s="233"/>
      <c r="AT623" s="508" t="str">
        <f t="shared" si="159"/>
        <v>Sin Avance</v>
      </c>
      <c r="AU623" s="228"/>
      <c r="AV623" s="273"/>
      <c r="AW623" s="274"/>
      <c r="AX623" s="231"/>
      <c r="AY623" s="232"/>
      <c r="AZ623" s="233"/>
      <c r="BA623" s="508" t="str">
        <f t="shared" si="160"/>
        <v>Sin Avance</v>
      </c>
      <c r="BB623" s="325"/>
      <c r="BC623" s="229"/>
      <c r="BD623" s="229"/>
      <c r="BE623" s="492"/>
      <c r="BF623" s="235"/>
      <c r="BG623" s="493"/>
      <c r="BH623" s="508" t="str">
        <f t="shared" si="161"/>
        <v>Sin Avance</v>
      </c>
      <c r="BI623" s="236"/>
      <c r="BJ623" s="96"/>
      <c r="BK623" s="232"/>
      <c r="BL623" s="237" t="str">
        <f t="shared" si="166"/>
        <v>Sin Avance</v>
      </c>
      <c r="BM623" s="275"/>
      <c r="BN623" s="274"/>
      <c r="BO623" s="325"/>
      <c r="BP623" s="274"/>
      <c r="BQ623" s="326"/>
      <c r="BR623" s="96"/>
      <c r="BS623" s="240" t="str">
        <f t="shared" si="167"/>
        <v>En Ejecución</v>
      </c>
      <c r="BT623" s="94"/>
      <c r="BU623" s="712"/>
      <c r="BV623" s="713"/>
      <c r="BW623" s="277"/>
    </row>
    <row r="624" spans="1:75" s="63" customFormat="1" ht="47.25" customHeight="1">
      <c r="A624" s="76" t="s">
        <v>189</v>
      </c>
      <c r="B624" s="99">
        <v>44461</v>
      </c>
      <c r="C624" s="1027" t="s">
        <v>3905</v>
      </c>
      <c r="D624" s="97" t="s">
        <v>3867</v>
      </c>
      <c r="E624" s="1028" t="s">
        <v>3906</v>
      </c>
      <c r="F624" s="247"/>
      <c r="G624" s="1029" t="s">
        <v>3907</v>
      </c>
      <c r="H624" s="1028" t="s">
        <v>3908</v>
      </c>
      <c r="I624" s="1027">
        <v>1</v>
      </c>
      <c r="J624" s="1028" t="s">
        <v>3909</v>
      </c>
      <c r="K624" s="98" t="s">
        <v>168</v>
      </c>
      <c r="L624" s="1029" t="s">
        <v>1563</v>
      </c>
      <c r="M624" s="1029" t="s">
        <v>3910</v>
      </c>
      <c r="N624" s="1029">
        <v>1</v>
      </c>
      <c r="O624" s="1029" t="s">
        <v>3910</v>
      </c>
      <c r="P624" s="1029" t="s">
        <v>3907</v>
      </c>
      <c r="Q624" s="1029" t="s">
        <v>3907</v>
      </c>
      <c r="R624" s="1025">
        <v>44475</v>
      </c>
      <c r="S624" s="1025">
        <v>44825</v>
      </c>
      <c r="T624" s="92">
        <v>0</v>
      </c>
      <c r="U624" s="1031">
        <f t="shared" si="164"/>
        <v>44825</v>
      </c>
      <c r="V624" s="228"/>
      <c r="W624" s="94"/>
      <c r="X624" s="95"/>
      <c r="Y624" s="508" t="str">
        <f t="shared" si="165"/>
        <v>Sin Avance</v>
      </c>
      <c r="Z624" s="272"/>
      <c r="AA624" s="273"/>
      <c r="AB624" s="274"/>
      <c r="AC624" s="234"/>
      <c r="AD624" s="94"/>
      <c r="AE624" s="74"/>
      <c r="AF624" s="508" t="str">
        <f t="shared" si="157"/>
        <v>Sin Avance</v>
      </c>
      <c r="AG624" s="1032"/>
      <c r="AH624" s="94"/>
      <c r="AI624" s="230"/>
      <c r="AJ624" s="234"/>
      <c r="AK624" s="273"/>
      <c r="AL624" s="74"/>
      <c r="AM624" s="508" t="str">
        <f t="shared" si="158"/>
        <v>Sin Avance</v>
      </c>
      <c r="AN624" s="279"/>
      <c r="AO624" s="273"/>
      <c r="AP624" s="274"/>
      <c r="AQ624" s="275"/>
      <c r="AR624" s="235"/>
      <c r="AS624" s="233"/>
      <c r="AT624" s="508" t="str">
        <f t="shared" si="159"/>
        <v>Sin Avance</v>
      </c>
      <c r="AU624" s="228"/>
      <c r="AV624" s="273"/>
      <c r="AW624" s="274"/>
      <c r="AX624" s="231"/>
      <c r="AY624" s="232"/>
      <c r="AZ624" s="233"/>
      <c r="BA624" s="508" t="str">
        <f t="shared" si="160"/>
        <v>Sin Avance</v>
      </c>
      <c r="BB624" s="325"/>
      <c r="BC624" s="229"/>
      <c r="BD624" s="229"/>
      <c r="BE624" s="492"/>
      <c r="BF624" s="235"/>
      <c r="BG624" s="493"/>
      <c r="BH624" s="508" t="str">
        <f t="shared" si="161"/>
        <v>Sin Avance</v>
      </c>
      <c r="BI624" s="236"/>
      <c r="BJ624" s="96"/>
      <c r="BK624" s="232"/>
      <c r="BL624" s="237" t="str">
        <f t="shared" si="166"/>
        <v>Sin Avance</v>
      </c>
      <c r="BM624" s="275"/>
      <c r="BN624" s="274"/>
      <c r="BO624" s="325"/>
      <c r="BP624" s="274"/>
      <c r="BQ624" s="326"/>
      <c r="BR624" s="96"/>
      <c r="BS624" s="240" t="str">
        <f t="shared" si="167"/>
        <v>En Ejecución</v>
      </c>
      <c r="BT624" s="94"/>
      <c r="BU624" s="712"/>
      <c r="BV624" s="713"/>
      <c r="BW624" s="277"/>
    </row>
    <row r="625" spans="1:75" s="245" customFormat="1" ht="47.25" customHeight="1">
      <c r="A625" s="98" t="s">
        <v>189</v>
      </c>
      <c r="B625" s="99">
        <v>44461</v>
      </c>
      <c r="C625" s="100" t="s">
        <v>398</v>
      </c>
      <c r="D625" s="97" t="s">
        <v>3867</v>
      </c>
      <c r="E625" s="614" t="s">
        <v>3911</v>
      </c>
      <c r="F625" s="98" t="s">
        <v>145</v>
      </c>
      <c r="G625" s="548" t="s">
        <v>3594</v>
      </c>
      <c r="H625" s="614" t="s">
        <v>3912</v>
      </c>
      <c r="I625" s="100">
        <v>1</v>
      </c>
      <c r="J625" s="614" t="s">
        <v>3869</v>
      </c>
      <c r="K625" s="98" t="s">
        <v>168</v>
      </c>
      <c r="L625" s="548" t="s">
        <v>3870</v>
      </c>
      <c r="M625" s="548" t="s">
        <v>3913</v>
      </c>
      <c r="N625" s="548">
        <v>1</v>
      </c>
      <c r="O625" s="548" t="s">
        <v>3913</v>
      </c>
      <c r="P625" s="248" t="s">
        <v>3594</v>
      </c>
      <c r="Q625" s="248" t="s">
        <v>3594</v>
      </c>
      <c r="R625" s="1025">
        <v>44461</v>
      </c>
      <c r="S625" s="1025">
        <v>44561</v>
      </c>
      <c r="T625" s="92">
        <v>0</v>
      </c>
      <c r="U625" s="746">
        <f t="shared" si="164"/>
        <v>44561</v>
      </c>
      <c r="V625" s="624">
        <v>44526</v>
      </c>
      <c r="W625" s="94" t="s">
        <v>3872</v>
      </c>
      <c r="X625" s="1026">
        <v>1</v>
      </c>
      <c r="Y625" s="508" t="str">
        <f t="shared" si="165"/>
        <v>Destacado</v>
      </c>
      <c r="Z625" s="499">
        <v>44557</v>
      </c>
      <c r="AA625" s="514" t="s">
        <v>3873</v>
      </c>
      <c r="AB625" s="518" t="s">
        <v>448</v>
      </c>
      <c r="AC625" s="234"/>
      <c r="AD625" s="94"/>
      <c r="AE625" s="95"/>
      <c r="AF625" s="508" t="str">
        <f t="shared" si="157"/>
        <v>Sin Avance</v>
      </c>
      <c r="AG625" s="624"/>
      <c r="AH625" s="94"/>
      <c r="AI625" s="508"/>
      <c r="AJ625" s="234"/>
      <c r="AK625" s="273"/>
      <c r="AL625" s="95"/>
      <c r="AM625" s="508" t="str">
        <f t="shared" si="158"/>
        <v>Sin Avance</v>
      </c>
      <c r="AN625" s="279"/>
      <c r="AO625" s="273"/>
      <c r="AP625" s="274"/>
      <c r="AQ625" s="275"/>
      <c r="AR625" s="235"/>
      <c r="AS625" s="233"/>
      <c r="AT625" s="508" t="str">
        <f t="shared" si="159"/>
        <v>Sin Avance</v>
      </c>
      <c r="AU625" s="228"/>
      <c r="AV625" s="273"/>
      <c r="AW625" s="274"/>
      <c r="AX625" s="231"/>
      <c r="AY625" s="232"/>
      <c r="AZ625" s="233"/>
      <c r="BA625" s="508" t="str">
        <f t="shared" si="160"/>
        <v>Sin Avance</v>
      </c>
      <c r="BB625" s="325"/>
      <c r="BC625" s="229"/>
      <c r="BD625" s="229"/>
      <c r="BE625" s="492"/>
      <c r="BF625" s="235"/>
      <c r="BG625" s="493"/>
      <c r="BH625" s="508" t="str">
        <f t="shared" si="161"/>
        <v>Sin Avance</v>
      </c>
      <c r="BI625" s="236"/>
      <c r="BJ625" s="96"/>
      <c r="BK625" s="232"/>
      <c r="BL625" s="547">
        <f t="shared" si="166"/>
        <v>1</v>
      </c>
      <c r="BM625" s="275"/>
      <c r="BN625" s="518"/>
      <c r="BO625" s="325"/>
      <c r="BP625" s="518"/>
      <c r="BQ625" s="326"/>
      <c r="BR625" s="96"/>
      <c r="BS625" s="516" t="str">
        <f t="shared" si="167"/>
        <v/>
      </c>
      <c r="BT625" s="94"/>
      <c r="BU625" s="324"/>
      <c r="BV625" s="713"/>
      <c r="BW625" s="277"/>
    </row>
    <row r="626" spans="1:75" s="63" customFormat="1" ht="47.25" customHeight="1">
      <c r="A626" s="76" t="s">
        <v>189</v>
      </c>
      <c r="B626" s="99">
        <v>44461</v>
      </c>
      <c r="C626" s="1027" t="s">
        <v>398</v>
      </c>
      <c r="D626" s="97" t="s">
        <v>3867</v>
      </c>
      <c r="E626" s="1028" t="s">
        <v>3911</v>
      </c>
      <c r="F626" s="247"/>
      <c r="G626" s="1029" t="s">
        <v>1453</v>
      </c>
      <c r="H626" s="1028" t="s">
        <v>3804</v>
      </c>
      <c r="I626" s="1027">
        <v>2</v>
      </c>
      <c r="J626" s="1028" t="s">
        <v>3874</v>
      </c>
      <c r="K626" s="98" t="s">
        <v>168</v>
      </c>
      <c r="L626" s="1029" t="s">
        <v>3806</v>
      </c>
      <c r="M626" s="1029" t="s">
        <v>3875</v>
      </c>
      <c r="N626" s="1030">
        <v>1</v>
      </c>
      <c r="O626" s="1029" t="s">
        <v>3875</v>
      </c>
      <c r="P626" s="1029" t="s">
        <v>1453</v>
      </c>
      <c r="Q626" s="1029" t="s">
        <v>1453</v>
      </c>
      <c r="R626" s="1025">
        <v>44473</v>
      </c>
      <c r="S626" s="1025">
        <v>44825</v>
      </c>
      <c r="T626" s="92">
        <v>0</v>
      </c>
      <c r="U626" s="1031">
        <f t="shared" si="164"/>
        <v>44825</v>
      </c>
      <c r="V626" s="228"/>
      <c r="W626" s="94"/>
      <c r="X626" s="95"/>
      <c r="Y626" s="508" t="str">
        <f t="shared" si="165"/>
        <v>Sin Avance</v>
      </c>
      <c r="Z626" s="272"/>
      <c r="AA626" s="273"/>
      <c r="AB626" s="274"/>
      <c r="AC626" s="234"/>
      <c r="AD626" s="94"/>
      <c r="AE626" s="74"/>
      <c r="AF626" s="508" t="str">
        <f t="shared" si="157"/>
        <v>Sin Avance</v>
      </c>
      <c r="AG626" s="1032"/>
      <c r="AH626" s="94"/>
      <c r="AI626" s="230"/>
      <c r="AJ626" s="234"/>
      <c r="AK626" s="273"/>
      <c r="AL626" s="74"/>
      <c r="AM626" s="508" t="str">
        <f t="shared" si="158"/>
        <v>Sin Avance</v>
      </c>
      <c r="AN626" s="279"/>
      <c r="AO626" s="273"/>
      <c r="AP626" s="274"/>
      <c r="AQ626" s="275"/>
      <c r="AR626" s="235"/>
      <c r="AS626" s="233"/>
      <c r="AT626" s="508" t="str">
        <f t="shared" si="159"/>
        <v>Sin Avance</v>
      </c>
      <c r="AU626" s="228"/>
      <c r="AV626" s="273"/>
      <c r="AW626" s="274"/>
      <c r="AX626" s="231"/>
      <c r="AY626" s="232"/>
      <c r="AZ626" s="233"/>
      <c r="BA626" s="508" t="str">
        <f t="shared" si="160"/>
        <v>Sin Avance</v>
      </c>
      <c r="BB626" s="325"/>
      <c r="BC626" s="229"/>
      <c r="BD626" s="229"/>
      <c r="BE626" s="492"/>
      <c r="BF626" s="235"/>
      <c r="BG626" s="493"/>
      <c r="BH626" s="508" t="str">
        <f t="shared" si="161"/>
        <v>Sin Avance</v>
      </c>
      <c r="BI626" s="236"/>
      <c r="BJ626" s="96"/>
      <c r="BK626" s="232"/>
      <c r="BL626" s="237" t="str">
        <f t="shared" si="166"/>
        <v>Sin Avance</v>
      </c>
      <c r="BM626" s="275"/>
      <c r="BN626" s="274"/>
      <c r="BO626" s="325"/>
      <c r="BP626" s="274"/>
      <c r="BQ626" s="326"/>
      <c r="BR626" s="96"/>
      <c r="BS626" s="240" t="str">
        <f t="shared" si="167"/>
        <v>En Ejecución</v>
      </c>
      <c r="BT626" s="94"/>
      <c r="BU626" s="712"/>
      <c r="BV626" s="713"/>
      <c r="BW626" s="277"/>
    </row>
    <row r="627" spans="1:75" s="63" customFormat="1" ht="47.25" customHeight="1">
      <c r="A627" s="76" t="s">
        <v>189</v>
      </c>
      <c r="B627" s="99">
        <v>44461</v>
      </c>
      <c r="C627" s="1027" t="s">
        <v>3914</v>
      </c>
      <c r="D627" s="97" t="s">
        <v>3867</v>
      </c>
      <c r="E627" s="1028" t="s">
        <v>3915</v>
      </c>
      <c r="F627" s="247"/>
      <c r="G627" s="1029" t="s">
        <v>3594</v>
      </c>
      <c r="H627" s="1028" t="s">
        <v>3916</v>
      </c>
      <c r="I627" s="1027">
        <v>1</v>
      </c>
      <c r="J627" s="1028" t="s">
        <v>3917</v>
      </c>
      <c r="K627" s="98" t="s">
        <v>168</v>
      </c>
      <c r="L627" s="1029" t="s">
        <v>3918</v>
      </c>
      <c r="M627" s="1029" t="s">
        <v>3919</v>
      </c>
      <c r="N627" s="1029">
        <v>1</v>
      </c>
      <c r="O627" s="1029" t="s">
        <v>3919</v>
      </c>
      <c r="P627" s="248" t="s">
        <v>3594</v>
      </c>
      <c r="Q627" s="248" t="s">
        <v>3594</v>
      </c>
      <c r="R627" s="1025">
        <v>44470</v>
      </c>
      <c r="S627" s="1025">
        <v>44805</v>
      </c>
      <c r="T627" s="92">
        <v>0</v>
      </c>
      <c r="U627" s="1031">
        <f t="shared" si="164"/>
        <v>44805</v>
      </c>
      <c r="V627" s="228"/>
      <c r="W627" s="94"/>
      <c r="X627" s="95"/>
      <c r="Y627" s="508" t="str">
        <f t="shared" si="165"/>
        <v>Sin Avance</v>
      </c>
      <c r="Z627" s="272"/>
      <c r="AA627" s="273"/>
      <c r="AB627" s="274"/>
      <c r="AC627" s="234"/>
      <c r="AD627" s="94"/>
      <c r="AE627" s="74"/>
      <c r="AF627" s="508" t="str">
        <f t="shared" si="157"/>
        <v>Sin Avance</v>
      </c>
      <c r="AG627" s="1032"/>
      <c r="AH627" s="94"/>
      <c r="AI627" s="230"/>
      <c r="AJ627" s="234"/>
      <c r="AK627" s="273"/>
      <c r="AL627" s="74"/>
      <c r="AM627" s="508" t="str">
        <f t="shared" si="158"/>
        <v>Sin Avance</v>
      </c>
      <c r="AN627" s="279"/>
      <c r="AO627" s="273"/>
      <c r="AP627" s="274"/>
      <c r="AQ627" s="275"/>
      <c r="AR627" s="235"/>
      <c r="AS627" s="233"/>
      <c r="AT627" s="508" t="str">
        <f t="shared" si="159"/>
        <v>Sin Avance</v>
      </c>
      <c r="AU627" s="228"/>
      <c r="AV627" s="273"/>
      <c r="AW627" s="274"/>
      <c r="AX627" s="231"/>
      <c r="AY627" s="232"/>
      <c r="AZ627" s="233"/>
      <c r="BA627" s="508" t="str">
        <f t="shared" si="160"/>
        <v>Sin Avance</v>
      </c>
      <c r="BB627" s="325"/>
      <c r="BC627" s="229"/>
      <c r="BD627" s="229"/>
      <c r="BE627" s="492"/>
      <c r="BF627" s="235"/>
      <c r="BG627" s="493"/>
      <c r="BH627" s="508" t="str">
        <f t="shared" si="161"/>
        <v>Sin Avance</v>
      </c>
      <c r="BI627" s="236"/>
      <c r="BJ627" s="96"/>
      <c r="BK627" s="232"/>
      <c r="BL627" s="237" t="str">
        <f t="shared" si="166"/>
        <v>Sin Avance</v>
      </c>
      <c r="BM627" s="275"/>
      <c r="BN627" s="274"/>
      <c r="BO627" s="325"/>
      <c r="BP627" s="274"/>
      <c r="BQ627" s="326"/>
      <c r="BR627" s="96"/>
      <c r="BS627" s="240" t="str">
        <f t="shared" si="167"/>
        <v>En Ejecución</v>
      </c>
      <c r="BT627" s="94"/>
      <c r="BU627" s="712"/>
      <c r="BV627" s="713"/>
      <c r="BW627" s="277"/>
    </row>
    <row r="628" spans="1:75" s="63" customFormat="1" ht="47.25" customHeight="1">
      <c r="A628" s="76" t="s">
        <v>189</v>
      </c>
      <c r="B628" s="99">
        <v>44461</v>
      </c>
      <c r="C628" s="1027" t="s">
        <v>3920</v>
      </c>
      <c r="D628" s="97" t="s">
        <v>3867</v>
      </c>
      <c r="E628" s="1028" t="s">
        <v>3921</v>
      </c>
      <c r="F628" s="247"/>
      <c r="G628" s="1029" t="s">
        <v>3922</v>
      </c>
      <c r="H628" s="1028" t="s">
        <v>3923</v>
      </c>
      <c r="I628" s="1027">
        <v>1</v>
      </c>
      <c r="J628" s="1028" t="s">
        <v>3924</v>
      </c>
      <c r="K628" s="98" t="s">
        <v>168</v>
      </c>
      <c r="L628" s="1029" t="s">
        <v>3925</v>
      </c>
      <c r="M628" s="1029" t="s">
        <v>3926</v>
      </c>
      <c r="N628" s="1029">
        <v>1</v>
      </c>
      <c r="O628" s="1029" t="s">
        <v>3926</v>
      </c>
      <c r="P628" s="1029" t="s">
        <v>3922</v>
      </c>
      <c r="Q628" s="1029" t="s">
        <v>3922</v>
      </c>
      <c r="R628" s="1025">
        <v>44470</v>
      </c>
      <c r="S628" s="1025">
        <v>44825</v>
      </c>
      <c r="T628" s="92">
        <v>0</v>
      </c>
      <c r="U628" s="1031">
        <f t="shared" si="164"/>
        <v>44825</v>
      </c>
      <c r="V628" s="228"/>
      <c r="W628" s="94"/>
      <c r="X628" s="95"/>
      <c r="Y628" s="508" t="str">
        <f t="shared" si="165"/>
        <v>Sin Avance</v>
      </c>
      <c r="Z628" s="272"/>
      <c r="AA628" s="273"/>
      <c r="AB628" s="274"/>
      <c r="AC628" s="234"/>
      <c r="AD628" s="94"/>
      <c r="AE628" s="74"/>
      <c r="AF628" s="508" t="str">
        <f t="shared" si="157"/>
        <v>Sin Avance</v>
      </c>
      <c r="AG628" s="1032"/>
      <c r="AH628" s="94"/>
      <c r="AI628" s="230"/>
      <c r="AJ628" s="234"/>
      <c r="AK628" s="273"/>
      <c r="AL628" s="74"/>
      <c r="AM628" s="508" t="str">
        <f t="shared" si="158"/>
        <v>Sin Avance</v>
      </c>
      <c r="AN628" s="279"/>
      <c r="AO628" s="273"/>
      <c r="AP628" s="274"/>
      <c r="AQ628" s="275"/>
      <c r="AR628" s="235"/>
      <c r="AS628" s="233"/>
      <c r="AT628" s="508" t="str">
        <f t="shared" si="159"/>
        <v>Sin Avance</v>
      </c>
      <c r="AU628" s="228"/>
      <c r="AV628" s="273"/>
      <c r="AW628" s="274"/>
      <c r="AX628" s="231"/>
      <c r="AY628" s="232"/>
      <c r="AZ628" s="233"/>
      <c r="BA628" s="508" t="str">
        <f t="shared" si="160"/>
        <v>Sin Avance</v>
      </c>
      <c r="BB628" s="325"/>
      <c r="BC628" s="229"/>
      <c r="BD628" s="229"/>
      <c r="BE628" s="492"/>
      <c r="BF628" s="235"/>
      <c r="BG628" s="493"/>
      <c r="BH628" s="508" t="str">
        <f t="shared" si="161"/>
        <v>Sin Avance</v>
      </c>
      <c r="BI628" s="236"/>
      <c r="BJ628" s="96"/>
      <c r="BK628" s="232"/>
      <c r="BL628" s="237" t="str">
        <f t="shared" si="166"/>
        <v>Sin Avance</v>
      </c>
      <c r="BM628" s="275"/>
      <c r="BN628" s="274"/>
      <c r="BO628" s="325"/>
      <c r="BP628" s="274"/>
      <c r="BQ628" s="326"/>
      <c r="BR628" s="96"/>
      <c r="BS628" s="240" t="str">
        <f t="shared" si="167"/>
        <v>En Ejecución</v>
      </c>
      <c r="BT628" s="94"/>
      <c r="BU628" s="712"/>
      <c r="BV628" s="713"/>
      <c r="BW628" s="277"/>
    </row>
    <row r="629" spans="1:75" s="63" customFormat="1" ht="47.25" customHeight="1">
      <c r="A629" s="76" t="s">
        <v>189</v>
      </c>
      <c r="B629" s="99">
        <v>44461</v>
      </c>
      <c r="C629" s="1027" t="s">
        <v>3927</v>
      </c>
      <c r="D629" s="97" t="s">
        <v>3867</v>
      </c>
      <c r="E629" s="1028" t="s">
        <v>3928</v>
      </c>
      <c r="F629" s="247"/>
      <c r="G629" s="1029" t="s">
        <v>3929</v>
      </c>
      <c r="H629" s="1028" t="s">
        <v>3930</v>
      </c>
      <c r="I629" s="1027">
        <v>1</v>
      </c>
      <c r="J629" s="1028" t="s">
        <v>3931</v>
      </c>
      <c r="K629" s="98" t="s">
        <v>168</v>
      </c>
      <c r="L629" s="1029" t="s">
        <v>3932</v>
      </c>
      <c r="M629" s="1029" t="s">
        <v>3933</v>
      </c>
      <c r="N629" s="1030">
        <v>1</v>
      </c>
      <c r="O629" s="1029" t="s">
        <v>3933</v>
      </c>
      <c r="P629" s="1029" t="s">
        <v>3929</v>
      </c>
      <c r="Q629" s="1029" t="s">
        <v>3929</v>
      </c>
      <c r="R629" s="1025">
        <v>44475</v>
      </c>
      <c r="S629" s="1025">
        <v>44825</v>
      </c>
      <c r="T629" s="92">
        <v>0</v>
      </c>
      <c r="U629" s="1031">
        <f t="shared" si="164"/>
        <v>44825</v>
      </c>
      <c r="V629" s="228"/>
      <c r="W629" s="94"/>
      <c r="X629" s="95"/>
      <c r="Y629" s="508" t="str">
        <f t="shared" si="165"/>
        <v>Sin Avance</v>
      </c>
      <c r="Z629" s="272"/>
      <c r="AA629" s="273"/>
      <c r="AB629" s="274"/>
      <c r="AC629" s="234"/>
      <c r="AD629" s="94"/>
      <c r="AE629" s="74"/>
      <c r="AF629" s="508" t="str">
        <f t="shared" si="157"/>
        <v>Sin Avance</v>
      </c>
      <c r="AG629" s="1032"/>
      <c r="AH629" s="94"/>
      <c r="AI629" s="230"/>
      <c r="AJ629" s="234"/>
      <c r="AK629" s="273"/>
      <c r="AL629" s="74"/>
      <c r="AM629" s="508" t="str">
        <f t="shared" si="158"/>
        <v>Sin Avance</v>
      </c>
      <c r="AN629" s="279"/>
      <c r="AO629" s="273"/>
      <c r="AP629" s="274"/>
      <c r="AQ629" s="275"/>
      <c r="AR629" s="235"/>
      <c r="AS629" s="233"/>
      <c r="AT629" s="508" t="str">
        <f t="shared" si="159"/>
        <v>Sin Avance</v>
      </c>
      <c r="AU629" s="228"/>
      <c r="AV629" s="273"/>
      <c r="AW629" s="274"/>
      <c r="AX629" s="231"/>
      <c r="AY629" s="232"/>
      <c r="AZ629" s="233"/>
      <c r="BA629" s="508" t="str">
        <f t="shared" si="160"/>
        <v>Sin Avance</v>
      </c>
      <c r="BB629" s="325"/>
      <c r="BC629" s="229"/>
      <c r="BD629" s="229"/>
      <c r="BE629" s="492"/>
      <c r="BF629" s="235"/>
      <c r="BG629" s="493"/>
      <c r="BH629" s="508" t="str">
        <f t="shared" si="161"/>
        <v>Sin Avance</v>
      </c>
      <c r="BI629" s="236"/>
      <c r="BJ629" s="96"/>
      <c r="BK629" s="232"/>
      <c r="BL629" s="237" t="str">
        <f t="shared" si="166"/>
        <v>Sin Avance</v>
      </c>
      <c r="BM629" s="275"/>
      <c r="BN629" s="274"/>
      <c r="BO629" s="325"/>
      <c r="BP629" s="274"/>
      <c r="BQ629" s="326"/>
      <c r="BR629" s="96"/>
      <c r="BS629" s="240" t="str">
        <f t="shared" si="167"/>
        <v>En Ejecución</v>
      </c>
      <c r="BT629" s="94"/>
      <c r="BU629" s="712"/>
      <c r="BV629" s="713"/>
      <c r="BW629" s="277"/>
    </row>
    <row r="630" spans="1:75" s="63" customFormat="1" ht="47.25" customHeight="1">
      <c r="A630" s="76" t="s">
        <v>189</v>
      </c>
      <c r="B630" s="99">
        <v>44461</v>
      </c>
      <c r="C630" s="1027" t="s">
        <v>3927</v>
      </c>
      <c r="D630" s="97" t="s">
        <v>3867</v>
      </c>
      <c r="E630" s="1028" t="s">
        <v>3928</v>
      </c>
      <c r="F630" s="247"/>
      <c r="G630" s="1029" t="s">
        <v>3934</v>
      </c>
      <c r="H630" s="1028" t="s">
        <v>3930</v>
      </c>
      <c r="I630" s="1027">
        <v>2</v>
      </c>
      <c r="J630" s="1028" t="s">
        <v>3935</v>
      </c>
      <c r="K630" s="98" t="s">
        <v>168</v>
      </c>
      <c r="L630" s="1029" t="s">
        <v>3936</v>
      </c>
      <c r="M630" s="1029" t="s">
        <v>3937</v>
      </c>
      <c r="N630" s="1029">
        <v>2</v>
      </c>
      <c r="O630" s="1029" t="s">
        <v>3937</v>
      </c>
      <c r="P630" s="248" t="s">
        <v>577</v>
      </c>
      <c r="Q630" s="248" t="s">
        <v>577</v>
      </c>
      <c r="R630" s="1025">
        <v>44475</v>
      </c>
      <c r="S630" s="1025">
        <v>44825</v>
      </c>
      <c r="T630" s="92">
        <v>0</v>
      </c>
      <c r="U630" s="1031">
        <f t="shared" si="164"/>
        <v>44825</v>
      </c>
      <c r="V630" s="228"/>
      <c r="W630" s="94"/>
      <c r="X630" s="95"/>
      <c r="Y630" s="508" t="str">
        <f t="shared" si="165"/>
        <v>Sin Avance</v>
      </c>
      <c r="Z630" s="272"/>
      <c r="AA630" s="273"/>
      <c r="AB630" s="274"/>
      <c r="AC630" s="234"/>
      <c r="AD630" s="94"/>
      <c r="AE630" s="74"/>
      <c r="AF630" s="508" t="str">
        <f t="shared" si="157"/>
        <v>Sin Avance</v>
      </c>
      <c r="AG630" s="1032"/>
      <c r="AH630" s="94"/>
      <c r="AI630" s="230"/>
      <c r="AJ630" s="234"/>
      <c r="AK630" s="273"/>
      <c r="AL630" s="74"/>
      <c r="AM630" s="508" t="str">
        <f t="shared" si="158"/>
        <v>Sin Avance</v>
      </c>
      <c r="AN630" s="279"/>
      <c r="AO630" s="273"/>
      <c r="AP630" s="274"/>
      <c r="AQ630" s="275"/>
      <c r="AR630" s="235"/>
      <c r="AS630" s="233"/>
      <c r="AT630" s="508" t="str">
        <f t="shared" si="159"/>
        <v>Sin Avance</v>
      </c>
      <c r="AU630" s="228"/>
      <c r="AV630" s="273"/>
      <c r="AW630" s="274"/>
      <c r="AX630" s="231"/>
      <c r="AY630" s="232"/>
      <c r="AZ630" s="233"/>
      <c r="BA630" s="508" t="str">
        <f t="shared" si="160"/>
        <v>Sin Avance</v>
      </c>
      <c r="BB630" s="325"/>
      <c r="BC630" s="229"/>
      <c r="BD630" s="229"/>
      <c r="BE630" s="492"/>
      <c r="BF630" s="235"/>
      <c r="BG630" s="493"/>
      <c r="BH630" s="508" t="str">
        <f t="shared" si="161"/>
        <v>Sin Avance</v>
      </c>
      <c r="BI630" s="236"/>
      <c r="BJ630" s="96"/>
      <c r="BK630" s="232"/>
      <c r="BL630" s="237" t="str">
        <f t="shared" si="166"/>
        <v>Sin Avance</v>
      </c>
      <c r="BM630" s="275"/>
      <c r="BN630" s="274"/>
      <c r="BO630" s="325"/>
      <c r="BP630" s="274"/>
      <c r="BQ630" s="326"/>
      <c r="BR630" s="96"/>
      <c r="BS630" s="240" t="str">
        <f t="shared" si="167"/>
        <v>En Ejecución</v>
      </c>
      <c r="BT630" s="94"/>
      <c r="BU630" s="712"/>
      <c r="BV630" s="713"/>
      <c r="BW630" s="277"/>
    </row>
    <row r="631" spans="1:75" s="63" customFormat="1" ht="47.25" customHeight="1">
      <c r="A631" s="76" t="s">
        <v>189</v>
      </c>
      <c r="B631" s="99">
        <v>44461</v>
      </c>
      <c r="C631" s="1027" t="s">
        <v>3927</v>
      </c>
      <c r="D631" s="97" t="s">
        <v>3867</v>
      </c>
      <c r="E631" s="1028" t="s">
        <v>3928</v>
      </c>
      <c r="F631" s="247"/>
      <c r="G631" s="1029" t="s">
        <v>3938</v>
      </c>
      <c r="H631" s="1028" t="s">
        <v>3930</v>
      </c>
      <c r="I631" s="1027">
        <v>3</v>
      </c>
      <c r="J631" s="1028" t="s">
        <v>3939</v>
      </c>
      <c r="K631" s="98" t="s">
        <v>168</v>
      </c>
      <c r="L631" s="1029" t="s">
        <v>3940</v>
      </c>
      <c r="M631" s="1029" t="s">
        <v>3941</v>
      </c>
      <c r="N631" s="1029">
        <v>2</v>
      </c>
      <c r="O631" s="1029" t="s">
        <v>3941</v>
      </c>
      <c r="P631" s="248" t="s">
        <v>566</v>
      </c>
      <c r="Q631" s="248" t="s">
        <v>566</v>
      </c>
      <c r="R631" s="1025">
        <v>44475</v>
      </c>
      <c r="S631" s="1025">
        <v>44825</v>
      </c>
      <c r="T631" s="92">
        <v>0</v>
      </c>
      <c r="U631" s="1031">
        <f t="shared" si="164"/>
        <v>44825</v>
      </c>
      <c r="V631" s="228"/>
      <c r="W631" s="94"/>
      <c r="X631" s="95"/>
      <c r="Y631" s="508" t="str">
        <f t="shared" si="165"/>
        <v>Sin Avance</v>
      </c>
      <c r="Z631" s="272"/>
      <c r="AA631" s="273"/>
      <c r="AB631" s="274"/>
      <c r="AC631" s="234"/>
      <c r="AD631" s="94"/>
      <c r="AE631" s="74"/>
      <c r="AF631" s="508" t="str">
        <f t="shared" si="157"/>
        <v>Sin Avance</v>
      </c>
      <c r="AG631" s="1032"/>
      <c r="AH631" s="94"/>
      <c r="AI631" s="230"/>
      <c r="AJ631" s="234"/>
      <c r="AK631" s="273"/>
      <c r="AL631" s="74"/>
      <c r="AM631" s="508" t="str">
        <f t="shared" si="158"/>
        <v>Sin Avance</v>
      </c>
      <c r="AN631" s="279"/>
      <c r="AO631" s="273"/>
      <c r="AP631" s="274"/>
      <c r="AQ631" s="275"/>
      <c r="AR631" s="235"/>
      <c r="AS631" s="233"/>
      <c r="AT631" s="508" t="str">
        <f t="shared" si="159"/>
        <v>Sin Avance</v>
      </c>
      <c r="AU631" s="228"/>
      <c r="AV631" s="273"/>
      <c r="AW631" s="274"/>
      <c r="AX631" s="231"/>
      <c r="AY631" s="232"/>
      <c r="AZ631" s="233"/>
      <c r="BA631" s="508" t="str">
        <f t="shared" si="160"/>
        <v>Sin Avance</v>
      </c>
      <c r="BB631" s="325"/>
      <c r="BC631" s="229"/>
      <c r="BD631" s="229"/>
      <c r="BE631" s="492"/>
      <c r="BF631" s="235"/>
      <c r="BG631" s="493"/>
      <c r="BH631" s="508" t="str">
        <f t="shared" si="161"/>
        <v>Sin Avance</v>
      </c>
      <c r="BI631" s="236"/>
      <c r="BJ631" s="96"/>
      <c r="BK631" s="232"/>
      <c r="BL631" s="237" t="str">
        <f t="shared" si="166"/>
        <v>Sin Avance</v>
      </c>
      <c r="BM631" s="275"/>
      <c r="BN631" s="274"/>
      <c r="BO631" s="325"/>
      <c r="BP631" s="274"/>
      <c r="BQ631" s="326"/>
      <c r="BR631" s="96"/>
      <c r="BS631" s="240" t="str">
        <f t="shared" si="167"/>
        <v>En Ejecución</v>
      </c>
      <c r="BT631" s="94"/>
      <c r="BU631" s="712"/>
      <c r="BV631" s="713"/>
      <c r="BW631" s="277"/>
    </row>
    <row r="632" spans="1:75" s="63" customFormat="1" ht="47.25" customHeight="1">
      <c r="A632" s="76" t="s">
        <v>189</v>
      </c>
      <c r="B632" s="99">
        <v>44461</v>
      </c>
      <c r="C632" s="1027" t="s">
        <v>3942</v>
      </c>
      <c r="D632" s="97" t="s">
        <v>3867</v>
      </c>
      <c r="E632" s="1028" t="s">
        <v>3943</v>
      </c>
      <c r="F632" s="247"/>
      <c r="G632" s="1029" t="s">
        <v>3890</v>
      </c>
      <c r="H632" s="1028" t="s">
        <v>3944</v>
      </c>
      <c r="I632" s="1027">
        <v>1</v>
      </c>
      <c r="J632" s="1028" t="s">
        <v>3945</v>
      </c>
      <c r="K632" s="98" t="s">
        <v>168</v>
      </c>
      <c r="L632" s="1029" t="s">
        <v>3946</v>
      </c>
      <c r="M632" s="1029" t="s">
        <v>3947</v>
      </c>
      <c r="N632" s="1033">
        <v>1</v>
      </c>
      <c r="O632" s="1029" t="s">
        <v>3947</v>
      </c>
      <c r="P632" s="1029" t="s">
        <v>3890</v>
      </c>
      <c r="Q632" s="1029" t="s">
        <v>3890</v>
      </c>
      <c r="R632" s="1034">
        <v>44475</v>
      </c>
      <c r="S632" s="1034">
        <v>44825</v>
      </c>
      <c r="T632" s="92">
        <v>0</v>
      </c>
      <c r="U632" s="1031">
        <f t="shared" si="164"/>
        <v>44825</v>
      </c>
      <c r="V632" s="228"/>
      <c r="W632" s="94"/>
      <c r="X632" s="95"/>
      <c r="Y632" s="508" t="str">
        <f t="shared" si="165"/>
        <v>Sin Avance</v>
      </c>
      <c r="Z632" s="272"/>
      <c r="AA632" s="273"/>
      <c r="AB632" s="274"/>
      <c r="AC632" s="234"/>
      <c r="AD632" s="94"/>
      <c r="AE632" s="74"/>
      <c r="AF632" s="508" t="str">
        <f t="shared" si="157"/>
        <v>Sin Avance</v>
      </c>
      <c r="AG632" s="1032"/>
      <c r="AH632" s="94"/>
      <c r="AI632" s="230"/>
      <c r="AJ632" s="234"/>
      <c r="AK632" s="273"/>
      <c r="AL632" s="74"/>
      <c r="AM632" s="508" t="str">
        <f t="shared" si="158"/>
        <v>Sin Avance</v>
      </c>
      <c r="AN632" s="279"/>
      <c r="AO632" s="273"/>
      <c r="AP632" s="274"/>
      <c r="AQ632" s="275"/>
      <c r="AR632" s="235"/>
      <c r="AS632" s="233"/>
      <c r="AT632" s="508" t="str">
        <f t="shared" si="159"/>
        <v>Sin Avance</v>
      </c>
      <c r="AU632" s="228"/>
      <c r="AV632" s="273"/>
      <c r="AW632" s="274"/>
      <c r="AX632" s="231"/>
      <c r="AY632" s="232"/>
      <c r="AZ632" s="233"/>
      <c r="BA632" s="508" t="str">
        <f t="shared" si="160"/>
        <v>Sin Avance</v>
      </c>
      <c r="BB632" s="325"/>
      <c r="BC632" s="229"/>
      <c r="BD632" s="229"/>
      <c r="BE632" s="492"/>
      <c r="BF632" s="235"/>
      <c r="BG632" s="493"/>
      <c r="BH632" s="508" t="str">
        <f t="shared" si="161"/>
        <v>Sin Avance</v>
      </c>
      <c r="BI632" s="236"/>
      <c r="BJ632" s="96"/>
      <c r="BK632" s="232"/>
      <c r="BL632" s="237" t="str">
        <f t="shared" si="166"/>
        <v>Sin Avance</v>
      </c>
      <c r="BM632" s="275"/>
      <c r="BN632" s="274"/>
      <c r="BO632" s="325"/>
      <c r="BP632" s="274"/>
      <c r="BQ632" s="326"/>
      <c r="BR632" s="96"/>
      <c r="BS632" s="240" t="str">
        <f t="shared" si="167"/>
        <v>En Ejecución</v>
      </c>
      <c r="BT632" s="94"/>
      <c r="BU632" s="712"/>
      <c r="BV632" s="713"/>
      <c r="BW632" s="277"/>
    </row>
    <row r="633" spans="1:75" s="63" customFormat="1" ht="47.25" customHeight="1">
      <c r="A633" s="76" t="s">
        <v>189</v>
      </c>
      <c r="B633" s="99">
        <v>44461</v>
      </c>
      <c r="C633" s="1027" t="s">
        <v>3942</v>
      </c>
      <c r="D633" s="97" t="s">
        <v>3867</v>
      </c>
      <c r="E633" s="1028" t="s">
        <v>3943</v>
      </c>
      <c r="F633" s="247"/>
      <c r="G633" s="1029" t="s">
        <v>3890</v>
      </c>
      <c r="H633" s="1028" t="s">
        <v>3944</v>
      </c>
      <c r="I633" s="1027">
        <v>2</v>
      </c>
      <c r="J633" s="1028" t="s">
        <v>3948</v>
      </c>
      <c r="K633" s="98" t="s">
        <v>168</v>
      </c>
      <c r="L633" s="1029" t="s">
        <v>3949</v>
      </c>
      <c r="M633" s="1029" t="s">
        <v>3950</v>
      </c>
      <c r="N633" s="1033">
        <v>1</v>
      </c>
      <c r="O633" s="1029" t="s">
        <v>3950</v>
      </c>
      <c r="P633" s="1029" t="s">
        <v>3890</v>
      </c>
      <c r="Q633" s="1029" t="s">
        <v>3890</v>
      </c>
      <c r="R633" s="1025">
        <v>44475</v>
      </c>
      <c r="S633" s="1034">
        <v>44825</v>
      </c>
      <c r="T633" s="92">
        <v>0</v>
      </c>
      <c r="U633" s="1031">
        <f t="shared" si="164"/>
        <v>44825</v>
      </c>
      <c r="V633" s="228"/>
      <c r="W633" s="94"/>
      <c r="X633" s="95"/>
      <c r="Y633" s="508" t="str">
        <f t="shared" si="165"/>
        <v>Sin Avance</v>
      </c>
      <c r="Z633" s="272"/>
      <c r="AA633" s="273"/>
      <c r="AB633" s="274"/>
      <c r="AC633" s="234"/>
      <c r="AD633" s="94"/>
      <c r="AE633" s="74"/>
      <c r="AF633" s="508" t="str">
        <f t="shared" si="157"/>
        <v>Sin Avance</v>
      </c>
      <c r="AG633" s="1032"/>
      <c r="AH633" s="94"/>
      <c r="AI633" s="230"/>
      <c r="AJ633" s="234"/>
      <c r="AK633" s="273"/>
      <c r="AL633" s="74"/>
      <c r="AM633" s="508" t="str">
        <f t="shared" si="158"/>
        <v>Sin Avance</v>
      </c>
      <c r="AN633" s="279"/>
      <c r="AO633" s="273"/>
      <c r="AP633" s="274"/>
      <c r="AQ633" s="275"/>
      <c r="AR633" s="235"/>
      <c r="AS633" s="233"/>
      <c r="AT633" s="508" t="str">
        <f t="shared" si="159"/>
        <v>Sin Avance</v>
      </c>
      <c r="AU633" s="228"/>
      <c r="AV633" s="273"/>
      <c r="AW633" s="274"/>
      <c r="AX633" s="231"/>
      <c r="AY633" s="232"/>
      <c r="AZ633" s="233"/>
      <c r="BA633" s="508" t="str">
        <f t="shared" si="160"/>
        <v>Sin Avance</v>
      </c>
      <c r="BB633" s="325"/>
      <c r="BC633" s="229"/>
      <c r="BD633" s="229"/>
      <c r="BE633" s="492"/>
      <c r="BF633" s="235"/>
      <c r="BG633" s="493"/>
      <c r="BH633" s="508" t="str">
        <f t="shared" si="161"/>
        <v>Sin Avance</v>
      </c>
      <c r="BI633" s="236"/>
      <c r="BJ633" s="96"/>
      <c r="BK633" s="232"/>
      <c r="BL633" s="237" t="str">
        <f t="shared" si="166"/>
        <v>Sin Avance</v>
      </c>
      <c r="BM633" s="275"/>
      <c r="BN633" s="274"/>
      <c r="BO633" s="325"/>
      <c r="BP633" s="274"/>
      <c r="BQ633" s="326"/>
      <c r="BR633" s="96"/>
      <c r="BS633" s="240" t="str">
        <f t="shared" si="167"/>
        <v>En Ejecución</v>
      </c>
      <c r="BT633" s="94"/>
      <c r="BU633" s="712"/>
      <c r="BV633" s="713"/>
      <c r="BW633" s="277"/>
    </row>
    <row r="634" spans="1:75" s="63" customFormat="1" ht="47.25" customHeight="1">
      <c r="A634" s="76" t="s">
        <v>189</v>
      </c>
      <c r="B634" s="99">
        <v>44461</v>
      </c>
      <c r="C634" s="1027" t="s">
        <v>3951</v>
      </c>
      <c r="D634" s="97" t="s">
        <v>3867</v>
      </c>
      <c r="E634" s="1028" t="s">
        <v>3952</v>
      </c>
      <c r="F634" s="247"/>
      <c r="G634" s="1029" t="s">
        <v>3594</v>
      </c>
      <c r="H634" s="1028" t="s">
        <v>3953</v>
      </c>
      <c r="I634" s="1027">
        <v>1</v>
      </c>
      <c r="J634" s="1028" t="s">
        <v>3954</v>
      </c>
      <c r="K634" s="98" t="s">
        <v>168</v>
      </c>
      <c r="L634" s="1029" t="s">
        <v>3955</v>
      </c>
      <c r="M634" s="1029" t="s">
        <v>3956</v>
      </c>
      <c r="N634" s="1029">
        <v>1</v>
      </c>
      <c r="O634" s="1029" t="s">
        <v>3956</v>
      </c>
      <c r="P634" s="248" t="s">
        <v>3594</v>
      </c>
      <c r="Q634" s="248" t="s">
        <v>3594</v>
      </c>
      <c r="R634" s="1025">
        <v>44470</v>
      </c>
      <c r="S634" s="1025">
        <v>44621</v>
      </c>
      <c r="T634" s="92">
        <v>0</v>
      </c>
      <c r="U634" s="1031">
        <f t="shared" si="164"/>
        <v>44621</v>
      </c>
      <c r="V634" s="228"/>
      <c r="W634" s="94"/>
      <c r="X634" s="95"/>
      <c r="Y634" s="508" t="str">
        <f t="shared" si="165"/>
        <v>Sin Avance</v>
      </c>
      <c r="Z634" s="272"/>
      <c r="AA634" s="273"/>
      <c r="AB634" s="274"/>
      <c r="AC634" s="234"/>
      <c r="AD634" s="94"/>
      <c r="AE634" s="74"/>
      <c r="AF634" s="508" t="str">
        <f t="shared" si="157"/>
        <v>Sin Avance</v>
      </c>
      <c r="AG634" s="1032"/>
      <c r="AH634" s="94"/>
      <c r="AI634" s="230"/>
      <c r="AJ634" s="234"/>
      <c r="AK634" s="273"/>
      <c r="AL634" s="74"/>
      <c r="AM634" s="508" t="str">
        <f t="shared" si="158"/>
        <v>Sin Avance</v>
      </c>
      <c r="AN634" s="279"/>
      <c r="AO634" s="273"/>
      <c r="AP634" s="274"/>
      <c r="AQ634" s="275"/>
      <c r="AR634" s="235"/>
      <c r="AS634" s="233"/>
      <c r="AT634" s="508" t="str">
        <f t="shared" si="159"/>
        <v>Sin Avance</v>
      </c>
      <c r="AU634" s="228"/>
      <c r="AV634" s="273"/>
      <c r="AW634" s="274"/>
      <c r="AX634" s="231"/>
      <c r="AY634" s="232"/>
      <c r="AZ634" s="233"/>
      <c r="BA634" s="508" t="str">
        <f t="shared" si="160"/>
        <v>Sin Avance</v>
      </c>
      <c r="BB634" s="325"/>
      <c r="BC634" s="229"/>
      <c r="BD634" s="229"/>
      <c r="BE634" s="492"/>
      <c r="BF634" s="235"/>
      <c r="BG634" s="493"/>
      <c r="BH634" s="508" t="str">
        <f t="shared" si="161"/>
        <v>Sin Avance</v>
      </c>
      <c r="BI634" s="236"/>
      <c r="BJ634" s="96"/>
      <c r="BK634" s="232"/>
      <c r="BL634" s="237" t="str">
        <f t="shared" si="166"/>
        <v>Sin Avance</v>
      </c>
      <c r="BM634" s="275"/>
      <c r="BN634" s="274"/>
      <c r="BO634" s="325"/>
      <c r="BP634" s="274"/>
      <c r="BQ634" s="326"/>
      <c r="BR634" s="96"/>
      <c r="BS634" s="240" t="str">
        <f t="shared" si="167"/>
        <v>En Ejecución</v>
      </c>
      <c r="BT634" s="94"/>
      <c r="BU634" s="712"/>
      <c r="BV634" s="713"/>
      <c r="BW634" s="277"/>
    </row>
    <row r="635" spans="1:75" s="63" customFormat="1" ht="47.25" customHeight="1">
      <c r="A635" s="76" t="s">
        <v>189</v>
      </c>
      <c r="B635" s="99">
        <v>44461</v>
      </c>
      <c r="C635" s="1027" t="s">
        <v>3951</v>
      </c>
      <c r="D635" s="97" t="s">
        <v>3867</v>
      </c>
      <c r="E635" s="1028" t="s">
        <v>3952</v>
      </c>
      <c r="F635" s="247"/>
      <c r="G635" s="1029" t="s">
        <v>1872</v>
      </c>
      <c r="H635" s="1028" t="s">
        <v>3953</v>
      </c>
      <c r="I635" s="1027">
        <v>2</v>
      </c>
      <c r="J635" s="1028" t="s">
        <v>3957</v>
      </c>
      <c r="K635" s="98" t="s">
        <v>168</v>
      </c>
      <c r="L635" s="1029" t="s">
        <v>3958</v>
      </c>
      <c r="M635" s="1029" t="s">
        <v>3959</v>
      </c>
      <c r="N635" s="1029">
        <v>1</v>
      </c>
      <c r="O635" s="1029" t="s">
        <v>3959</v>
      </c>
      <c r="P635" s="248" t="s">
        <v>1872</v>
      </c>
      <c r="Q635" s="248" t="s">
        <v>1872</v>
      </c>
      <c r="R635" s="1025">
        <v>44501</v>
      </c>
      <c r="S635" s="1025">
        <v>44825</v>
      </c>
      <c r="T635" s="92">
        <v>0</v>
      </c>
      <c r="U635" s="1031">
        <f t="shared" si="164"/>
        <v>44825</v>
      </c>
      <c r="V635" s="228"/>
      <c r="W635" s="94"/>
      <c r="X635" s="95"/>
      <c r="Y635" s="508" t="str">
        <f t="shared" si="165"/>
        <v>Sin Avance</v>
      </c>
      <c r="Z635" s="272"/>
      <c r="AA635" s="273"/>
      <c r="AB635" s="274"/>
      <c r="AC635" s="234"/>
      <c r="AD635" s="94"/>
      <c r="AE635" s="74"/>
      <c r="AF635" s="508" t="str">
        <f t="shared" si="157"/>
        <v>Sin Avance</v>
      </c>
      <c r="AG635" s="1032"/>
      <c r="AH635" s="94"/>
      <c r="AI635" s="230"/>
      <c r="AJ635" s="234"/>
      <c r="AK635" s="273"/>
      <c r="AL635" s="74"/>
      <c r="AM635" s="508" t="str">
        <f t="shared" si="158"/>
        <v>Sin Avance</v>
      </c>
      <c r="AN635" s="279"/>
      <c r="AO635" s="273"/>
      <c r="AP635" s="274"/>
      <c r="AQ635" s="275"/>
      <c r="AR635" s="235"/>
      <c r="AS635" s="233"/>
      <c r="AT635" s="508" t="str">
        <f t="shared" si="159"/>
        <v>Sin Avance</v>
      </c>
      <c r="AU635" s="228"/>
      <c r="AV635" s="273"/>
      <c r="AW635" s="274"/>
      <c r="AX635" s="231"/>
      <c r="AY635" s="232"/>
      <c r="AZ635" s="233"/>
      <c r="BA635" s="508" t="str">
        <f t="shared" si="160"/>
        <v>Sin Avance</v>
      </c>
      <c r="BB635" s="325"/>
      <c r="BC635" s="229"/>
      <c r="BD635" s="229"/>
      <c r="BE635" s="492"/>
      <c r="BF635" s="235"/>
      <c r="BG635" s="493"/>
      <c r="BH635" s="508" t="str">
        <f t="shared" si="161"/>
        <v>Sin Avance</v>
      </c>
      <c r="BI635" s="236"/>
      <c r="BJ635" s="96"/>
      <c r="BK635" s="232"/>
      <c r="BL635" s="237" t="str">
        <f t="shared" si="166"/>
        <v>Sin Avance</v>
      </c>
      <c r="BM635" s="275"/>
      <c r="BN635" s="274"/>
      <c r="BO635" s="325"/>
      <c r="BP635" s="274"/>
      <c r="BQ635" s="326"/>
      <c r="BR635" s="96"/>
      <c r="BS635" s="240" t="str">
        <f t="shared" si="167"/>
        <v>En Ejecución</v>
      </c>
      <c r="BT635" s="94"/>
      <c r="BU635" s="712"/>
      <c r="BV635" s="713"/>
      <c r="BW635" s="277"/>
    </row>
    <row r="636" spans="1:75" s="63" customFormat="1" ht="47.25" customHeight="1">
      <c r="A636" s="76" t="s">
        <v>189</v>
      </c>
      <c r="B636" s="99">
        <v>44461</v>
      </c>
      <c r="C636" s="1027" t="s">
        <v>3951</v>
      </c>
      <c r="D636" s="97" t="s">
        <v>3867</v>
      </c>
      <c r="E636" s="1028" t="s">
        <v>3952</v>
      </c>
      <c r="F636" s="247"/>
      <c r="G636" s="1029" t="s">
        <v>3960</v>
      </c>
      <c r="H636" s="1028" t="s">
        <v>3953</v>
      </c>
      <c r="I636" s="1027">
        <v>3</v>
      </c>
      <c r="J636" s="1028" t="s">
        <v>3961</v>
      </c>
      <c r="K636" s="98" t="s">
        <v>168</v>
      </c>
      <c r="L636" s="1029" t="s">
        <v>3962</v>
      </c>
      <c r="M636" s="1029" t="s">
        <v>3963</v>
      </c>
      <c r="N636" s="1029">
        <v>1</v>
      </c>
      <c r="O636" s="1029" t="s">
        <v>3963</v>
      </c>
      <c r="P636" s="1029" t="s">
        <v>3960</v>
      </c>
      <c r="Q636" s="1029" t="s">
        <v>3960</v>
      </c>
      <c r="R636" s="1025">
        <v>44501</v>
      </c>
      <c r="S636" s="1025">
        <v>44772</v>
      </c>
      <c r="T636" s="92">
        <v>0</v>
      </c>
      <c r="U636" s="1031">
        <f t="shared" si="164"/>
        <v>44772</v>
      </c>
      <c r="V636" s="228"/>
      <c r="W636" s="94"/>
      <c r="X636" s="95"/>
      <c r="Y636" s="508" t="str">
        <f t="shared" si="165"/>
        <v>Sin Avance</v>
      </c>
      <c r="Z636" s="272"/>
      <c r="AA636" s="273"/>
      <c r="AB636" s="274"/>
      <c r="AC636" s="234"/>
      <c r="AD636" s="94"/>
      <c r="AE636" s="74"/>
      <c r="AF636" s="508" t="str">
        <f t="shared" si="157"/>
        <v>Sin Avance</v>
      </c>
      <c r="AG636" s="1032"/>
      <c r="AH636" s="94"/>
      <c r="AI636" s="230"/>
      <c r="AJ636" s="234"/>
      <c r="AK636" s="273"/>
      <c r="AL636" s="74"/>
      <c r="AM636" s="508" t="str">
        <f t="shared" si="158"/>
        <v>Sin Avance</v>
      </c>
      <c r="AN636" s="279"/>
      <c r="AO636" s="273"/>
      <c r="AP636" s="274"/>
      <c r="AQ636" s="275"/>
      <c r="AR636" s="235"/>
      <c r="AS636" s="233"/>
      <c r="AT636" s="508" t="str">
        <f t="shared" si="159"/>
        <v>Sin Avance</v>
      </c>
      <c r="AU636" s="228"/>
      <c r="AV636" s="273"/>
      <c r="AW636" s="274"/>
      <c r="AX636" s="231"/>
      <c r="AY636" s="232"/>
      <c r="AZ636" s="233"/>
      <c r="BA636" s="508" t="str">
        <f t="shared" si="160"/>
        <v>Sin Avance</v>
      </c>
      <c r="BB636" s="325"/>
      <c r="BC636" s="229"/>
      <c r="BD636" s="229"/>
      <c r="BE636" s="492"/>
      <c r="BF636" s="235"/>
      <c r="BG636" s="493"/>
      <c r="BH636" s="508" t="str">
        <f t="shared" si="161"/>
        <v>Sin Avance</v>
      </c>
      <c r="BI636" s="236"/>
      <c r="BJ636" s="96"/>
      <c r="BK636" s="232"/>
      <c r="BL636" s="237" t="str">
        <f t="shared" si="166"/>
        <v>Sin Avance</v>
      </c>
      <c r="BM636" s="275"/>
      <c r="BN636" s="274"/>
      <c r="BO636" s="325"/>
      <c r="BP636" s="274"/>
      <c r="BQ636" s="326"/>
      <c r="BR636" s="96"/>
      <c r="BS636" s="240" t="str">
        <f t="shared" si="167"/>
        <v>En Ejecución</v>
      </c>
      <c r="BT636" s="94"/>
      <c r="BU636" s="712"/>
      <c r="BV636" s="713"/>
      <c r="BW636" s="277"/>
    </row>
    <row r="637" spans="1:75" s="245" customFormat="1" ht="47.25" customHeight="1">
      <c r="A637" s="98" t="s">
        <v>189</v>
      </c>
      <c r="B637" s="99">
        <v>44461</v>
      </c>
      <c r="C637" s="100" t="s">
        <v>3964</v>
      </c>
      <c r="D637" s="97" t="s">
        <v>3867</v>
      </c>
      <c r="E637" s="614" t="s">
        <v>3965</v>
      </c>
      <c r="F637" s="98" t="s">
        <v>145</v>
      </c>
      <c r="G637" s="548" t="s">
        <v>3594</v>
      </c>
      <c r="H637" s="614" t="s">
        <v>3966</v>
      </c>
      <c r="I637" s="100">
        <v>1</v>
      </c>
      <c r="J637" s="614" t="s">
        <v>3967</v>
      </c>
      <c r="K637" s="98" t="s">
        <v>168</v>
      </c>
      <c r="L637" s="548" t="s">
        <v>3968</v>
      </c>
      <c r="M637" s="548" t="s">
        <v>3969</v>
      </c>
      <c r="N637" s="548">
        <v>1</v>
      </c>
      <c r="O637" s="548" t="s">
        <v>3969</v>
      </c>
      <c r="P637" s="248" t="s">
        <v>3594</v>
      </c>
      <c r="Q637" s="248" t="s">
        <v>3594</v>
      </c>
      <c r="R637" s="1025">
        <v>44470</v>
      </c>
      <c r="S637" s="1025">
        <v>44561</v>
      </c>
      <c r="T637" s="92">
        <v>0</v>
      </c>
      <c r="U637" s="746">
        <f t="shared" si="164"/>
        <v>44561</v>
      </c>
      <c r="V637" s="624">
        <v>44526</v>
      </c>
      <c r="W637" s="94" t="s">
        <v>3970</v>
      </c>
      <c r="X637" s="1026">
        <v>1</v>
      </c>
      <c r="Y637" s="508" t="str">
        <f t="shared" si="165"/>
        <v>Destacado</v>
      </c>
      <c r="Z637" s="499">
        <v>44557</v>
      </c>
      <c r="AA637" s="514" t="s">
        <v>3971</v>
      </c>
      <c r="AB637" s="518" t="s">
        <v>448</v>
      </c>
      <c r="AC637" s="234"/>
      <c r="AD637" s="94"/>
      <c r="AE637" s="95"/>
      <c r="AF637" s="508" t="str">
        <f t="shared" si="157"/>
        <v>Sin Avance</v>
      </c>
      <c r="AG637" s="624"/>
      <c r="AH637" s="94"/>
      <c r="AI637" s="508"/>
      <c r="AJ637" s="234"/>
      <c r="AK637" s="273"/>
      <c r="AL637" s="95"/>
      <c r="AM637" s="508" t="str">
        <f t="shared" si="158"/>
        <v>Sin Avance</v>
      </c>
      <c r="AN637" s="279"/>
      <c r="AO637" s="273"/>
      <c r="AP637" s="274"/>
      <c r="AQ637" s="275"/>
      <c r="AR637" s="235"/>
      <c r="AS637" s="233"/>
      <c r="AT637" s="508" t="str">
        <f t="shared" si="159"/>
        <v>Sin Avance</v>
      </c>
      <c r="AU637" s="228"/>
      <c r="AV637" s="273"/>
      <c r="AW637" s="274"/>
      <c r="AX637" s="231"/>
      <c r="AY637" s="232"/>
      <c r="AZ637" s="233"/>
      <c r="BA637" s="508" t="str">
        <f t="shared" si="160"/>
        <v>Sin Avance</v>
      </c>
      <c r="BB637" s="325"/>
      <c r="BC637" s="229"/>
      <c r="BD637" s="229"/>
      <c r="BE637" s="492"/>
      <c r="BF637" s="235"/>
      <c r="BG637" s="493"/>
      <c r="BH637" s="508" t="str">
        <f t="shared" si="161"/>
        <v>Sin Avance</v>
      </c>
      <c r="BI637" s="236"/>
      <c r="BJ637" s="96"/>
      <c r="BK637" s="232"/>
      <c r="BL637" s="547">
        <f t="shared" si="166"/>
        <v>1</v>
      </c>
      <c r="BM637" s="275"/>
      <c r="BN637" s="518"/>
      <c r="BO637" s="325"/>
      <c r="BP637" s="518"/>
      <c r="BQ637" s="326"/>
      <c r="BR637" s="96"/>
      <c r="BS637" s="516" t="str">
        <f t="shared" si="167"/>
        <v/>
      </c>
      <c r="BT637" s="94"/>
      <c r="BU637" s="324"/>
      <c r="BV637" s="713"/>
      <c r="BW637" s="277"/>
    </row>
    <row r="638" spans="1:75" s="245" customFormat="1" ht="47.25" customHeight="1">
      <c r="A638" s="98" t="s">
        <v>189</v>
      </c>
      <c r="B638" s="99">
        <v>44461</v>
      </c>
      <c r="C638" s="100" t="s">
        <v>3972</v>
      </c>
      <c r="D638" s="97" t="s">
        <v>3867</v>
      </c>
      <c r="E638" s="614" t="s">
        <v>3973</v>
      </c>
      <c r="F638" s="98" t="s">
        <v>145</v>
      </c>
      <c r="G638" s="548" t="s">
        <v>3594</v>
      </c>
      <c r="H638" s="614" t="s">
        <v>3804</v>
      </c>
      <c r="I638" s="100">
        <v>1</v>
      </c>
      <c r="J638" s="614" t="s">
        <v>3869</v>
      </c>
      <c r="K638" s="98" t="s">
        <v>168</v>
      </c>
      <c r="L638" s="548" t="s">
        <v>3870</v>
      </c>
      <c r="M638" s="548" t="s">
        <v>3913</v>
      </c>
      <c r="N638" s="548">
        <v>1</v>
      </c>
      <c r="O638" s="548" t="s">
        <v>3913</v>
      </c>
      <c r="P638" s="248" t="s">
        <v>3594</v>
      </c>
      <c r="Q638" s="248" t="s">
        <v>3594</v>
      </c>
      <c r="R638" s="1025">
        <v>44461</v>
      </c>
      <c r="S638" s="1025">
        <v>44561</v>
      </c>
      <c r="T638" s="92">
        <v>0</v>
      </c>
      <c r="U638" s="746">
        <f t="shared" si="164"/>
        <v>44561</v>
      </c>
      <c r="V638" s="624">
        <v>44526</v>
      </c>
      <c r="W638" s="94" t="s">
        <v>3872</v>
      </c>
      <c r="X638" s="1026">
        <v>1</v>
      </c>
      <c r="Y638" s="508" t="str">
        <f t="shared" si="165"/>
        <v>Destacado</v>
      </c>
      <c r="Z638" s="499">
        <v>44557</v>
      </c>
      <c r="AA638" s="514" t="s">
        <v>3873</v>
      </c>
      <c r="AB638" s="518" t="s">
        <v>448</v>
      </c>
      <c r="AC638" s="234"/>
      <c r="AD638" s="94"/>
      <c r="AE638" s="95"/>
      <c r="AF638" s="508" t="str">
        <f t="shared" si="157"/>
        <v>Sin Avance</v>
      </c>
      <c r="AG638" s="624"/>
      <c r="AH638" s="94"/>
      <c r="AI638" s="508"/>
      <c r="AJ638" s="234"/>
      <c r="AK638" s="273"/>
      <c r="AL638" s="95"/>
      <c r="AM638" s="508" t="str">
        <f t="shared" si="158"/>
        <v>Sin Avance</v>
      </c>
      <c r="AN638" s="279"/>
      <c r="AO638" s="273"/>
      <c r="AP638" s="274"/>
      <c r="AQ638" s="275"/>
      <c r="AR638" s="235"/>
      <c r="AS638" s="233"/>
      <c r="AT638" s="508" t="str">
        <f t="shared" si="159"/>
        <v>Sin Avance</v>
      </c>
      <c r="AU638" s="228"/>
      <c r="AV638" s="273"/>
      <c r="AW638" s="274"/>
      <c r="AX638" s="231"/>
      <c r="AY638" s="232"/>
      <c r="AZ638" s="233"/>
      <c r="BA638" s="508" t="str">
        <f t="shared" si="160"/>
        <v>Sin Avance</v>
      </c>
      <c r="BB638" s="325"/>
      <c r="BC638" s="229"/>
      <c r="BD638" s="229"/>
      <c r="BE638" s="492"/>
      <c r="BF638" s="235"/>
      <c r="BG638" s="493"/>
      <c r="BH638" s="508" t="str">
        <f t="shared" si="161"/>
        <v>Sin Avance</v>
      </c>
      <c r="BI638" s="236"/>
      <c r="BJ638" s="96"/>
      <c r="BK638" s="232"/>
      <c r="BL638" s="547">
        <f t="shared" si="166"/>
        <v>1</v>
      </c>
      <c r="BM638" s="275"/>
      <c r="BN638" s="518"/>
      <c r="BO638" s="325"/>
      <c r="BP638" s="518"/>
      <c r="BQ638" s="326"/>
      <c r="BR638" s="96"/>
      <c r="BS638" s="516" t="str">
        <f t="shared" si="167"/>
        <v/>
      </c>
      <c r="BT638" s="94"/>
      <c r="BU638" s="324"/>
      <c r="BV638" s="713"/>
      <c r="BW638" s="277"/>
    </row>
    <row r="639" spans="1:75" s="63" customFormat="1" ht="47.25" customHeight="1">
      <c r="A639" s="76" t="s">
        <v>189</v>
      </c>
      <c r="B639" s="99">
        <v>44461</v>
      </c>
      <c r="C639" s="1027" t="s">
        <v>3972</v>
      </c>
      <c r="D639" s="97" t="s">
        <v>3867</v>
      </c>
      <c r="E639" s="1028" t="s">
        <v>3974</v>
      </c>
      <c r="F639" s="247"/>
      <c r="G639" s="1029" t="s">
        <v>1453</v>
      </c>
      <c r="H639" s="1028" t="s">
        <v>3975</v>
      </c>
      <c r="I639" s="1027">
        <v>2</v>
      </c>
      <c r="J639" s="1028" t="s">
        <v>3874</v>
      </c>
      <c r="K639" s="98" t="s">
        <v>168</v>
      </c>
      <c r="L639" s="1029" t="s">
        <v>3806</v>
      </c>
      <c r="M639" s="1029" t="s">
        <v>3875</v>
      </c>
      <c r="N639" s="1030">
        <v>1</v>
      </c>
      <c r="O639" s="1029" t="s">
        <v>3875</v>
      </c>
      <c r="P639" s="1029" t="s">
        <v>1453</v>
      </c>
      <c r="Q639" s="1029" t="s">
        <v>1453</v>
      </c>
      <c r="R639" s="1025">
        <v>44473</v>
      </c>
      <c r="S639" s="1025">
        <v>44825</v>
      </c>
      <c r="T639" s="92">
        <v>0</v>
      </c>
      <c r="U639" s="1031">
        <f t="shared" si="164"/>
        <v>44825</v>
      </c>
      <c r="V639" s="228"/>
      <c r="W639" s="94"/>
      <c r="X639" s="95"/>
      <c r="Y639" s="508" t="str">
        <f t="shared" si="165"/>
        <v>Sin Avance</v>
      </c>
      <c r="Z639" s="272"/>
      <c r="AA639" s="273"/>
      <c r="AB639" s="274"/>
      <c r="AC639" s="234"/>
      <c r="AD639" s="94"/>
      <c r="AE639" s="74"/>
      <c r="AF639" s="508" t="str">
        <f t="shared" si="157"/>
        <v>Sin Avance</v>
      </c>
      <c r="AG639" s="1032"/>
      <c r="AH639" s="94"/>
      <c r="AI639" s="230"/>
      <c r="AJ639" s="234"/>
      <c r="AK639" s="273"/>
      <c r="AL639" s="74"/>
      <c r="AM639" s="508" t="str">
        <f t="shared" si="158"/>
        <v>Sin Avance</v>
      </c>
      <c r="AN639" s="279"/>
      <c r="AO639" s="273"/>
      <c r="AP639" s="274"/>
      <c r="AQ639" s="275"/>
      <c r="AR639" s="235"/>
      <c r="AS639" s="233"/>
      <c r="AT639" s="508" t="str">
        <f t="shared" si="159"/>
        <v>Sin Avance</v>
      </c>
      <c r="AU639" s="228"/>
      <c r="AV639" s="273"/>
      <c r="AW639" s="274"/>
      <c r="AX639" s="231"/>
      <c r="AY639" s="232"/>
      <c r="AZ639" s="233"/>
      <c r="BA639" s="508" t="str">
        <f t="shared" si="160"/>
        <v>Sin Avance</v>
      </c>
      <c r="BB639" s="325"/>
      <c r="BC639" s="229"/>
      <c r="BD639" s="229"/>
      <c r="BE639" s="492"/>
      <c r="BF639" s="235"/>
      <c r="BG639" s="493"/>
      <c r="BH639" s="508" t="str">
        <f t="shared" si="161"/>
        <v>Sin Avance</v>
      </c>
      <c r="BI639" s="236"/>
      <c r="BJ639" s="96"/>
      <c r="BK639" s="232"/>
      <c r="BL639" s="237" t="str">
        <f t="shared" si="166"/>
        <v>Sin Avance</v>
      </c>
      <c r="BM639" s="275"/>
      <c r="BN639" s="274"/>
      <c r="BO639" s="325"/>
      <c r="BP639" s="274"/>
      <c r="BQ639" s="326"/>
      <c r="BR639" s="96"/>
      <c r="BS639" s="240" t="str">
        <f t="shared" si="167"/>
        <v>En Ejecución</v>
      </c>
      <c r="BT639" s="94"/>
      <c r="BU639" s="712"/>
      <c r="BV639" s="713"/>
      <c r="BW639" s="277"/>
    </row>
    <row r="640" spans="1:75" s="245" customFormat="1" ht="47.25" customHeight="1">
      <c r="A640" s="98" t="s">
        <v>189</v>
      </c>
      <c r="B640" s="99">
        <v>44461</v>
      </c>
      <c r="C640" s="100" t="s">
        <v>430</v>
      </c>
      <c r="D640" s="97" t="s">
        <v>3867</v>
      </c>
      <c r="E640" s="614" t="s">
        <v>3976</v>
      </c>
      <c r="F640" s="98" t="s">
        <v>145</v>
      </c>
      <c r="G640" s="1035" t="s">
        <v>3977</v>
      </c>
      <c r="H640" s="614" t="s">
        <v>3978</v>
      </c>
      <c r="I640" s="100">
        <v>1</v>
      </c>
      <c r="J640" s="614" t="s">
        <v>3979</v>
      </c>
      <c r="K640" s="98" t="s">
        <v>168</v>
      </c>
      <c r="L640" s="1035" t="s">
        <v>3980</v>
      </c>
      <c r="M640" s="1035" t="s">
        <v>3981</v>
      </c>
      <c r="N640" s="542">
        <v>1</v>
      </c>
      <c r="O640" s="1035" t="s">
        <v>3981</v>
      </c>
      <c r="P640" s="1035" t="s">
        <v>3977</v>
      </c>
      <c r="Q640" s="1035" t="s">
        <v>3977</v>
      </c>
      <c r="R640" s="1025">
        <v>44531</v>
      </c>
      <c r="S640" s="1036">
        <v>44592</v>
      </c>
      <c r="T640" s="92">
        <v>0</v>
      </c>
      <c r="U640" s="746">
        <f t="shared" si="164"/>
        <v>44592</v>
      </c>
      <c r="V640" s="624">
        <v>44557</v>
      </c>
      <c r="W640" s="96" t="s">
        <v>3982</v>
      </c>
      <c r="X640" s="95">
        <v>1</v>
      </c>
      <c r="Y640" s="508" t="str">
        <f t="shared" si="165"/>
        <v>Destacado</v>
      </c>
      <c r="Z640" s="272"/>
      <c r="AA640" s="273"/>
      <c r="AB640" s="274"/>
      <c r="AC640" s="234">
        <v>44559</v>
      </c>
      <c r="AD640" s="757" t="s">
        <v>3983</v>
      </c>
      <c r="AE640" s="95">
        <v>1</v>
      </c>
      <c r="AF640" s="508" t="str">
        <f t="shared" si="157"/>
        <v>Destacado</v>
      </c>
      <c r="AG640" s="624"/>
      <c r="AH640" s="94"/>
      <c r="AI640" s="508"/>
      <c r="AJ640" s="234"/>
      <c r="AK640" s="273"/>
      <c r="AL640" s="95"/>
      <c r="AM640" s="508" t="str">
        <f t="shared" si="158"/>
        <v>Sin Avance</v>
      </c>
      <c r="AN640" s="279"/>
      <c r="AO640" s="273"/>
      <c r="AP640" s="274"/>
      <c r="AQ640" s="275"/>
      <c r="AR640" s="235"/>
      <c r="AS640" s="233"/>
      <c r="AT640" s="508" t="str">
        <f t="shared" si="159"/>
        <v>Sin Avance</v>
      </c>
      <c r="AU640" s="228"/>
      <c r="AV640" s="273"/>
      <c r="AW640" s="274"/>
      <c r="AX640" s="231"/>
      <c r="AY640" s="232"/>
      <c r="AZ640" s="233"/>
      <c r="BA640" s="508" t="str">
        <f t="shared" si="160"/>
        <v>Sin Avance</v>
      </c>
      <c r="BB640" s="325"/>
      <c r="BC640" s="229"/>
      <c r="BD640" s="229"/>
      <c r="BE640" s="492"/>
      <c r="BF640" s="235"/>
      <c r="BG640" s="493"/>
      <c r="BH640" s="508" t="str">
        <f t="shared" si="161"/>
        <v>Sin Avance</v>
      </c>
      <c r="BI640" s="236"/>
      <c r="BJ640" s="96"/>
      <c r="BK640" s="232"/>
      <c r="BL640" s="547">
        <f t="shared" si="166"/>
        <v>1</v>
      </c>
      <c r="BM640" s="275"/>
      <c r="BN640" s="518"/>
      <c r="BO640" s="325"/>
      <c r="BP640" s="518"/>
      <c r="BQ640" s="326"/>
      <c r="BR640" s="96"/>
      <c r="BS640" s="516" t="str">
        <f t="shared" si="167"/>
        <v/>
      </c>
      <c r="BT640" s="94"/>
      <c r="BU640" s="324"/>
      <c r="BV640" s="713"/>
      <c r="BW640" s="277"/>
    </row>
    <row r="641" spans="1:88" s="63" customFormat="1" ht="47.25" customHeight="1">
      <c r="A641" s="76" t="s">
        <v>189</v>
      </c>
      <c r="B641" s="99">
        <v>44461</v>
      </c>
      <c r="C641" s="1027" t="s">
        <v>430</v>
      </c>
      <c r="D641" s="97" t="s">
        <v>3867</v>
      </c>
      <c r="E641" s="1028" t="s">
        <v>3976</v>
      </c>
      <c r="F641" s="247"/>
      <c r="G641" s="1029" t="s">
        <v>3977</v>
      </c>
      <c r="H641" s="1028" t="s">
        <v>3984</v>
      </c>
      <c r="I641" s="1027">
        <v>2</v>
      </c>
      <c r="J641" s="1028" t="s">
        <v>3985</v>
      </c>
      <c r="K641" s="98" t="s">
        <v>168</v>
      </c>
      <c r="L641" s="1029" t="s">
        <v>3986</v>
      </c>
      <c r="M641" s="1029" t="s">
        <v>3987</v>
      </c>
      <c r="N641" s="1037">
        <v>4</v>
      </c>
      <c r="O641" s="1029" t="s">
        <v>3987</v>
      </c>
      <c r="P641" s="1038" t="s">
        <v>3977</v>
      </c>
      <c r="Q641" s="1038" t="s">
        <v>3977</v>
      </c>
      <c r="R641" s="1025">
        <v>44562</v>
      </c>
      <c r="S641" s="1036">
        <v>44825</v>
      </c>
      <c r="T641" s="92">
        <v>0</v>
      </c>
      <c r="U641" s="1031">
        <f t="shared" si="164"/>
        <v>44825</v>
      </c>
      <c r="V641" s="228"/>
      <c r="W641" s="94"/>
      <c r="X641" s="95"/>
      <c r="Y641" s="508" t="str">
        <f t="shared" si="165"/>
        <v>Sin Avance</v>
      </c>
      <c r="Z641" s="272"/>
      <c r="AA641" s="273"/>
      <c r="AB641" s="274"/>
      <c r="AC641" s="234"/>
      <c r="AD641" s="94"/>
      <c r="AE641" s="74"/>
      <c r="AF641" s="508" t="str">
        <f t="shared" si="157"/>
        <v>Sin Avance</v>
      </c>
      <c r="AG641" s="1032"/>
      <c r="AH641" s="94"/>
      <c r="AI641" s="230"/>
      <c r="AJ641" s="234"/>
      <c r="AK641" s="273"/>
      <c r="AL641" s="74"/>
      <c r="AM641" s="508" t="str">
        <f t="shared" si="158"/>
        <v>Sin Avance</v>
      </c>
      <c r="AN641" s="279"/>
      <c r="AO641" s="273"/>
      <c r="AP641" s="274"/>
      <c r="AQ641" s="275"/>
      <c r="AR641" s="235"/>
      <c r="AS641" s="233"/>
      <c r="AT641" s="508" t="str">
        <f t="shared" si="159"/>
        <v>Sin Avance</v>
      </c>
      <c r="AU641" s="228"/>
      <c r="AV641" s="273"/>
      <c r="AW641" s="274"/>
      <c r="AX641" s="231"/>
      <c r="AY641" s="232"/>
      <c r="AZ641" s="233"/>
      <c r="BA641" s="508" t="str">
        <f t="shared" si="160"/>
        <v>Sin Avance</v>
      </c>
      <c r="BB641" s="325"/>
      <c r="BC641" s="229"/>
      <c r="BD641" s="229"/>
      <c r="BE641" s="492"/>
      <c r="BF641" s="235"/>
      <c r="BG641" s="493"/>
      <c r="BH641" s="508" t="str">
        <f t="shared" si="161"/>
        <v>Sin Avance</v>
      </c>
      <c r="BI641" s="236"/>
      <c r="BJ641" s="96"/>
      <c r="BK641" s="232"/>
      <c r="BL641" s="237" t="str">
        <f t="shared" si="166"/>
        <v>Sin Avance</v>
      </c>
      <c r="BM641" s="275"/>
      <c r="BN641" s="274"/>
      <c r="BO641" s="325"/>
      <c r="BP641" s="274"/>
      <c r="BQ641" s="326"/>
      <c r="BR641" s="96"/>
      <c r="BS641" s="240" t="str">
        <f t="shared" si="167"/>
        <v>En Ejecución</v>
      </c>
      <c r="BT641" s="94"/>
      <c r="BU641" s="712"/>
      <c r="BV641" s="713"/>
      <c r="BW641" s="277"/>
      <c r="BX641" s="97"/>
      <c r="BY641" s="97"/>
      <c r="BZ641" s="97"/>
      <c r="CA641" s="97"/>
      <c r="CB641" s="97"/>
      <c r="CC641" s="97"/>
      <c r="CD641" s="97"/>
      <c r="CE641" s="97"/>
      <c r="CF641" s="97"/>
      <c r="CG641" s="97"/>
      <c r="CH641" s="97"/>
      <c r="CI641" s="97"/>
      <c r="CJ641" s="97"/>
    </row>
    <row r="642" spans="1:88" s="63" customFormat="1" ht="47.25" customHeight="1">
      <c r="A642" s="76" t="s">
        <v>189</v>
      </c>
      <c r="B642" s="99">
        <v>44461</v>
      </c>
      <c r="C642" s="1027" t="s">
        <v>680</v>
      </c>
      <c r="D642" s="97" t="s">
        <v>3867</v>
      </c>
      <c r="E642" s="1028" t="s">
        <v>3988</v>
      </c>
      <c r="F642" s="247"/>
      <c r="G642" s="1029" t="s">
        <v>1560</v>
      </c>
      <c r="H642" s="1028" t="s">
        <v>3989</v>
      </c>
      <c r="I642" s="1027">
        <v>1</v>
      </c>
      <c r="J642" s="1028" t="s">
        <v>3990</v>
      </c>
      <c r="K642" s="98" t="s">
        <v>168</v>
      </c>
      <c r="L642" s="1029" t="s">
        <v>3991</v>
      </c>
      <c r="M642" s="1029" t="s">
        <v>3992</v>
      </c>
      <c r="N642" s="1029">
        <v>1</v>
      </c>
      <c r="O642" s="1029" t="s">
        <v>3992</v>
      </c>
      <c r="P642" s="1038" t="s">
        <v>3977</v>
      </c>
      <c r="Q642" s="1029" t="s">
        <v>1560</v>
      </c>
      <c r="R642" s="1025">
        <v>44475</v>
      </c>
      <c r="S642" s="1025">
        <v>44825</v>
      </c>
      <c r="T642" s="92">
        <v>0</v>
      </c>
      <c r="U642" s="1031">
        <f t="shared" si="164"/>
        <v>44825</v>
      </c>
      <c r="V642" s="228"/>
      <c r="W642" s="94"/>
      <c r="X642" s="95"/>
      <c r="Y642" s="508" t="str">
        <f t="shared" si="165"/>
        <v>Sin Avance</v>
      </c>
      <c r="Z642" s="272"/>
      <c r="AA642" s="273"/>
      <c r="AB642" s="274"/>
      <c r="AC642" s="234"/>
      <c r="AD642" s="94"/>
      <c r="AE642" s="74"/>
      <c r="AF642" s="508" t="str">
        <f t="shared" si="157"/>
        <v>Sin Avance</v>
      </c>
      <c r="AG642" s="1032"/>
      <c r="AH642" s="94"/>
      <c r="AI642" s="230"/>
      <c r="AJ642" s="234"/>
      <c r="AK642" s="273"/>
      <c r="AL642" s="74"/>
      <c r="AM642" s="508" t="str">
        <f t="shared" si="158"/>
        <v>Sin Avance</v>
      </c>
      <c r="AN642" s="279"/>
      <c r="AO642" s="273"/>
      <c r="AP642" s="274"/>
      <c r="AQ642" s="275"/>
      <c r="AR642" s="235"/>
      <c r="AS642" s="233"/>
      <c r="AT642" s="508" t="str">
        <f t="shared" si="159"/>
        <v>Sin Avance</v>
      </c>
      <c r="AU642" s="228"/>
      <c r="AV642" s="273"/>
      <c r="AW642" s="274"/>
      <c r="AX642" s="231"/>
      <c r="AY642" s="232"/>
      <c r="AZ642" s="233"/>
      <c r="BA642" s="508" t="str">
        <f t="shared" si="160"/>
        <v>Sin Avance</v>
      </c>
      <c r="BB642" s="325"/>
      <c r="BC642" s="229"/>
      <c r="BD642" s="229"/>
      <c r="BE642" s="492"/>
      <c r="BF642" s="235"/>
      <c r="BG642" s="493"/>
      <c r="BH642" s="508" t="str">
        <f t="shared" si="161"/>
        <v>Sin Avance</v>
      </c>
      <c r="BI642" s="236"/>
      <c r="BJ642" s="96"/>
      <c r="BK642" s="232"/>
      <c r="BL642" s="237" t="str">
        <f t="shared" si="166"/>
        <v>Sin Avance</v>
      </c>
      <c r="BM642" s="275"/>
      <c r="BN642" s="274"/>
      <c r="BO642" s="325"/>
      <c r="BP642" s="274"/>
      <c r="BQ642" s="326"/>
      <c r="BR642" s="96"/>
      <c r="BS642" s="240" t="str">
        <f t="shared" si="167"/>
        <v>En Ejecución</v>
      </c>
      <c r="BT642" s="94"/>
      <c r="BU642" s="712"/>
      <c r="BV642" s="713"/>
      <c r="BW642" s="277"/>
      <c r="BX642" s="97"/>
      <c r="BY642" s="97"/>
      <c r="BZ642" s="97"/>
      <c r="CA642" s="97"/>
      <c r="CB642" s="97"/>
      <c r="CC642" s="97"/>
      <c r="CD642" s="97"/>
      <c r="CE642" s="97"/>
      <c r="CF642" s="97"/>
      <c r="CG642" s="97"/>
      <c r="CH642" s="97"/>
      <c r="CI642" s="97"/>
      <c r="CJ642" s="97"/>
    </row>
    <row r="643" spans="1:88" s="63" customFormat="1" ht="47.25" customHeight="1">
      <c r="A643" s="76" t="s">
        <v>189</v>
      </c>
      <c r="B643" s="99">
        <v>44461</v>
      </c>
      <c r="C643" s="1027" t="s">
        <v>638</v>
      </c>
      <c r="D643" s="97" t="s">
        <v>3867</v>
      </c>
      <c r="E643" s="1028" t="s">
        <v>3993</v>
      </c>
      <c r="F643" s="247"/>
      <c r="G643" s="1029" t="s">
        <v>3594</v>
      </c>
      <c r="H643" s="1039" t="s">
        <v>3994</v>
      </c>
      <c r="I643" s="1040">
        <v>1</v>
      </c>
      <c r="J643" s="1039" t="s">
        <v>3995</v>
      </c>
      <c r="K643" s="98" t="s">
        <v>168</v>
      </c>
      <c r="L643" s="1041" t="s">
        <v>3996</v>
      </c>
      <c r="M643" s="1029" t="s">
        <v>3996</v>
      </c>
      <c r="N643" s="1042">
        <v>3</v>
      </c>
      <c r="O643" s="1029" t="s">
        <v>3996</v>
      </c>
      <c r="P643" s="1038" t="s">
        <v>3977</v>
      </c>
      <c r="Q643" s="248" t="s">
        <v>3594</v>
      </c>
      <c r="R643" s="1043">
        <v>44562</v>
      </c>
      <c r="S643" s="1043">
        <v>44819</v>
      </c>
      <c r="T643" s="92">
        <v>0</v>
      </c>
      <c r="U643" s="1031">
        <f t="shared" si="164"/>
        <v>44819</v>
      </c>
      <c r="V643" s="228"/>
      <c r="W643" s="94"/>
      <c r="X643" s="95"/>
      <c r="Y643" s="508" t="str">
        <f t="shared" si="165"/>
        <v>Sin Avance</v>
      </c>
      <c r="Z643" s="272"/>
      <c r="AA643" s="273"/>
      <c r="AB643" s="274"/>
      <c r="AC643" s="234"/>
      <c r="AD643" s="94"/>
      <c r="AE643" s="74"/>
      <c r="AF643" s="508" t="str">
        <f t="shared" si="157"/>
        <v>Sin Avance</v>
      </c>
      <c r="AG643" s="1032"/>
      <c r="AH643" s="94"/>
      <c r="AI643" s="230"/>
      <c r="AJ643" s="234"/>
      <c r="AK643" s="273"/>
      <c r="AL643" s="74"/>
      <c r="AM643" s="508" t="str">
        <f t="shared" si="158"/>
        <v>Sin Avance</v>
      </c>
      <c r="AN643" s="279"/>
      <c r="AO643" s="273"/>
      <c r="AP643" s="274"/>
      <c r="AQ643" s="275"/>
      <c r="AR643" s="235"/>
      <c r="AS643" s="233"/>
      <c r="AT643" s="508" t="str">
        <f t="shared" si="159"/>
        <v>Sin Avance</v>
      </c>
      <c r="AU643" s="228"/>
      <c r="AV643" s="273"/>
      <c r="AW643" s="274"/>
      <c r="AX643" s="231"/>
      <c r="AY643" s="232"/>
      <c r="AZ643" s="233"/>
      <c r="BA643" s="508" t="str">
        <f t="shared" si="160"/>
        <v>Sin Avance</v>
      </c>
      <c r="BB643" s="325"/>
      <c r="BC643" s="229"/>
      <c r="BD643" s="229"/>
      <c r="BE643" s="492"/>
      <c r="BF643" s="235"/>
      <c r="BG643" s="493"/>
      <c r="BH643" s="508" t="str">
        <f t="shared" si="161"/>
        <v>Sin Avance</v>
      </c>
      <c r="BI643" s="236"/>
      <c r="BJ643" s="96"/>
      <c r="BK643" s="232"/>
      <c r="BL643" s="237" t="str">
        <f t="shared" si="166"/>
        <v>Sin Avance</v>
      </c>
      <c r="BM643" s="275"/>
      <c r="BN643" s="274"/>
      <c r="BO643" s="325"/>
      <c r="BP643" s="274"/>
      <c r="BQ643" s="326"/>
      <c r="BR643" s="96"/>
      <c r="BS643" s="240" t="str">
        <f t="shared" si="167"/>
        <v>En Ejecución</v>
      </c>
      <c r="BT643" s="94"/>
      <c r="BU643" s="712"/>
      <c r="BV643" s="713"/>
      <c r="BW643" s="277"/>
      <c r="BX643" s="97"/>
      <c r="BY643" s="97"/>
      <c r="BZ643" s="97"/>
      <c r="CA643" s="97"/>
      <c r="CB643" s="97"/>
      <c r="CC643" s="97"/>
      <c r="CD643" s="97"/>
      <c r="CE643" s="97"/>
      <c r="CF643" s="97"/>
      <c r="CG643" s="97"/>
      <c r="CH643" s="97"/>
      <c r="CI643" s="97"/>
      <c r="CJ643" s="97"/>
    </row>
    <row r="644" spans="1:88" s="245" customFormat="1" ht="47.25" customHeight="1">
      <c r="A644" s="98" t="s">
        <v>189</v>
      </c>
      <c r="B644" s="99">
        <v>44461</v>
      </c>
      <c r="C644" s="100" t="s">
        <v>719</v>
      </c>
      <c r="D644" s="97" t="s">
        <v>3867</v>
      </c>
      <c r="E644" s="614" t="s">
        <v>3997</v>
      </c>
      <c r="F644" s="98" t="s">
        <v>145</v>
      </c>
      <c r="G644" s="1035" t="s">
        <v>3998</v>
      </c>
      <c r="H644" s="614" t="s">
        <v>3978</v>
      </c>
      <c r="I644" s="100">
        <v>1</v>
      </c>
      <c r="J644" s="614" t="s">
        <v>3979</v>
      </c>
      <c r="K644" s="98" t="s">
        <v>168</v>
      </c>
      <c r="L644" s="1035" t="s">
        <v>3980</v>
      </c>
      <c r="M644" s="1035" t="s">
        <v>3981</v>
      </c>
      <c r="N644" s="542">
        <v>1</v>
      </c>
      <c r="O644" s="1035" t="s">
        <v>3981</v>
      </c>
      <c r="P644" s="1035" t="s">
        <v>3977</v>
      </c>
      <c r="Q644" s="1035" t="s">
        <v>3977</v>
      </c>
      <c r="R644" s="1025">
        <v>44531</v>
      </c>
      <c r="S644" s="1036">
        <v>44592</v>
      </c>
      <c r="T644" s="92">
        <v>0</v>
      </c>
      <c r="U644" s="746">
        <f t="shared" si="164"/>
        <v>44592</v>
      </c>
      <c r="V644" s="624">
        <v>44557</v>
      </c>
      <c r="W644" s="96" t="s">
        <v>3982</v>
      </c>
      <c r="X644" s="95">
        <v>1</v>
      </c>
      <c r="Y644" s="508" t="str">
        <f t="shared" si="165"/>
        <v>Destacado</v>
      </c>
      <c r="Z644" s="272"/>
      <c r="AA644" s="273"/>
      <c r="AB644" s="274"/>
      <c r="AC644" s="234">
        <v>44559</v>
      </c>
      <c r="AD644" s="757" t="s">
        <v>3983</v>
      </c>
      <c r="AE644" s="95">
        <v>1</v>
      </c>
      <c r="AF644" s="508" t="str">
        <f t="shared" si="157"/>
        <v>Destacado</v>
      </c>
      <c r="AG644" s="624"/>
      <c r="AH644" s="94"/>
      <c r="AI644" s="508"/>
      <c r="AJ644" s="234"/>
      <c r="AK644" s="273"/>
      <c r="AL644" s="95"/>
      <c r="AM644" s="508" t="str">
        <f t="shared" si="158"/>
        <v>Sin Avance</v>
      </c>
      <c r="AN644" s="279"/>
      <c r="AO644" s="273"/>
      <c r="AP644" s="274"/>
      <c r="AQ644" s="275"/>
      <c r="AR644" s="235"/>
      <c r="AS644" s="233"/>
      <c r="AT644" s="508" t="str">
        <f t="shared" si="159"/>
        <v>Sin Avance</v>
      </c>
      <c r="AU644" s="228"/>
      <c r="AV644" s="273"/>
      <c r="AW644" s="274"/>
      <c r="AX644" s="231"/>
      <c r="AY644" s="232"/>
      <c r="AZ644" s="233"/>
      <c r="BA644" s="508" t="str">
        <f t="shared" si="160"/>
        <v>Sin Avance</v>
      </c>
      <c r="BB644" s="325"/>
      <c r="BC644" s="229"/>
      <c r="BD644" s="229"/>
      <c r="BE644" s="492"/>
      <c r="BF644" s="235"/>
      <c r="BG644" s="493"/>
      <c r="BH644" s="508" t="str">
        <f t="shared" si="161"/>
        <v>Sin Avance</v>
      </c>
      <c r="BI644" s="236"/>
      <c r="BJ644" s="96"/>
      <c r="BK644" s="232"/>
      <c r="BL644" s="547">
        <f t="shared" si="166"/>
        <v>1</v>
      </c>
      <c r="BM644" s="275"/>
      <c r="BN644" s="518"/>
      <c r="BO644" s="325"/>
      <c r="BP644" s="518"/>
      <c r="BQ644" s="326"/>
      <c r="BR644" s="96"/>
      <c r="BS644" s="516" t="str">
        <f t="shared" si="167"/>
        <v/>
      </c>
      <c r="BT644" s="94"/>
      <c r="BU644" s="324"/>
      <c r="BV644" s="713"/>
      <c r="BW644" s="277"/>
      <c r="BX644" s="97"/>
      <c r="BY644" s="97"/>
      <c r="BZ644" s="97"/>
      <c r="CA644" s="97"/>
      <c r="CB644" s="97"/>
      <c r="CC644" s="97"/>
      <c r="CD644" s="97"/>
      <c r="CE644" s="97"/>
      <c r="CF644" s="97"/>
      <c r="CG644" s="97"/>
      <c r="CH644" s="97"/>
      <c r="CI644" s="97"/>
      <c r="CJ644" s="97"/>
    </row>
    <row r="645" spans="1:88" s="63" customFormat="1" ht="47.25" customHeight="1">
      <c r="A645" s="76" t="s">
        <v>189</v>
      </c>
      <c r="B645" s="99">
        <v>44461</v>
      </c>
      <c r="C645" s="1027" t="s">
        <v>719</v>
      </c>
      <c r="D645" s="97" t="s">
        <v>3867</v>
      </c>
      <c r="E645" s="1028" t="s">
        <v>3997</v>
      </c>
      <c r="F645" s="247"/>
      <c r="G645" s="1029" t="s">
        <v>3998</v>
      </c>
      <c r="H645" s="1028" t="s">
        <v>3984</v>
      </c>
      <c r="I645" s="1027">
        <v>2</v>
      </c>
      <c r="J645" s="1028" t="s">
        <v>3985</v>
      </c>
      <c r="K645" s="98" t="s">
        <v>168</v>
      </c>
      <c r="L645" s="1029" t="s">
        <v>3986</v>
      </c>
      <c r="M645" s="1029" t="s">
        <v>3987</v>
      </c>
      <c r="N645" s="1037">
        <v>4</v>
      </c>
      <c r="O645" s="1029" t="s">
        <v>3987</v>
      </c>
      <c r="P645" s="1038" t="s">
        <v>3977</v>
      </c>
      <c r="Q645" s="1038" t="s">
        <v>3977</v>
      </c>
      <c r="R645" s="1025">
        <v>44562</v>
      </c>
      <c r="S645" s="1036">
        <v>44825</v>
      </c>
      <c r="T645" s="92">
        <v>0</v>
      </c>
      <c r="U645" s="1031">
        <f t="shared" si="164"/>
        <v>44825</v>
      </c>
      <c r="V645" s="228"/>
      <c r="W645" s="94"/>
      <c r="X645" s="95"/>
      <c r="Y645" s="508" t="str">
        <f t="shared" si="165"/>
        <v>Sin Avance</v>
      </c>
      <c r="Z645" s="272"/>
      <c r="AA645" s="273"/>
      <c r="AB645" s="274"/>
      <c r="AC645" s="234"/>
      <c r="AD645" s="94"/>
      <c r="AE645" s="74"/>
      <c r="AF645" s="508" t="str">
        <f t="shared" si="157"/>
        <v>Sin Avance</v>
      </c>
      <c r="AG645" s="1032"/>
      <c r="AH645" s="94"/>
      <c r="AI645" s="230"/>
      <c r="AJ645" s="234"/>
      <c r="AK645" s="273"/>
      <c r="AL645" s="74"/>
      <c r="AM645" s="508" t="str">
        <f t="shared" si="158"/>
        <v>Sin Avance</v>
      </c>
      <c r="AN645" s="279"/>
      <c r="AO645" s="273"/>
      <c r="AP645" s="274"/>
      <c r="AQ645" s="275"/>
      <c r="AR645" s="235"/>
      <c r="AS645" s="233"/>
      <c r="AT645" s="508" t="str">
        <f t="shared" si="159"/>
        <v>Sin Avance</v>
      </c>
      <c r="AU645" s="228"/>
      <c r="AV645" s="273"/>
      <c r="AW645" s="274"/>
      <c r="AX645" s="231"/>
      <c r="AY645" s="232"/>
      <c r="AZ645" s="233"/>
      <c r="BA645" s="508" t="str">
        <f t="shared" si="160"/>
        <v>Sin Avance</v>
      </c>
      <c r="BB645" s="325"/>
      <c r="BC645" s="229"/>
      <c r="BD645" s="229"/>
      <c r="BE645" s="492"/>
      <c r="BF645" s="235"/>
      <c r="BG645" s="493"/>
      <c r="BH645" s="508" t="str">
        <f t="shared" si="161"/>
        <v>Sin Avance</v>
      </c>
      <c r="BI645" s="236"/>
      <c r="BJ645" s="96"/>
      <c r="BK645" s="232"/>
      <c r="BL645" s="237" t="str">
        <f t="shared" si="166"/>
        <v>Sin Avance</v>
      </c>
      <c r="BM645" s="275"/>
      <c r="BN645" s="274"/>
      <c r="BO645" s="325"/>
      <c r="BP645" s="274"/>
      <c r="BQ645" s="326"/>
      <c r="BR645" s="96"/>
      <c r="BS645" s="240" t="str">
        <f t="shared" si="167"/>
        <v>En Ejecución</v>
      </c>
      <c r="BT645" s="94"/>
      <c r="BU645" s="712"/>
      <c r="BV645" s="713"/>
      <c r="BW645" s="277"/>
      <c r="BX645" s="97"/>
      <c r="BY645" s="97"/>
      <c r="BZ645" s="97"/>
      <c r="CA645" s="97"/>
      <c r="CB645" s="97"/>
      <c r="CC645" s="97"/>
      <c r="CD645" s="97"/>
      <c r="CE645" s="97"/>
      <c r="CF645" s="97"/>
      <c r="CG645" s="97"/>
      <c r="CH645" s="97"/>
      <c r="CI645" s="97"/>
      <c r="CJ645" s="97"/>
    </row>
    <row r="646" spans="1:88" s="63" customFormat="1" ht="47.25" customHeight="1">
      <c r="A646" s="76" t="s">
        <v>189</v>
      </c>
      <c r="B646" s="99">
        <v>44461</v>
      </c>
      <c r="C646" s="1027" t="s">
        <v>2426</v>
      </c>
      <c r="D646" s="97" t="s">
        <v>3867</v>
      </c>
      <c r="E646" s="1028" t="s">
        <v>3999</v>
      </c>
      <c r="F646" s="247"/>
      <c r="G646" s="1029" t="s">
        <v>277</v>
      </c>
      <c r="H646" s="1028" t="s">
        <v>4000</v>
      </c>
      <c r="I646" s="1027">
        <v>1</v>
      </c>
      <c r="J646" s="1028" t="s">
        <v>4001</v>
      </c>
      <c r="K646" s="98" t="s">
        <v>168</v>
      </c>
      <c r="L646" s="1029" t="s">
        <v>4002</v>
      </c>
      <c r="M646" s="1029" t="s">
        <v>4003</v>
      </c>
      <c r="N646" s="1029">
        <v>1</v>
      </c>
      <c r="O646" s="1029" t="s">
        <v>4003</v>
      </c>
      <c r="P646" s="1029" t="s">
        <v>277</v>
      </c>
      <c r="Q646" s="1029" t="s">
        <v>277</v>
      </c>
      <c r="R646" s="1025">
        <v>44475</v>
      </c>
      <c r="S646" s="1025">
        <v>44626</v>
      </c>
      <c r="T646" s="92">
        <v>0</v>
      </c>
      <c r="U646" s="1031">
        <f t="shared" si="164"/>
        <v>44626</v>
      </c>
      <c r="V646" s="228"/>
      <c r="W646" s="94"/>
      <c r="X646" s="95"/>
      <c r="Y646" s="508" t="str">
        <f t="shared" si="165"/>
        <v>Sin Avance</v>
      </c>
      <c r="Z646" s="272"/>
      <c r="AA646" s="273"/>
      <c r="AB646" s="274"/>
      <c r="AC646" s="234"/>
      <c r="AD646" s="94"/>
      <c r="AE646" s="74"/>
      <c r="AF646" s="508" t="str">
        <f t="shared" si="157"/>
        <v>Sin Avance</v>
      </c>
      <c r="AG646" s="1032"/>
      <c r="AH646" s="94"/>
      <c r="AI646" s="230"/>
      <c r="AJ646" s="234"/>
      <c r="AK646" s="273"/>
      <c r="AL646" s="74"/>
      <c r="AM646" s="508" t="str">
        <f t="shared" si="158"/>
        <v>Sin Avance</v>
      </c>
      <c r="AN646" s="279"/>
      <c r="AO646" s="273"/>
      <c r="AP646" s="274"/>
      <c r="AQ646" s="275"/>
      <c r="AR646" s="235"/>
      <c r="AS646" s="233"/>
      <c r="AT646" s="508" t="str">
        <f t="shared" si="159"/>
        <v>Sin Avance</v>
      </c>
      <c r="AU646" s="228"/>
      <c r="AV646" s="273"/>
      <c r="AW646" s="274"/>
      <c r="AX646" s="231"/>
      <c r="AY646" s="232"/>
      <c r="AZ646" s="233"/>
      <c r="BA646" s="508" t="str">
        <f t="shared" si="160"/>
        <v>Sin Avance</v>
      </c>
      <c r="BB646" s="325"/>
      <c r="BC646" s="229"/>
      <c r="BD646" s="229"/>
      <c r="BE646" s="492"/>
      <c r="BF646" s="235"/>
      <c r="BG646" s="493"/>
      <c r="BH646" s="508" t="str">
        <f t="shared" si="161"/>
        <v>Sin Avance</v>
      </c>
      <c r="BI646" s="236"/>
      <c r="BJ646" s="96"/>
      <c r="BK646" s="232"/>
      <c r="BL646" s="237" t="str">
        <f t="shared" si="166"/>
        <v>Sin Avance</v>
      </c>
      <c r="BM646" s="275"/>
      <c r="BN646" s="274"/>
      <c r="BO646" s="325"/>
      <c r="BP646" s="274"/>
      <c r="BQ646" s="326"/>
      <c r="BR646" s="96"/>
      <c r="BS646" s="240" t="str">
        <f t="shared" si="167"/>
        <v>En Ejecución</v>
      </c>
      <c r="BT646" s="94"/>
      <c r="BU646" s="712"/>
      <c r="BV646" s="713"/>
      <c r="BW646" s="277"/>
      <c r="BX646" s="97"/>
      <c r="BY646" s="97"/>
      <c r="BZ646" s="97"/>
      <c r="CA646" s="97"/>
      <c r="CB646" s="97"/>
      <c r="CC646" s="97"/>
      <c r="CD646" s="97"/>
      <c r="CE646" s="97"/>
      <c r="CF646" s="97"/>
      <c r="CG646" s="97"/>
      <c r="CH646" s="97"/>
      <c r="CI646" s="97"/>
      <c r="CJ646" s="97"/>
    </row>
    <row r="647" spans="1:88" s="63" customFormat="1" ht="47.25" customHeight="1">
      <c r="A647" s="76" t="s">
        <v>189</v>
      </c>
      <c r="B647" s="99">
        <v>44461</v>
      </c>
      <c r="C647" s="1027" t="s">
        <v>2426</v>
      </c>
      <c r="D647" s="97" t="s">
        <v>3867</v>
      </c>
      <c r="E647" s="1028" t="s">
        <v>3999</v>
      </c>
      <c r="F647" s="247"/>
      <c r="G647" s="1029" t="s">
        <v>3594</v>
      </c>
      <c r="H647" s="1028" t="s">
        <v>4000</v>
      </c>
      <c r="I647" s="1027">
        <v>2</v>
      </c>
      <c r="J647" s="1028" t="s">
        <v>4004</v>
      </c>
      <c r="K647" s="98" t="s">
        <v>168</v>
      </c>
      <c r="L647" s="1029" t="s">
        <v>4005</v>
      </c>
      <c r="M647" s="1029" t="s">
        <v>4006</v>
      </c>
      <c r="N647" s="1029">
        <v>1</v>
      </c>
      <c r="O647" s="1029" t="s">
        <v>4006</v>
      </c>
      <c r="P647" s="248" t="s">
        <v>3594</v>
      </c>
      <c r="Q647" s="248" t="s">
        <v>3594</v>
      </c>
      <c r="R647" s="1025">
        <v>44475</v>
      </c>
      <c r="S647" s="1025">
        <v>44626</v>
      </c>
      <c r="T647" s="92">
        <v>0</v>
      </c>
      <c r="U647" s="1031">
        <f t="shared" si="164"/>
        <v>44626</v>
      </c>
      <c r="V647" s="228"/>
      <c r="W647" s="94"/>
      <c r="X647" s="95"/>
      <c r="Y647" s="508" t="str">
        <f t="shared" si="165"/>
        <v>Sin Avance</v>
      </c>
      <c r="Z647" s="272"/>
      <c r="AA647" s="273"/>
      <c r="AB647" s="274"/>
      <c r="AC647" s="234"/>
      <c r="AD647" s="94"/>
      <c r="AE647" s="74"/>
      <c r="AF647" s="508" t="str">
        <f t="shared" si="157"/>
        <v>Sin Avance</v>
      </c>
      <c r="AG647" s="1032"/>
      <c r="AH647" s="94"/>
      <c r="AI647" s="230"/>
      <c r="AJ647" s="234"/>
      <c r="AK647" s="273"/>
      <c r="AL647" s="74"/>
      <c r="AM647" s="508" t="str">
        <f t="shared" si="158"/>
        <v>Sin Avance</v>
      </c>
      <c r="AN647" s="279"/>
      <c r="AO647" s="273"/>
      <c r="AP647" s="274"/>
      <c r="AQ647" s="275"/>
      <c r="AR647" s="235"/>
      <c r="AS647" s="233"/>
      <c r="AT647" s="508" t="str">
        <f t="shared" si="159"/>
        <v>Sin Avance</v>
      </c>
      <c r="AU647" s="228"/>
      <c r="AV647" s="273"/>
      <c r="AW647" s="274"/>
      <c r="AX647" s="231"/>
      <c r="AY647" s="232"/>
      <c r="AZ647" s="233"/>
      <c r="BA647" s="508" t="str">
        <f t="shared" si="160"/>
        <v>Sin Avance</v>
      </c>
      <c r="BB647" s="325"/>
      <c r="BC647" s="229"/>
      <c r="BD647" s="229"/>
      <c r="BE647" s="492"/>
      <c r="BF647" s="235"/>
      <c r="BG647" s="493"/>
      <c r="BH647" s="508" t="str">
        <f t="shared" si="161"/>
        <v>Sin Avance</v>
      </c>
      <c r="BI647" s="236"/>
      <c r="BJ647" s="96"/>
      <c r="BK647" s="232"/>
      <c r="BL647" s="237" t="str">
        <f t="shared" si="166"/>
        <v>Sin Avance</v>
      </c>
      <c r="BM647" s="275"/>
      <c r="BN647" s="274"/>
      <c r="BO647" s="325"/>
      <c r="BP647" s="274"/>
      <c r="BQ647" s="326"/>
      <c r="BR647" s="96"/>
      <c r="BS647" s="240" t="str">
        <f t="shared" si="167"/>
        <v>En Ejecución</v>
      </c>
      <c r="BT647" s="94"/>
      <c r="BU647" s="712"/>
      <c r="BV647" s="713"/>
      <c r="BW647" s="277"/>
      <c r="BX647" s="97"/>
      <c r="BY647" s="97"/>
      <c r="BZ647" s="97"/>
      <c r="CA647" s="97"/>
      <c r="CB647" s="97"/>
      <c r="CC647" s="97"/>
      <c r="CD647" s="97"/>
      <c r="CE647" s="97"/>
      <c r="CF647" s="97"/>
      <c r="CG647" s="97"/>
      <c r="CH647" s="97"/>
      <c r="CI647" s="97"/>
      <c r="CJ647" s="97"/>
    </row>
    <row r="648" spans="1:88" s="63" customFormat="1" ht="47.25" customHeight="1">
      <c r="A648" s="76" t="s">
        <v>189</v>
      </c>
      <c r="B648" s="99">
        <v>44461</v>
      </c>
      <c r="C648" s="1027" t="s">
        <v>2617</v>
      </c>
      <c r="D648" s="97" t="s">
        <v>3867</v>
      </c>
      <c r="E648" s="1028" t="s">
        <v>4007</v>
      </c>
      <c r="F648" s="247"/>
      <c r="G648" s="1029" t="s">
        <v>3594</v>
      </c>
      <c r="H648" s="1028" t="s">
        <v>4008</v>
      </c>
      <c r="I648" s="1027">
        <v>1</v>
      </c>
      <c r="J648" s="1028" t="s">
        <v>4009</v>
      </c>
      <c r="K648" s="98" t="s">
        <v>168</v>
      </c>
      <c r="L648" s="1029" t="s">
        <v>4010</v>
      </c>
      <c r="M648" s="1029" t="s">
        <v>4011</v>
      </c>
      <c r="N648" s="1029">
        <v>1</v>
      </c>
      <c r="O648" s="1029" t="s">
        <v>4011</v>
      </c>
      <c r="P648" s="248" t="s">
        <v>3594</v>
      </c>
      <c r="Q648" s="248" t="s">
        <v>3594</v>
      </c>
      <c r="R648" s="1025">
        <v>44475</v>
      </c>
      <c r="S648" s="1025">
        <v>44718</v>
      </c>
      <c r="T648" s="92">
        <v>0</v>
      </c>
      <c r="U648" s="1031">
        <f t="shared" si="164"/>
        <v>44718</v>
      </c>
      <c r="V648" s="228"/>
      <c r="W648" s="94"/>
      <c r="X648" s="95"/>
      <c r="Y648" s="508" t="str">
        <f t="shared" si="165"/>
        <v>Sin Avance</v>
      </c>
      <c r="Z648" s="272"/>
      <c r="AA648" s="273"/>
      <c r="AB648" s="274"/>
      <c r="AC648" s="234"/>
      <c r="AD648" s="94"/>
      <c r="AE648" s="74"/>
      <c r="AF648" s="508" t="str">
        <f t="shared" si="157"/>
        <v>Sin Avance</v>
      </c>
      <c r="AG648" s="1032"/>
      <c r="AH648" s="94"/>
      <c r="AI648" s="230"/>
      <c r="AJ648" s="234"/>
      <c r="AK648" s="273"/>
      <c r="AL648" s="74"/>
      <c r="AM648" s="508" t="str">
        <f t="shared" si="158"/>
        <v>Sin Avance</v>
      </c>
      <c r="AN648" s="279"/>
      <c r="AO648" s="273"/>
      <c r="AP648" s="274"/>
      <c r="AQ648" s="275"/>
      <c r="AR648" s="235"/>
      <c r="AS648" s="233"/>
      <c r="AT648" s="508" t="str">
        <f t="shared" si="159"/>
        <v>Sin Avance</v>
      </c>
      <c r="AU648" s="228"/>
      <c r="AV648" s="273"/>
      <c r="AW648" s="274"/>
      <c r="AX648" s="231"/>
      <c r="AY648" s="232"/>
      <c r="AZ648" s="233"/>
      <c r="BA648" s="508" t="str">
        <f t="shared" si="160"/>
        <v>Sin Avance</v>
      </c>
      <c r="BB648" s="325"/>
      <c r="BC648" s="229"/>
      <c r="BD648" s="229"/>
      <c r="BE648" s="492"/>
      <c r="BF648" s="235"/>
      <c r="BG648" s="493"/>
      <c r="BH648" s="508" t="str">
        <f t="shared" si="161"/>
        <v>Sin Avance</v>
      </c>
      <c r="BI648" s="236"/>
      <c r="BJ648" s="96"/>
      <c r="BK648" s="232"/>
      <c r="BL648" s="237" t="str">
        <f t="shared" si="166"/>
        <v>Sin Avance</v>
      </c>
      <c r="BM648" s="275"/>
      <c r="BN648" s="274"/>
      <c r="BO648" s="325"/>
      <c r="BP648" s="274"/>
      <c r="BQ648" s="326"/>
      <c r="BR648" s="96"/>
      <c r="BS648" s="240" t="str">
        <f t="shared" si="167"/>
        <v>En Ejecución</v>
      </c>
      <c r="BT648" s="94"/>
      <c r="BU648" s="712"/>
      <c r="BV648" s="713"/>
      <c r="BW648" s="277"/>
      <c r="BX648" s="97"/>
      <c r="BY648" s="97"/>
      <c r="BZ648" s="97"/>
      <c r="CA648" s="97"/>
      <c r="CB648" s="97"/>
      <c r="CC648" s="97"/>
      <c r="CD648" s="97"/>
      <c r="CE648" s="97"/>
      <c r="CF648" s="97"/>
      <c r="CG648" s="97"/>
      <c r="CH648" s="97"/>
      <c r="CI648" s="97"/>
      <c r="CJ648" s="97"/>
    </row>
    <row r="649" spans="1:88" s="63" customFormat="1" ht="47.25" customHeight="1">
      <c r="A649" s="76" t="s">
        <v>189</v>
      </c>
      <c r="B649" s="99">
        <v>44461</v>
      </c>
      <c r="C649" s="1027" t="s">
        <v>2617</v>
      </c>
      <c r="D649" s="97" t="s">
        <v>3867</v>
      </c>
      <c r="E649" s="1028" t="s">
        <v>4007</v>
      </c>
      <c r="F649" s="247"/>
      <c r="G649" s="1029" t="s">
        <v>277</v>
      </c>
      <c r="H649" s="1028" t="s">
        <v>4008</v>
      </c>
      <c r="I649" s="1027">
        <v>2</v>
      </c>
      <c r="J649" s="1028" t="s">
        <v>4012</v>
      </c>
      <c r="K649" s="98" t="s">
        <v>168</v>
      </c>
      <c r="L649" s="1029" t="s">
        <v>4013</v>
      </c>
      <c r="M649" s="1029" t="s">
        <v>4014</v>
      </c>
      <c r="N649" s="1029">
        <v>1</v>
      </c>
      <c r="O649" s="1029" t="s">
        <v>4014</v>
      </c>
      <c r="P649" s="1029" t="s">
        <v>277</v>
      </c>
      <c r="Q649" s="1029" t="s">
        <v>277</v>
      </c>
      <c r="R649" s="1025">
        <v>44475</v>
      </c>
      <c r="S649" s="1025">
        <v>44718</v>
      </c>
      <c r="T649" s="92">
        <v>0</v>
      </c>
      <c r="U649" s="1031">
        <f t="shared" si="164"/>
        <v>44718</v>
      </c>
      <c r="V649" s="228"/>
      <c r="W649" s="94"/>
      <c r="X649" s="95"/>
      <c r="Y649" s="508" t="str">
        <f t="shared" si="165"/>
        <v>Sin Avance</v>
      </c>
      <c r="Z649" s="272"/>
      <c r="AA649" s="273"/>
      <c r="AB649" s="274"/>
      <c r="AC649" s="234"/>
      <c r="AD649" s="94"/>
      <c r="AE649" s="74"/>
      <c r="AF649" s="508" t="str">
        <f t="shared" si="157"/>
        <v>Sin Avance</v>
      </c>
      <c r="AG649" s="1032"/>
      <c r="AH649" s="94"/>
      <c r="AI649" s="230"/>
      <c r="AJ649" s="234"/>
      <c r="AK649" s="273"/>
      <c r="AL649" s="74"/>
      <c r="AM649" s="508" t="str">
        <f t="shared" si="158"/>
        <v>Sin Avance</v>
      </c>
      <c r="AN649" s="279"/>
      <c r="AO649" s="273"/>
      <c r="AP649" s="274"/>
      <c r="AQ649" s="275"/>
      <c r="AR649" s="235"/>
      <c r="AS649" s="233"/>
      <c r="AT649" s="508" t="str">
        <f t="shared" si="159"/>
        <v>Sin Avance</v>
      </c>
      <c r="AU649" s="228"/>
      <c r="AV649" s="273"/>
      <c r="AW649" s="274"/>
      <c r="AX649" s="231"/>
      <c r="AY649" s="232"/>
      <c r="AZ649" s="233"/>
      <c r="BA649" s="508" t="str">
        <f t="shared" si="160"/>
        <v>Sin Avance</v>
      </c>
      <c r="BB649" s="325"/>
      <c r="BC649" s="229"/>
      <c r="BD649" s="229"/>
      <c r="BE649" s="492"/>
      <c r="BF649" s="235"/>
      <c r="BG649" s="493"/>
      <c r="BH649" s="508" t="str">
        <f t="shared" si="161"/>
        <v>Sin Avance</v>
      </c>
      <c r="BI649" s="236"/>
      <c r="BJ649" s="96"/>
      <c r="BK649" s="232"/>
      <c r="BL649" s="237" t="str">
        <f t="shared" si="166"/>
        <v>Sin Avance</v>
      </c>
      <c r="BM649" s="275"/>
      <c r="BN649" s="274"/>
      <c r="BO649" s="325"/>
      <c r="BP649" s="274"/>
      <c r="BQ649" s="326"/>
      <c r="BR649" s="96"/>
      <c r="BS649" s="240" t="str">
        <f t="shared" si="167"/>
        <v>En Ejecución</v>
      </c>
      <c r="BT649" s="94"/>
      <c r="BU649" s="712"/>
      <c r="BV649" s="713"/>
      <c r="BW649" s="277"/>
      <c r="BX649" s="97"/>
      <c r="BY649" s="97"/>
      <c r="BZ649" s="97"/>
      <c r="CA649" s="97"/>
      <c r="CB649" s="97"/>
      <c r="CC649" s="97"/>
      <c r="CD649" s="97"/>
      <c r="CE649" s="97"/>
      <c r="CF649" s="97"/>
      <c r="CG649" s="97"/>
      <c r="CH649" s="97"/>
      <c r="CI649" s="97"/>
      <c r="CJ649" s="97"/>
    </row>
    <row r="650" spans="1:88" s="63" customFormat="1" ht="47.25" customHeight="1">
      <c r="A650" s="76" t="s">
        <v>189</v>
      </c>
      <c r="B650" s="99">
        <v>44461</v>
      </c>
      <c r="C650" s="1027" t="s">
        <v>2619</v>
      </c>
      <c r="D650" s="97" t="s">
        <v>3867</v>
      </c>
      <c r="E650" s="1028" t="s">
        <v>4015</v>
      </c>
      <c r="F650" s="247"/>
      <c r="G650" s="1029" t="s">
        <v>4016</v>
      </c>
      <c r="H650" s="1028" t="s">
        <v>4017</v>
      </c>
      <c r="I650" s="1027">
        <v>1</v>
      </c>
      <c r="J650" s="1028" t="s">
        <v>4018</v>
      </c>
      <c r="K650" s="98" t="s">
        <v>168</v>
      </c>
      <c r="L650" s="1029" t="s">
        <v>4019</v>
      </c>
      <c r="M650" s="1029" t="s">
        <v>4020</v>
      </c>
      <c r="N650" s="1029">
        <v>1</v>
      </c>
      <c r="O650" s="1029" t="s">
        <v>4020</v>
      </c>
      <c r="P650" s="1029" t="s">
        <v>4016</v>
      </c>
      <c r="Q650" s="1029" t="s">
        <v>4016</v>
      </c>
      <c r="R650" s="1025">
        <v>44475</v>
      </c>
      <c r="S650" s="1025">
        <v>44626</v>
      </c>
      <c r="T650" s="92">
        <v>0</v>
      </c>
      <c r="U650" s="1031">
        <f t="shared" si="164"/>
        <v>44626</v>
      </c>
      <c r="V650" s="228"/>
      <c r="W650" s="94"/>
      <c r="X650" s="95"/>
      <c r="Y650" s="508" t="str">
        <f t="shared" si="165"/>
        <v>Sin Avance</v>
      </c>
      <c r="Z650" s="272"/>
      <c r="AA650" s="273"/>
      <c r="AB650" s="274"/>
      <c r="AC650" s="234"/>
      <c r="AD650" s="94"/>
      <c r="AE650" s="74"/>
      <c r="AF650" s="508" t="str">
        <f t="shared" si="157"/>
        <v>Sin Avance</v>
      </c>
      <c r="AG650" s="1032"/>
      <c r="AH650" s="94"/>
      <c r="AI650" s="230"/>
      <c r="AJ650" s="234"/>
      <c r="AK650" s="273"/>
      <c r="AL650" s="74"/>
      <c r="AM650" s="508" t="str">
        <f t="shared" si="158"/>
        <v>Sin Avance</v>
      </c>
      <c r="AN650" s="279"/>
      <c r="AO650" s="273"/>
      <c r="AP650" s="274"/>
      <c r="AQ650" s="275"/>
      <c r="AR650" s="235"/>
      <c r="AS650" s="233"/>
      <c r="AT650" s="508" t="str">
        <f t="shared" si="159"/>
        <v>Sin Avance</v>
      </c>
      <c r="AU650" s="228"/>
      <c r="AV650" s="273"/>
      <c r="AW650" s="274"/>
      <c r="AX650" s="231"/>
      <c r="AY650" s="232"/>
      <c r="AZ650" s="233"/>
      <c r="BA650" s="508" t="str">
        <f t="shared" si="160"/>
        <v>Sin Avance</v>
      </c>
      <c r="BB650" s="325"/>
      <c r="BC650" s="229"/>
      <c r="BD650" s="229"/>
      <c r="BE650" s="492"/>
      <c r="BF650" s="235"/>
      <c r="BG650" s="493"/>
      <c r="BH650" s="508" t="str">
        <f t="shared" si="161"/>
        <v>Sin Avance</v>
      </c>
      <c r="BI650" s="236"/>
      <c r="BJ650" s="96"/>
      <c r="BK650" s="232"/>
      <c r="BL650" s="237" t="str">
        <f t="shared" si="166"/>
        <v>Sin Avance</v>
      </c>
      <c r="BM650" s="275"/>
      <c r="BN650" s="274"/>
      <c r="BO650" s="325"/>
      <c r="BP650" s="274"/>
      <c r="BQ650" s="326"/>
      <c r="BR650" s="96"/>
      <c r="BS650" s="240" t="str">
        <f t="shared" si="167"/>
        <v>En Ejecución</v>
      </c>
      <c r="BT650" s="94"/>
      <c r="BU650" s="712"/>
      <c r="BV650" s="713"/>
      <c r="BW650" s="277"/>
      <c r="BX650" s="97"/>
      <c r="BY650" s="97"/>
      <c r="BZ650" s="97"/>
      <c r="CA650" s="97"/>
      <c r="CB650" s="97"/>
      <c r="CC650" s="97"/>
      <c r="CD650" s="97"/>
      <c r="CE650" s="97"/>
      <c r="CF650" s="97"/>
      <c r="CG650" s="97"/>
      <c r="CH650" s="97"/>
      <c r="CI650" s="97"/>
      <c r="CJ650" s="97"/>
    </row>
    <row r="651" spans="1:88" s="63" customFormat="1" ht="47.25" customHeight="1">
      <c r="A651" s="76" t="s">
        <v>189</v>
      </c>
      <c r="B651" s="99">
        <v>44461</v>
      </c>
      <c r="C651" s="1027" t="s">
        <v>2623</v>
      </c>
      <c r="D651" s="97" t="s">
        <v>3867</v>
      </c>
      <c r="E651" s="1028" t="s">
        <v>4021</v>
      </c>
      <c r="F651" s="247"/>
      <c r="G651" s="1029" t="s">
        <v>3218</v>
      </c>
      <c r="H651" s="1028" t="s">
        <v>4022</v>
      </c>
      <c r="I651" s="1027">
        <v>1</v>
      </c>
      <c r="J651" s="1028" t="s">
        <v>4023</v>
      </c>
      <c r="K651" s="98" t="s">
        <v>168</v>
      </c>
      <c r="L651" s="1029" t="s">
        <v>4024</v>
      </c>
      <c r="M651" s="1029" t="s">
        <v>4025</v>
      </c>
      <c r="N651" s="1029">
        <v>1</v>
      </c>
      <c r="O651" s="1029" t="s">
        <v>4025</v>
      </c>
      <c r="P651" s="98" t="s">
        <v>969</v>
      </c>
      <c r="Q651" s="270" t="s">
        <v>969</v>
      </c>
      <c r="R651" s="1025">
        <v>44462</v>
      </c>
      <c r="S651" s="1025">
        <v>44825</v>
      </c>
      <c r="T651" s="92">
        <v>0</v>
      </c>
      <c r="U651" s="1031">
        <f t="shared" si="164"/>
        <v>44825</v>
      </c>
      <c r="V651" s="228"/>
      <c r="W651" s="94"/>
      <c r="X651" s="95"/>
      <c r="Y651" s="508" t="str">
        <f t="shared" si="165"/>
        <v>Sin Avance</v>
      </c>
      <c r="Z651" s="272"/>
      <c r="AA651" s="273"/>
      <c r="AB651" s="274"/>
      <c r="AC651" s="234"/>
      <c r="AD651" s="94"/>
      <c r="AE651" s="74"/>
      <c r="AF651" s="508" t="str">
        <f t="shared" si="157"/>
        <v>Sin Avance</v>
      </c>
      <c r="AG651" s="1032"/>
      <c r="AH651" s="94"/>
      <c r="AI651" s="230"/>
      <c r="AJ651" s="234"/>
      <c r="AK651" s="273"/>
      <c r="AL651" s="74"/>
      <c r="AM651" s="508" t="str">
        <f t="shared" si="158"/>
        <v>Sin Avance</v>
      </c>
      <c r="AN651" s="279"/>
      <c r="AO651" s="273"/>
      <c r="AP651" s="274"/>
      <c r="AQ651" s="275"/>
      <c r="AR651" s="235"/>
      <c r="AS651" s="233"/>
      <c r="AT651" s="508" t="str">
        <f t="shared" si="159"/>
        <v>Sin Avance</v>
      </c>
      <c r="AU651" s="228"/>
      <c r="AV651" s="273"/>
      <c r="AW651" s="274"/>
      <c r="AX651" s="231"/>
      <c r="AY651" s="232"/>
      <c r="AZ651" s="233"/>
      <c r="BA651" s="508" t="str">
        <f t="shared" si="160"/>
        <v>Sin Avance</v>
      </c>
      <c r="BB651" s="325"/>
      <c r="BC651" s="229"/>
      <c r="BD651" s="229"/>
      <c r="BE651" s="492"/>
      <c r="BF651" s="235"/>
      <c r="BG651" s="493"/>
      <c r="BH651" s="508" t="str">
        <f t="shared" si="161"/>
        <v>Sin Avance</v>
      </c>
      <c r="BI651" s="236"/>
      <c r="BJ651" s="96"/>
      <c r="BK651" s="232"/>
      <c r="BL651" s="237" t="str">
        <f t="shared" si="166"/>
        <v>Sin Avance</v>
      </c>
      <c r="BM651" s="275"/>
      <c r="BN651" s="274"/>
      <c r="BO651" s="325"/>
      <c r="BP651" s="274"/>
      <c r="BQ651" s="326"/>
      <c r="BR651" s="96"/>
      <c r="BS651" s="240" t="str">
        <f t="shared" si="167"/>
        <v>En Ejecución</v>
      </c>
      <c r="BT651" s="94"/>
      <c r="BU651" s="712"/>
      <c r="BV651" s="713"/>
      <c r="BW651" s="277"/>
      <c r="BX651" s="97"/>
      <c r="BY651" s="97"/>
      <c r="BZ651" s="97"/>
      <c r="CA651" s="97"/>
      <c r="CB651" s="97"/>
      <c r="CC651" s="97"/>
      <c r="CD651" s="97"/>
      <c r="CE651" s="97"/>
      <c r="CF651" s="97"/>
      <c r="CG651" s="97"/>
      <c r="CH651" s="97"/>
      <c r="CI651" s="97"/>
      <c r="CJ651" s="97"/>
    </row>
    <row r="652" spans="1:88" s="63" customFormat="1" ht="47.25" customHeight="1" thickBot="1">
      <c r="A652" s="76" t="s">
        <v>189</v>
      </c>
      <c r="B652" s="99">
        <v>44461</v>
      </c>
      <c r="C652" s="1027" t="s">
        <v>2626</v>
      </c>
      <c r="D652" s="97" t="s">
        <v>3867</v>
      </c>
      <c r="E652" s="1028" t="s">
        <v>4026</v>
      </c>
      <c r="F652" s="247"/>
      <c r="G652" s="1029" t="s">
        <v>3594</v>
      </c>
      <c r="H652" s="1028" t="s">
        <v>4027</v>
      </c>
      <c r="I652" s="1027">
        <v>1</v>
      </c>
      <c r="J652" s="1028" t="s">
        <v>4028</v>
      </c>
      <c r="K652" s="98" t="s">
        <v>168</v>
      </c>
      <c r="L652" s="1029" t="s">
        <v>4029</v>
      </c>
      <c r="M652" s="1029" t="s">
        <v>4030</v>
      </c>
      <c r="N652" s="1029">
        <v>1</v>
      </c>
      <c r="O652" s="1029" t="s">
        <v>4030</v>
      </c>
      <c r="P652" s="1029" t="s">
        <v>3594</v>
      </c>
      <c r="Q652" s="1029" t="s">
        <v>3594</v>
      </c>
      <c r="R652" s="1025">
        <v>44475</v>
      </c>
      <c r="S652" s="1025">
        <v>44641</v>
      </c>
      <c r="T652" s="92">
        <v>0</v>
      </c>
      <c r="U652" s="1031">
        <f t="shared" si="164"/>
        <v>44641</v>
      </c>
      <c r="V652" s="228"/>
      <c r="W652" s="94"/>
      <c r="X652" s="95"/>
      <c r="Y652" s="508" t="str">
        <f t="shared" si="165"/>
        <v>Sin Avance</v>
      </c>
      <c r="Z652" s="272"/>
      <c r="AA652" s="273"/>
      <c r="AB652" s="274"/>
      <c r="AC652" s="234"/>
      <c r="AD652" s="94"/>
      <c r="AE652" s="74"/>
      <c r="AF652" s="508" t="str">
        <f t="shared" si="157"/>
        <v>Sin Avance</v>
      </c>
      <c r="AG652" s="1032"/>
      <c r="AH652" s="94"/>
      <c r="AI652" s="230"/>
      <c r="AJ652" s="234"/>
      <c r="AK652" s="273"/>
      <c r="AL652" s="74"/>
      <c r="AM652" s="508" t="str">
        <f t="shared" si="158"/>
        <v>Sin Avance</v>
      </c>
      <c r="AN652" s="279"/>
      <c r="AO652" s="273"/>
      <c r="AP652" s="274"/>
      <c r="AQ652" s="275"/>
      <c r="AR652" s="235"/>
      <c r="AS652" s="233"/>
      <c r="AT652" s="508" t="str">
        <f t="shared" si="159"/>
        <v>Sin Avance</v>
      </c>
      <c r="AU652" s="228"/>
      <c r="AV652" s="273"/>
      <c r="AW652" s="274"/>
      <c r="AX652" s="231"/>
      <c r="AY652" s="232"/>
      <c r="AZ652" s="233"/>
      <c r="BA652" s="508" t="str">
        <f>IF(AZ652="","Sin Avance",IF(AZ652&gt;95%,"Destacado",IF(AZ652&gt;=80%,"Satisfactorio","No Satisfactorio")))</f>
        <v>Sin Avance</v>
      </c>
      <c r="BB652" s="325"/>
      <c r="BC652" s="229"/>
      <c r="BD652" s="229"/>
      <c r="BE652" s="492"/>
      <c r="BF652" s="235"/>
      <c r="BG652" s="493"/>
      <c r="BH652" s="508" t="str">
        <f t="shared" si="161"/>
        <v>Sin Avance</v>
      </c>
      <c r="BI652" s="236"/>
      <c r="BJ652" s="96"/>
      <c r="BK652" s="232"/>
      <c r="BL652" s="237" t="str">
        <f t="shared" si="166"/>
        <v>Sin Avance</v>
      </c>
      <c r="BM652" s="275"/>
      <c r="BN652" s="274"/>
      <c r="BO652" s="325"/>
      <c r="BP652" s="712"/>
      <c r="BQ652" s="236"/>
      <c r="BR652" s="96"/>
      <c r="BS652" s="240" t="str">
        <f t="shared" si="167"/>
        <v>En Ejecución</v>
      </c>
      <c r="BT652" s="94"/>
      <c r="BU652" s="712"/>
      <c r="BV652" s="1044"/>
      <c r="BW652" s="277"/>
      <c r="BX652" s="97"/>
      <c r="BY652" s="97"/>
      <c r="BZ652" s="97"/>
      <c r="CA652" s="97"/>
      <c r="CB652" s="97"/>
      <c r="CC652" s="97"/>
      <c r="CD652" s="97"/>
      <c r="CE652" s="97"/>
      <c r="CF652" s="97"/>
      <c r="CG652" s="97"/>
      <c r="CH652" s="97"/>
      <c r="CI652" s="97"/>
      <c r="CJ652" s="97"/>
    </row>
    <row r="653" spans="1:88" s="263" customFormat="1" ht="45" customHeight="1">
      <c r="A653" s="698" t="s">
        <v>161</v>
      </c>
      <c r="B653" s="699">
        <v>44174</v>
      </c>
      <c r="C653" s="679" t="s">
        <v>747</v>
      </c>
      <c r="D653" s="700" t="s">
        <v>2402</v>
      </c>
      <c r="E653" s="701" t="s">
        <v>4031</v>
      </c>
      <c r="F653" s="679"/>
      <c r="G653" s="679" t="s">
        <v>749</v>
      </c>
      <c r="H653" s="700" t="s">
        <v>2419</v>
      </c>
      <c r="I653" s="702" t="s">
        <v>2405</v>
      </c>
      <c r="J653" s="700" t="s">
        <v>2420</v>
      </c>
      <c r="K653" s="679" t="s">
        <v>168</v>
      </c>
      <c r="L653" s="679"/>
      <c r="M653" s="700" t="s">
        <v>2421</v>
      </c>
      <c r="N653" s="702">
        <v>4</v>
      </c>
      <c r="O653" s="700" t="s">
        <v>2422</v>
      </c>
      <c r="P653" s="679" t="s">
        <v>1393</v>
      </c>
      <c r="Q653" s="73" t="s">
        <v>2409</v>
      </c>
      <c r="R653" s="268">
        <v>44174</v>
      </c>
      <c r="S653" s="703">
        <v>44539</v>
      </c>
      <c r="T653" s="683">
        <v>180</v>
      </c>
      <c r="U653" s="265">
        <f t="shared" si="164"/>
        <v>44719</v>
      </c>
      <c r="V653" s="692">
        <v>44342</v>
      </c>
      <c r="W653" s="690" t="s">
        <v>2423</v>
      </c>
      <c r="X653" s="691">
        <v>0.25</v>
      </c>
      <c r="Y653" s="687" t="s">
        <v>2424</v>
      </c>
      <c r="Z653" s="692">
        <v>44344</v>
      </c>
      <c r="AA653" s="690" t="s">
        <v>2423</v>
      </c>
      <c r="AB653" s="687" t="s">
        <v>2412</v>
      </c>
      <c r="AC653" s="259">
        <v>44525</v>
      </c>
      <c r="AD653" s="690" t="s">
        <v>2425</v>
      </c>
      <c r="AE653" s="691">
        <v>0.5</v>
      </c>
      <c r="AF653" s="687" t="s">
        <v>2424</v>
      </c>
      <c r="AG653" s="692">
        <v>44536</v>
      </c>
      <c r="AH653" s="690" t="s">
        <v>2416</v>
      </c>
      <c r="AI653" s="687" t="s">
        <v>2415</v>
      </c>
      <c r="AJ653" s="692"/>
      <c r="AK653" s="273"/>
      <c r="AL653" s="691"/>
      <c r="AM653" s="687" t="str">
        <f t="shared" si="158"/>
        <v>Sin Avance</v>
      </c>
      <c r="AN653" s="279"/>
      <c r="AO653" s="273"/>
      <c r="AP653" s="274"/>
      <c r="AQ653" s="275"/>
      <c r="AR653" s="235"/>
      <c r="AS653" s="233"/>
      <c r="AT653" s="687" t="str">
        <f t="shared" si="159"/>
        <v>Sin Avance</v>
      </c>
      <c r="AU653" s="228"/>
      <c r="AV653" s="273"/>
      <c r="AW653" s="274"/>
      <c r="AX653" s="231"/>
      <c r="AY653" s="232"/>
      <c r="AZ653" s="233"/>
      <c r="BA653" s="687" t="str">
        <f t="shared" ref="BA653:BA665" si="168">IF(AZ653="","Sin Avance",IF(AZ653&gt;95%,"Destacado",IF(AZ653&gt;=80%,"Satisfactorio","No Satisfactorio")))</f>
        <v>Sin Avance</v>
      </c>
      <c r="BB653" s="325"/>
      <c r="BC653" s="229"/>
      <c r="BD653" s="229"/>
      <c r="BE653" s="492"/>
      <c r="BF653" s="235"/>
      <c r="BG653" s="493"/>
      <c r="BH653" s="687" t="str">
        <f t="shared" si="161"/>
        <v>Sin Avance</v>
      </c>
      <c r="BI653" s="236"/>
      <c r="BJ653" s="96"/>
      <c r="BK653" s="232"/>
      <c r="BL653" s="693">
        <f t="shared" si="166"/>
        <v>0.5</v>
      </c>
      <c r="BM653" s="260"/>
      <c r="BN653" s="261"/>
      <c r="BO653" s="690"/>
      <c r="BP653" s="694"/>
      <c r="BQ653" s="695"/>
      <c r="BR653" s="696"/>
      <c r="BS653" s="240" t="str">
        <f t="shared" si="167"/>
        <v>En Ejecución</v>
      </c>
      <c r="BT653" s="690"/>
      <c r="BU653" s="689" t="s">
        <v>2415</v>
      </c>
      <c r="BV653" s="704"/>
      <c r="BW653" s="704"/>
      <c r="BX653" s="704"/>
      <c r="BY653" s="704"/>
      <c r="BZ653" s="704"/>
      <c r="CA653" s="704"/>
      <c r="CB653" s="704"/>
      <c r="CC653" s="704"/>
      <c r="CD653" s="704"/>
      <c r="CE653" s="704"/>
      <c r="CF653" s="704"/>
      <c r="CG653" s="704"/>
      <c r="CH653" s="704"/>
      <c r="CI653" s="704"/>
      <c r="CJ653" s="704"/>
    </row>
    <row r="654" spans="1:88" ht="47.25" customHeight="1">
      <c r="A654" s="1045" t="s">
        <v>138</v>
      </c>
      <c r="B654" s="746">
        <v>44509</v>
      </c>
      <c r="C654" s="746" t="s">
        <v>2704</v>
      </c>
      <c r="D654" s="1046" t="s">
        <v>4032</v>
      </c>
      <c r="E654" s="1046" t="s">
        <v>4033</v>
      </c>
      <c r="F654" s="97"/>
      <c r="G654" s="1046" t="s">
        <v>3286</v>
      </c>
      <c r="H654" s="1047" t="s">
        <v>4034</v>
      </c>
      <c r="I654" s="98">
        <v>1</v>
      </c>
      <c r="J654" s="248" t="s">
        <v>4035</v>
      </c>
      <c r="K654" s="98" t="s">
        <v>211</v>
      </c>
      <c r="L654" s="760" t="s">
        <v>4036</v>
      </c>
      <c r="M654" s="760" t="s">
        <v>4037</v>
      </c>
      <c r="N654" s="753">
        <v>1</v>
      </c>
      <c r="O654" s="1047" t="s">
        <v>4038</v>
      </c>
      <c r="P654" s="1046" t="s">
        <v>1453</v>
      </c>
      <c r="Q654" s="1046" t="s">
        <v>1453</v>
      </c>
      <c r="R654" s="746">
        <v>44531</v>
      </c>
      <c r="S654" s="746">
        <v>44873</v>
      </c>
      <c r="T654" s="1048"/>
      <c r="U654" s="185">
        <f t="shared" si="164"/>
        <v>44873</v>
      </c>
      <c r="V654" s="228"/>
      <c r="W654" s="94"/>
      <c r="X654" s="95"/>
      <c r="Y654" s="1049" t="str">
        <f t="shared" ref="Y654:Y665" si="169">IF(X654="","Sin Avance",IF(X654&gt;95%,"Destacado",IF(X654&gt;=80%,"Satisfactorio","No Satisfactorio")))</f>
        <v>Sin Avance</v>
      </c>
      <c r="Z654" s="272"/>
      <c r="AA654" s="273"/>
      <c r="AB654" s="274"/>
      <c r="AC654" s="1050"/>
      <c r="AD654" s="1051"/>
      <c r="AE654" s="1052"/>
      <c r="AF654" s="1049" t="str">
        <f t="shared" ref="AF654:AF665" si="170">IF(AE654="","Sin Avance",IF(AE654&gt;95%,"Destacado",IF(AE654&gt;=80%,"Satisfactorio","No Satisfactorio")))</f>
        <v>Sin Avance</v>
      </c>
      <c r="AG654" s="1053"/>
      <c r="AH654" s="1051"/>
      <c r="AI654" s="1051"/>
      <c r="AJ654" s="1053"/>
      <c r="AK654" s="273"/>
      <c r="AL654" s="1052"/>
      <c r="AM654" s="1049" t="str">
        <f t="shared" si="158"/>
        <v>Sin Avance</v>
      </c>
      <c r="AN654" s="279"/>
      <c r="AO654" s="273"/>
      <c r="AP654" s="274"/>
      <c r="AQ654" s="275"/>
      <c r="AR654" s="235"/>
      <c r="AS654" s="233"/>
      <c r="AT654" s="1049" t="str">
        <f t="shared" si="159"/>
        <v>Sin Avance</v>
      </c>
      <c r="AU654" s="228"/>
      <c r="AV654" s="273"/>
      <c r="AW654" s="274"/>
      <c r="AX654" s="231"/>
      <c r="AY654" s="232"/>
      <c r="AZ654" s="233"/>
      <c r="BA654" s="1049" t="str">
        <f t="shared" si="168"/>
        <v>Sin Avance</v>
      </c>
      <c r="BB654" s="325"/>
      <c r="BC654" s="229"/>
      <c r="BD654" s="229"/>
      <c r="BE654" s="492"/>
      <c r="BF654" s="235"/>
      <c r="BG654" s="493"/>
      <c r="BH654" s="1049" t="str">
        <f t="shared" si="161"/>
        <v>Sin Avance</v>
      </c>
      <c r="BI654" s="236"/>
      <c r="BJ654" s="96"/>
      <c r="BK654" s="232"/>
      <c r="BL654" s="1054" t="str">
        <f t="shared" si="166"/>
        <v>Sin Avance</v>
      </c>
      <c r="BM654" s="1051"/>
      <c r="BN654" s="1051"/>
      <c r="BO654" s="1053"/>
      <c r="BP654" s="1051"/>
      <c r="BQ654" s="1051"/>
      <c r="BR654" s="1051"/>
      <c r="BS654" s="1055" t="str">
        <f t="shared" ref="BS654:BS665" si="171">IF(OR(BL654="Sin Avance",BL654&lt;100%),"En Ejecución",IF(AND(BQ654="SI",BR654="si"),"Cerrada",IF(AND(BQ654="SI",BR654="NO"),"Inefectiva",IF(BQ654="SI","Eficaz",IF(BQ654="NO","Ineficaz","")))))</f>
        <v>En Ejecución</v>
      </c>
      <c r="BT654" s="491"/>
      <c r="BU654" s="1051"/>
      <c r="BV654" s="97"/>
      <c r="BW654" s="97"/>
      <c r="BX654" s="97"/>
      <c r="BY654" s="97"/>
      <c r="BZ654" s="97"/>
      <c r="CA654" s="97"/>
      <c r="CB654" s="97"/>
      <c r="CC654" s="97"/>
      <c r="CD654" s="97"/>
      <c r="CE654" s="97"/>
      <c r="CF654" s="97"/>
      <c r="CG654" s="97"/>
      <c r="CH654" s="97"/>
      <c r="CI654" s="97"/>
      <c r="CJ654" s="97"/>
    </row>
    <row r="655" spans="1:88" ht="47.25" customHeight="1">
      <c r="A655" s="1046" t="s">
        <v>138</v>
      </c>
      <c r="B655" s="746">
        <v>44509</v>
      </c>
      <c r="C655" s="746" t="s">
        <v>4039</v>
      </c>
      <c r="D655" s="1046" t="s">
        <v>4032</v>
      </c>
      <c r="E655" s="1046" t="s">
        <v>4040</v>
      </c>
      <c r="F655" s="97"/>
      <c r="G655" s="1046" t="s">
        <v>3286</v>
      </c>
      <c r="H655" s="1047" t="s">
        <v>4041</v>
      </c>
      <c r="I655" s="98">
        <v>1</v>
      </c>
      <c r="J655" s="248" t="s">
        <v>4042</v>
      </c>
      <c r="K655" s="98" t="s">
        <v>211</v>
      </c>
      <c r="L655" s="1056" t="s">
        <v>4043</v>
      </c>
      <c r="M655" s="1056" t="s">
        <v>4044</v>
      </c>
      <c r="N655" s="753">
        <v>1</v>
      </c>
      <c r="O655" s="1057" t="s">
        <v>4045</v>
      </c>
      <c r="P655" s="1046" t="s">
        <v>1453</v>
      </c>
      <c r="Q655" s="1046" t="s">
        <v>1453</v>
      </c>
      <c r="R655" s="746">
        <v>44562</v>
      </c>
      <c r="S655" s="746">
        <v>44742</v>
      </c>
      <c r="T655" s="1048"/>
      <c r="U655" s="185">
        <f t="shared" si="164"/>
        <v>44742</v>
      </c>
      <c r="V655" s="228"/>
      <c r="W655" s="94"/>
      <c r="X655" s="95"/>
      <c r="Y655" s="1049" t="str">
        <f t="shared" si="169"/>
        <v>Sin Avance</v>
      </c>
      <c r="Z655" s="272"/>
      <c r="AA655" s="273"/>
      <c r="AB655" s="274"/>
      <c r="AC655" s="1050"/>
      <c r="AD655" s="1051"/>
      <c r="AE655" s="1052"/>
      <c r="AF655" s="1049" t="str">
        <f t="shared" si="170"/>
        <v>Sin Avance</v>
      </c>
      <c r="AG655" s="1053"/>
      <c r="AH655" s="1051"/>
      <c r="AI655" s="1051"/>
      <c r="AJ655" s="1053"/>
      <c r="AK655" s="273"/>
      <c r="AL655" s="1052"/>
      <c r="AM655" s="1049" t="str">
        <f t="shared" ref="AM655:AM665" si="172">IF(AL655="","Sin Avance",IF(AL655&gt;95%,"Destacado",IF(AL655&gt;=80%,"Satisfactorio","No Satisfactorio")))</f>
        <v>Sin Avance</v>
      </c>
      <c r="AN655" s="279"/>
      <c r="AO655" s="273"/>
      <c r="AP655" s="274"/>
      <c r="AQ655" s="275"/>
      <c r="AR655" s="235"/>
      <c r="AS655" s="233"/>
      <c r="AT655" s="1049" t="str">
        <f t="shared" si="159"/>
        <v>Sin Avance</v>
      </c>
      <c r="AU655" s="228"/>
      <c r="AV655" s="273"/>
      <c r="AW655" s="274"/>
      <c r="AX655" s="231"/>
      <c r="AY655" s="232"/>
      <c r="AZ655" s="233"/>
      <c r="BA655" s="1049" t="str">
        <f t="shared" si="168"/>
        <v>Sin Avance</v>
      </c>
      <c r="BB655" s="325"/>
      <c r="BC655" s="229"/>
      <c r="BD655" s="229"/>
      <c r="BE655" s="492"/>
      <c r="BF655" s="235"/>
      <c r="BG655" s="493"/>
      <c r="BH655" s="1049" t="str">
        <f t="shared" ref="BH655:BH665" si="173">IF(BG655="","Sin Avance",IF(BG655&gt;95%,"Destacado",IF(BG655&gt;=80%,"Satisfactorio","No Satisfactorio")))</f>
        <v>Sin Avance</v>
      </c>
      <c r="BI655" s="236"/>
      <c r="BJ655" s="96"/>
      <c r="BK655" s="232"/>
      <c r="BL655" s="1054" t="str">
        <f t="shared" si="166"/>
        <v>Sin Avance</v>
      </c>
      <c r="BM655" s="1051"/>
      <c r="BN655" s="1051"/>
      <c r="BO655" s="1053"/>
      <c r="BP655" s="1051"/>
      <c r="BQ655" s="1051"/>
      <c r="BR655" s="1051"/>
      <c r="BS655" s="1055" t="str">
        <f t="shared" si="171"/>
        <v>En Ejecución</v>
      </c>
      <c r="BT655" s="491"/>
      <c r="BU655" s="1051"/>
      <c r="BV655" s="97"/>
      <c r="BW655" s="97"/>
      <c r="BX655" s="97"/>
      <c r="BY655" s="97"/>
      <c r="BZ655" s="97"/>
      <c r="CA655" s="97"/>
      <c r="CB655" s="97"/>
      <c r="CC655" s="97"/>
      <c r="CD655" s="97"/>
      <c r="CE655" s="97"/>
      <c r="CF655" s="97"/>
      <c r="CG655" s="97"/>
      <c r="CH655" s="97"/>
      <c r="CI655" s="97"/>
      <c r="CJ655" s="97"/>
    </row>
    <row r="656" spans="1:88" ht="47.25" customHeight="1">
      <c r="A656" s="1046" t="s">
        <v>138</v>
      </c>
      <c r="B656" s="746">
        <v>44509</v>
      </c>
      <c r="C656" s="746" t="s">
        <v>4039</v>
      </c>
      <c r="D656" s="1046" t="s">
        <v>4032</v>
      </c>
      <c r="E656" s="1046" t="s">
        <v>4040</v>
      </c>
      <c r="F656" s="97"/>
      <c r="G656" s="1046" t="s">
        <v>3286</v>
      </c>
      <c r="H656" s="1047" t="s">
        <v>4041</v>
      </c>
      <c r="I656" s="98">
        <v>2</v>
      </c>
      <c r="J656" s="248" t="s">
        <v>4046</v>
      </c>
      <c r="K656" s="98" t="s">
        <v>211</v>
      </c>
      <c r="L656" s="1056" t="s">
        <v>4047</v>
      </c>
      <c r="M656" s="1056" t="s">
        <v>4048</v>
      </c>
      <c r="N656" s="753">
        <v>1</v>
      </c>
      <c r="O656" s="1056" t="s">
        <v>4049</v>
      </c>
      <c r="P656" s="1046" t="s">
        <v>1453</v>
      </c>
      <c r="Q656" s="1046" t="s">
        <v>1453</v>
      </c>
      <c r="R656" s="746">
        <v>44562</v>
      </c>
      <c r="S656" s="746">
        <v>44742</v>
      </c>
      <c r="T656" s="1048"/>
      <c r="U656" s="185">
        <f t="shared" si="164"/>
        <v>44742</v>
      </c>
      <c r="V656" s="228"/>
      <c r="W656" s="94"/>
      <c r="X656" s="95"/>
      <c r="Y656" s="1049" t="str">
        <f t="shared" si="169"/>
        <v>Sin Avance</v>
      </c>
      <c r="Z656" s="272"/>
      <c r="AA656" s="273"/>
      <c r="AB656" s="274"/>
      <c r="AC656" s="1050"/>
      <c r="AD656" s="1051"/>
      <c r="AE656" s="1052"/>
      <c r="AF656" s="1049" t="str">
        <f t="shared" si="170"/>
        <v>Sin Avance</v>
      </c>
      <c r="AG656" s="1053"/>
      <c r="AH656" s="1051"/>
      <c r="AI656" s="1051"/>
      <c r="AJ656" s="1053"/>
      <c r="AK656" s="273"/>
      <c r="AL656" s="1052"/>
      <c r="AM656" s="1049" t="str">
        <f t="shared" si="172"/>
        <v>Sin Avance</v>
      </c>
      <c r="AN656" s="279"/>
      <c r="AO656" s="273"/>
      <c r="AP656" s="274"/>
      <c r="AQ656" s="275"/>
      <c r="AR656" s="235"/>
      <c r="AS656" s="233"/>
      <c r="AT656" s="1049" t="str">
        <f t="shared" ref="AT656:AT665" si="174">IF(AS656="","Sin Avance",IF(AS656&gt;95%,"Destacado",IF(AS656&gt;=80%,"Satisfactorio","No Satisfactorio")))</f>
        <v>Sin Avance</v>
      </c>
      <c r="AU656" s="228"/>
      <c r="AV656" s="273"/>
      <c r="AW656" s="274"/>
      <c r="AX656" s="231"/>
      <c r="AY656" s="232"/>
      <c r="AZ656" s="233"/>
      <c r="BA656" s="1049" t="str">
        <f t="shared" si="168"/>
        <v>Sin Avance</v>
      </c>
      <c r="BB656" s="325"/>
      <c r="BC656" s="229"/>
      <c r="BD656" s="229"/>
      <c r="BE656" s="492"/>
      <c r="BF656" s="235"/>
      <c r="BG656" s="493"/>
      <c r="BH656" s="1049" t="str">
        <f t="shared" si="173"/>
        <v>Sin Avance</v>
      </c>
      <c r="BI656" s="236"/>
      <c r="BJ656" s="96"/>
      <c r="BK656" s="232"/>
      <c r="BL656" s="1054" t="str">
        <f t="shared" si="166"/>
        <v>Sin Avance</v>
      </c>
      <c r="BM656" s="1051"/>
      <c r="BN656" s="1051"/>
      <c r="BO656" s="1053"/>
      <c r="BP656" s="1051"/>
      <c r="BQ656" s="1051"/>
      <c r="BR656" s="1051"/>
      <c r="BS656" s="1055" t="str">
        <f t="shared" si="171"/>
        <v>En Ejecución</v>
      </c>
      <c r="BT656" s="491"/>
      <c r="BU656" s="1051"/>
      <c r="BV656" s="97"/>
      <c r="BW656" s="97"/>
      <c r="BX656" s="97"/>
      <c r="BY656" s="97"/>
      <c r="BZ656" s="97"/>
      <c r="CA656" s="97"/>
      <c r="CB656" s="97"/>
      <c r="CC656" s="97"/>
      <c r="CD656" s="97"/>
      <c r="CE656" s="97"/>
      <c r="CF656" s="97"/>
      <c r="CG656" s="97"/>
      <c r="CH656" s="97"/>
      <c r="CI656" s="97"/>
      <c r="CJ656" s="97"/>
    </row>
    <row r="657" spans="1:88" ht="47.25" customHeight="1">
      <c r="A657" s="1046" t="s">
        <v>138</v>
      </c>
      <c r="B657" s="746">
        <v>44509</v>
      </c>
      <c r="C657" s="746" t="s">
        <v>4050</v>
      </c>
      <c r="D657" s="1046" t="s">
        <v>4032</v>
      </c>
      <c r="E657" s="1046" t="s">
        <v>4051</v>
      </c>
      <c r="F657" s="97"/>
      <c r="G657" s="1046" t="s">
        <v>3286</v>
      </c>
      <c r="H657" s="1057" t="s">
        <v>4052</v>
      </c>
      <c r="I657" s="98">
        <v>1</v>
      </c>
      <c r="J657" s="248" t="s">
        <v>4053</v>
      </c>
      <c r="K657" s="760" t="s">
        <v>211</v>
      </c>
      <c r="L657" s="760" t="s">
        <v>4054</v>
      </c>
      <c r="M657" s="98" t="s">
        <v>4055</v>
      </c>
      <c r="N657" s="98">
        <v>1</v>
      </c>
      <c r="O657" s="1047" t="s">
        <v>4056</v>
      </c>
      <c r="P657" s="1046" t="s">
        <v>1453</v>
      </c>
      <c r="Q657" s="1046" t="s">
        <v>1453</v>
      </c>
      <c r="R657" s="746">
        <v>44562</v>
      </c>
      <c r="S657" s="746">
        <v>44873</v>
      </c>
      <c r="T657" s="1048"/>
      <c r="U657" s="185">
        <f t="shared" si="164"/>
        <v>44873</v>
      </c>
      <c r="V657" s="228"/>
      <c r="W657" s="94"/>
      <c r="X657" s="95"/>
      <c r="Y657" s="1049" t="str">
        <f t="shared" si="169"/>
        <v>Sin Avance</v>
      </c>
      <c r="Z657" s="272"/>
      <c r="AA657" s="273"/>
      <c r="AB657" s="274"/>
      <c r="AC657" s="1050"/>
      <c r="AD657" s="1051"/>
      <c r="AE657" s="1052"/>
      <c r="AF657" s="1049" t="str">
        <f t="shared" si="170"/>
        <v>Sin Avance</v>
      </c>
      <c r="AG657" s="1053"/>
      <c r="AH657" s="1051"/>
      <c r="AI657" s="1051"/>
      <c r="AJ657" s="1053"/>
      <c r="AK657" s="273"/>
      <c r="AL657" s="1052"/>
      <c r="AM657" s="1049" t="str">
        <f t="shared" si="172"/>
        <v>Sin Avance</v>
      </c>
      <c r="AN657" s="279"/>
      <c r="AO657" s="273"/>
      <c r="AP657" s="274"/>
      <c r="AQ657" s="275"/>
      <c r="AR657" s="235"/>
      <c r="AS657" s="233"/>
      <c r="AT657" s="1049" t="str">
        <f t="shared" si="174"/>
        <v>Sin Avance</v>
      </c>
      <c r="AU657" s="228"/>
      <c r="AV657" s="273"/>
      <c r="AW657" s="274"/>
      <c r="AX657" s="231"/>
      <c r="AY657" s="232"/>
      <c r="AZ657" s="233"/>
      <c r="BA657" s="1049" t="str">
        <f t="shared" si="168"/>
        <v>Sin Avance</v>
      </c>
      <c r="BB657" s="325"/>
      <c r="BC657" s="229"/>
      <c r="BD657" s="229"/>
      <c r="BE657" s="492"/>
      <c r="BF657" s="235"/>
      <c r="BG657" s="493"/>
      <c r="BH657" s="1049" t="str">
        <f t="shared" si="173"/>
        <v>Sin Avance</v>
      </c>
      <c r="BI657" s="236"/>
      <c r="BJ657" s="96"/>
      <c r="BK657" s="232"/>
      <c r="BL657" s="1054" t="str">
        <f t="shared" si="166"/>
        <v>Sin Avance</v>
      </c>
      <c r="BM657" s="1051"/>
      <c r="BN657" s="1051"/>
      <c r="BO657" s="1053"/>
      <c r="BP657" s="1051"/>
      <c r="BQ657" s="1051"/>
      <c r="BR657" s="1051"/>
      <c r="BS657" s="1055" t="str">
        <f t="shared" si="171"/>
        <v>En Ejecución</v>
      </c>
      <c r="BT657" s="491"/>
      <c r="BU657" s="1051"/>
      <c r="BV657" s="97"/>
      <c r="BW657" s="97"/>
      <c r="BX657" s="97"/>
      <c r="BY657" s="97"/>
      <c r="BZ657" s="97"/>
      <c r="CA657" s="97"/>
      <c r="CB657" s="97"/>
      <c r="CC657" s="97"/>
      <c r="CD657" s="97"/>
      <c r="CE657" s="97"/>
      <c r="CF657" s="97"/>
      <c r="CG657" s="97"/>
      <c r="CH657" s="97"/>
      <c r="CI657" s="97"/>
      <c r="CJ657" s="97"/>
    </row>
    <row r="658" spans="1:88" ht="47.25" customHeight="1">
      <c r="A658" s="1046" t="s">
        <v>138</v>
      </c>
      <c r="B658" s="746">
        <v>44509</v>
      </c>
      <c r="C658" s="746" t="s">
        <v>4057</v>
      </c>
      <c r="D658" s="1046" t="s">
        <v>4032</v>
      </c>
      <c r="E658" s="1046" t="s">
        <v>4058</v>
      </c>
      <c r="F658" s="97"/>
      <c r="G658" s="1046" t="s">
        <v>3286</v>
      </c>
      <c r="H658" s="1047" t="s">
        <v>4059</v>
      </c>
      <c r="I658" s="98">
        <v>1</v>
      </c>
      <c r="J658" s="1046" t="s">
        <v>4060</v>
      </c>
      <c r="K658" s="98" t="s">
        <v>211</v>
      </c>
      <c r="L658" s="98" t="s">
        <v>4061</v>
      </c>
      <c r="M658" s="1058" t="s">
        <v>4062</v>
      </c>
      <c r="N658" s="749">
        <v>1</v>
      </c>
      <c r="O658" s="1047" t="s">
        <v>4063</v>
      </c>
      <c r="P658" s="1046" t="s">
        <v>1453</v>
      </c>
      <c r="Q658" s="1046" t="s">
        <v>1453</v>
      </c>
      <c r="R658" s="746">
        <v>44562</v>
      </c>
      <c r="S658" s="746">
        <v>44873</v>
      </c>
      <c r="T658" s="1048"/>
      <c r="U658" s="185">
        <f t="shared" si="164"/>
        <v>44873</v>
      </c>
      <c r="V658" s="228"/>
      <c r="W658" s="94"/>
      <c r="X658" s="95"/>
      <c r="Y658" s="1049" t="str">
        <f t="shared" si="169"/>
        <v>Sin Avance</v>
      </c>
      <c r="Z658" s="272"/>
      <c r="AA658" s="273"/>
      <c r="AB658" s="274"/>
      <c r="AC658" s="1050"/>
      <c r="AD658" s="1051"/>
      <c r="AE658" s="1052"/>
      <c r="AF658" s="1049" t="str">
        <f t="shared" si="170"/>
        <v>Sin Avance</v>
      </c>
      <c r="AG658" s="1053"/>
      <c r="AH658" s="1051"/>
      <c r="AI658" s="1051"/>
      <c r="AJ658" s="1053"/>
      <c r="AK658" s="273"/>
      <c r="AL658" s="1052"/>
      <c r="AM658" s="1049" t="str">
        <f t="shared" si="172"/>
        <v>Sin Avance</v>
      </c>
      <c r="AN658" s="279"/>
      <c r="AO658" s="273"/>
      <c r="AP658" s="274"/>
      <c r="AQ658" s="275"/>
      <c r="AR658" s="235"/>
      <c r="AS658" s="233"/>
      <c r="AT658" s="1049" t="str">
        <f t="shared" si="174"/>
        <v>Sin Avance</v>
      </c>
      <c r="AU658" s="228"/>
      <c r="AV658" s="273"/>
      <c r="AW658" s="274"/>
      <c r="AX658" s="231"/>
      <c r="AY658" s="232"/>
      <c r="AZ658" s="233"/>
      <c r="BA658" s="1049" t="str">
        <f t="shared" si="168"/>
        <v>Sin Avance</v>
      </c>
      <c r="BB658" s="325"/>
      <c r="BC658" s="229"/>
      <c r="BD658" s="229"/>
      <c r="BE658" s="492"/>
      <c r="BF658" s="235"/>
      <c r="BG658" s="493"/>
      <c r="BH658" s="1049" t="str">
        <f t="shared" si="173"/>
        <v>Sin Avance</v>
      </c>
      <c r="BI658" s="236"/>
      <c r="BJ658" s="96"/>
      <c r="BK658" s="232"/>
      <c r="BL658" s="1054" t="str">
        <f t="shared" si="166"/>
        <v>Sin Avance</v>
      </c>
      <c r="BM658" s="1051"/>
      <c r="BN658" s="1051"/>
      <c r="BO658" s="1053"/>
      <c r="BP658" s="1051"/>
      <c r="BQ658" s="1051"/>
      <c r="BR658" s="1051"/>
      <c r="BS658" s="1055" t="str">
        <f t="shared" si="171"/>
        <v>En Ejecución</v>
      </c>
      <c r="BT658" s="491"/>
      <c r="BU658" s="1051"/>
      <c r="BV658" s="97"/>
      <c r="BW658" s="97"/>
      <c r="BX658" s="97"/>
      <c r="BY658" s="97"/>
      <c r="BZ658" s="97"/>
      <c r="CA658" s="97"/>
      <c r="CB658" s="97"/>
      <c r="CC658" s="97"/>
      <c r="CD658" s="97"/>
      <c r="CE658" s="97"/>
      <c r="CF658" s="97"/>
      <c r="CG658" s="97"/>
      <c r="CH658" s="97"/>
      <c r="CI658" s="97"/>
      <c r="CJ658" s="97"/>
    </row>
    <row r="659" spans="1:88" ht="47.25" customHeight="1">
      <c r="A659" s="1046" t="s">
        <v>138</v>
      </c>
      <c r="B659" s="746">
        <v>44509</v>
      </c>
      <c r="C659" s="746" t="s">
        <v>4064</v>
      </c>
      <c r="D659" s="1046" t="s">
        <v>4032</v>
      </c>
      <c r="E659" s="1046" t="s">
        <v>4065</v>
      </c>
      <c r="F659" s="97"/>
      <c r="G659" s="1046" t="s">
        <v>3286</v>
      </c>
      <c r="H659" s="1047" t="s">
        <v>4066</v>
      </c>
      <c r="I659" s="98">
        <v>1</v>
      </c>
      <c r="J659" s="248" t="s">
        <v>4067</v>
      </c>
      <c r="K659" s="98" t="s">
        <v>211</v>
      </c>
      <c r="L659" s="760" t="s">
        <v>4068</v>
      </c>
      <c r="M659" s="760" t="s">
        <v>4069</v>
      </c>
      <c r="N659" s="749">
        <v>1</v>
      </c>
      <c r="O659" s="1057" t="s">
        <v>4070</v>
      </c>
      <c r="P659" s="1046" t="s">
        <v>1453</v>
      </c>
      <c r="Q659" s="1046" t="s">
        <v>1453</v>
      </c>
      <c r="R659" s="746">
        <v>44562</v>
      </c>
      <c r="S659" s="746">
        <v>44873</v>
      </c>
      <c r="T659" s="1048"/>
      <c r="U659" s="185">
        <f t="shared" ref="U659:U664" si="175">S659+T659</f>
        <v>44873</v>
      </c>
      <c r="V659" s="228"/>
      <c r="W659" s="94"/>
      <c r="X659" s="95"/>
      <c r="Y659" s="1049" t="str">
        <f t="shared" si="169"/>
        <v>Sin Avance</v>
      </c>
      <c r="Z659" s="272"/>
      <c r="AA659" s="273"/>
      <c r="AB659" s="274"/>
      <c r="AC659" s="1050"/>
      <c r="AD659" s="1051"/>
      <c r="AE659" s="1052"/>
      <c r="AF659" s="1049" t="str">
        <f t="shared" si="170"/>
        <v>Sin Avance</v>
      </c>
      <c r="AG659" s="1053"/>
      <c r="AH659" s="1051"/>
      <c r="AI659" s="1051"/>
      <c r="AJ659" s="1053"/>
      <c r="AK659" s="273"/>
      <c r="AL659" s="1052"/>
      <c r="AM659" s="1049" t="str">
        <f t="shared" si="172"/>
        <v>Sin Avance</v>
      </c>
      <c r="AN659" s="279"/>
      <c r="AO659" s="273"/>
      <c r="AP659" s="274"/>
      <c r="AQ659" s="275"/>
      <c r="AR659" s="235"/>
      <c r="AS659" s="233"/>
      <c r="AT659" s="1049" t="str">
        <f t="shared" si="174"/>
        <v>Sin Avance</v>
      </c>
      <c r="AU659" s="228"/>
      <c r="AV659" s="273"/>
      <c r="AW659" s="274"/>
      <c r="AX659" s="231"/>
      <c r="AY659" s="232"/>
      <c r="AZ659" s="233"/>
      <c r="BA659" s="1049" t="str">
        <f t="shared" si="168"/>
        <v>Sin Avance</v>
      </c>
      <c r="BB659" s="325"/>
      <c r="BC659" s="229"/>
      <c r="BD659" s="229"/>
      <c r="BE659" s="492"/>
      <c r="BF659" s="235"/>
      <c r="BG659" s="493"/>
      <c r="BH659" s="1049" t="str">
        <f t="shared" si="173"/>
        <v>Sin Avance</v>
      </c>
      <c r="BI659" s="236"/>
      <c r="BJ659" s="96"/>
      <c r="BK659" s="232"/>
      <c r="BL659" s="1054" t="str">
        <f t="shared" si="166"/>
        <v>Sin Avance</v>
      </c>
      <c r="BM659" s="1051"/>
      <c r="BN659" s="1051"/>
      <c r="BO659" s="1053"/>
      <c r="BP659" s="1051"/>
      <c r="BQ659" s="1051"/>
      <c r="BR659" s="1051"/>
      <c r="BS659" s="1055" t="str">
        <f t="shared" si="171"/>
        <v>En Ejecución</v>
      </c>
      <c r="BT659" s="491"/>
      <c r="BU659" s="1051"/>
      <c r="BV659" s="97"/>
      <c r="BW659" s="97"/>
      <c r="BX659" s="97"/>
      <c r="BY659" s="97"/>
      <c r="BZ659" s="97"/>
      <c r="CA659" s="97"/>
      <c r="CB659" s="97"/>
      <c r="CC659" s="97"/>
      <c r="CD659" s="97"/>
      <c r="CE659" s="97"/>
      <c r="CF659" s="97"/>
      <c r="CG659" s="97"/>
      <c r="CH659" s="97"/>
      <c r="CI659" s="97"/>
      <c r="CJ659" s="97"/>
    </row>
    <row r="660" spans="1:88" ht="47.25" customHeight="1">
      <c r="A660" s="248" t="s">
        <v>138</v>
      </c>
      <c r="B660" s="634">
        <v>44509</v>
      </c>
      <c r="C660" s="634" t="s">
        <v>4071</v>
      </c>
      <c r="D660" s="248" t="s">
        <v>4032</v>
      </c>
      <c r="E660" s="1059" t="s">
        <v>4072</v>
      </c>
      <c r="F660" s="97" t="s">
        <v>145</v>
      </c>
      <c r="G660" s="248" t="s">
        <v>3286</v>
      </c>
      <c r="H660" s="1057" t="s">
        <v>4073</v>
      </c>
      <c r="I660" s="760">
        <v>1</v>
      </c>
      <c r="J660" s="248" t="s">
        <v>4074</v>
      </c>
      <c r="K660" s="760" t="s">
        <v>211</v>
      </c>
      <c r="L660" s="760" t="s">
        <v>4075</v>
      </c>
      <c r="M660" s="760" t="s">
        <v>4076</v>
      </c>
      <c r="N660" s="1056">
        <v>1</v>
      </c>
      <c r="O660" s="1057" t="s">
        <v>4077</v>
      </c>
      <c r="P660" s="248" t="s">
        <v>172</v>
      </c>
      <c r="Q660" s="248" t="s">
        <v>172</v>
      </c>
      <c r="R660" s="634">
        <v>44512</v>
      </c>
      <c r="S660" s="634">
        <v>44876</v>
      </c>
      <c r="T660" s="1060"/>
      <c r="U660" s="185">
        <f t="shared" si="175"/>
        <v>44876</v>
      </c>
      <c r="V660" s="228"/>
      <c r="W660" s="94"/>
      <c r="X660" s="95"/>
      <c r="Y660" s="1049" t="str">
        <f t="shared" si="169"/>
        <v>Sin Avance</v>
      </c>
      <c r="Z660" s="272"/>
      <c r="AA660" s="273"/>
      <c r="AB660" s="274"/>
      <c r="AC660" s="1050"/>
      <c r="AD660" s="1051"/>
      <c r="AE660" s="1052"/>
      <c r="AF660" s="1049" t="str">
        <f t="shared" si="170"/>
        <v>Sin Avance</v>
      </c>
      <c r="AG660" s="1053"/>
      <c r="AH660" s="1051"/>
      <c r="AI660" s="1051"/>
      <c r="AJ660" s="1053"/>
      <c r="AK660" s="273"/>
      <c r="AL660" s="1052"/>
      <c r="AM660" s="1049" t="str">
        <f t="shared" si="172"/>
        <v>Sin Avance</v>
      </c>
      <c r="AN660" s="279"/>
      <c r="AO660" s="273"/>
      <c r="AP660" s="274"/>
      <c r="AQ660" s="275"/>
      <c r="AR660" s="235"/>
      <c r="AS660" s="233"/>
      <c r="AT660" s="1049" t="str">
        <f t="shared" si="174"/>
        <v>Sin Avance</v>
      </c>
      <c r="AU660" s="228"/>
      <c r="AV660" s="273"/>
      <c r="AW660" s="274"/>
      <c r="AX660" s="231"/>
      <c r="AY660" s="232"/>
      <c r="AZ660" s="233"/>
      <c r="BA660" s="1049" t="str">
        <f t="shared" si="168"/>
        <v>Sin Avance</v>
      </c>
      <c r="BB660" s="325"/>
      <c r="BC660" s="229"/>
      <c r="BD660" s="229"/>
      <c r="BE660" s="492"/>
      <c r="BF660" s="235"/>
      <c r="BG660" s="493"/>
      <c r="BH660" s="1049" t="str">
        <f t="shared" si="173"/>
        <v>Sin Avance</v>
      </c>
      <c r="BI660" s="236"/>
      <c r="BJ660" s="96"/>
      <c r="BK660" s="232"/>
      <c r="BL660" s="1054" t="str">
        <f t="shared" ref="BL660:BL665" si="176">IF(E660="","",IF(OR(X660=100%,AE660=100%,AL660=100%,AS660=100%,AZ660=100%,BG660=100%),100%,IF(V660="","Sin Avance",MAX(X660,AE660,AL660,AS660,AZ660,BG660))))</f>
        <v>Sin Avance</v>
      </c>
      <c r="BM660" s="1051"/>
      <c r="BN660" s="1051"/>
      <c r="BO660" s="1053"/>
      <c r="BP660" s="1051"/>
      <c r="BQ660" s="1051"/>
      <c r="BR660" s="1051"/>
      <c r="BS660" s="1055" t="str">
        <f t="shared" si="171"/>
        <v>En Ejecución</v>
      </c>
      <c r="BT660" s="491"/>
      <c r="BU660" s="1051"/>
      <c r="BV660" s="97"/>
      <c r="BW660" s="97"/>
      <c r="BX660" s="97"/>
      <c r="BY660" s="97"/>
      <c r="BZ660" s="97"/>
      <c r="CA660" s="97"/>
      <c r="CB660" s="97"/>
      <c r="CC660" s="97"/>
      <c r="CD660" s="97"/>
      <c r="CE660" s="97"/>
      <c r="CF660" s="97"/>
      <c r="CG660" s="97"/>
      <c r="CH660" s="97"/>
      <c r="CI660" s="97"/>
      <c r="CJ660" s="97"/>
    </row>
    <row r="661" spans="1:88" ht="47.25" customHeight="1">
      <c r="A661" s="1061" t="s">
        <v>138</v>
      </c>
      <c r="B661" s="1025">
        <v>44509</v>
      </c>
      <c r="C661" s="548" t="s">
        <v>4078</v>
      </c>
      <c r="D661" s="248" t="s">
        <v>4032</v>
      </c>
      <c r="E661" s="248" t="s">
        <v>4079</v>
      </c>
      <c r="F661" s="97" t="s">
        <v>145</v>
      </c>
      <c r="G661" s="248" t="s">
        <v>3286</v>
      </c>
      <c r="H661" s="1057" t="s">
        <v>4080</v>
      </c>
      <c r="I661" s="760">
        <v>1</v>
      </c>
      <c r="J661" s="248" t="s">
        <v>4081</v>
      </c>
      <c r="K661" s="760" t="s">
        <v>211</v>
      </c>
      <c r="L661" s="760" t="s">
        <v>4082</v>
      </c>
      <c r="M661" s="760" t="s">
        <v>4083</v>
      </c>
      <c r="N661" s="760">
        <v>1</v>
      </c>
      <c r="O661" s="1057" t="s">
        <v>4084</v>
      </c>
      <c r="P661" s="248" t="s">
        <v>172</v>
      </c>
      <c r="Q661" s="248" t="s">
        <v>172</v>
      </c>
      <c r="R661" s="634">
        <v>44512</v>
      </c>
      <c r="S661" s="634">
        <v>44876</v>
      </c>
      <c r="T661" s="1060"/>
      <c r="U661" s="185">
        <f t="shared" si="175"/>
        <v>44876</v>
      </c>
      <c r="V661" s="228"/>
      <c r="W661" s="94"/>
      <c r="X661" s="95"/>
      <c r="Y661" s="1049" t="str">
        <f t="shared" si="169"/>
        <v>Sin Avance</v>
      </c>
      <c r="Z661" s="272"/>
      <c r="AA661" s="273"/>
      <c r="AB661" s="274"/>
      <c r="AC661" s="1050"/>
      <c r="AD661" s="1051"/>
      <c r="AE661" s="1052"/>
      <c r="AF661" s="1049" t="str">
        <f t="shared" si="170"/>
        <v>Sin Avance</v>
      </c>
      <c r="AG661" s="1053"/>
      <c r="AH661" s="1051"/>
      <c r="AI661" s="1051"/>
      <c r="AJ661" s="1053"/>
      <c r="AK661" s="273"/>
      <c r="AL661" s="1052"/>
      <c r="AM661" s="1049" t="str">
        <f t="shared" si="172"/>
        <v>Sin Avance</v>
      </c>
      <c r="AN661" s="279"/>
      <c r="AO661" s="273"/>
      <c r="AP661" s="274"/>
      <c r="AQ661" s="275"/>
      <c r="AR661" s="235"/>
      <c r="AS661" s="233"/>
      <c r="AT661" s="1049" t="str">
        <f t="shared" si="174"/>
        <v>Sin Avance</v>
      </c>
      <c r="AU661" s="228"/>
      <c r="AV661" s="273"/>
      <c r="AW661" s="274"/>
      <c r="AX661" s="231"/>
      <c r="AY661" s="232"/>
      <c r="AZ661" s="233"/>
      <c r="BA661" s="1049" t="str">
        <f t="shared" si="168"/>
        <v>Sin Avance</v>
      </c>
      <c r="BB661" s="325"/>
      <c r="BC661" s="229"/>
      <c r="BD661" s="229"/>
      <c r="BE661" s="492"/>
      <c r="BF661" s="235"/>
      <c r="BG661" s="493"/>
      <c r="BH661" s="1049" t="str">
        <f t="shared" si="173"/>
        <v>Sin Avance</v>
      </c>
      <c r="BI661" s="236"/>
      <c r="BJ661" s="96"/>
      <c r="BK661" s="232"/>
      <c r="BL661" s="1054" t="str">
        <f t="shared" si="176"/>
        <v>Sin Avance</v>
      </c>
      <c r="BM661" s="1051"/>
      <c r="BN661" s="1051"/>
      <c r="BO661" s="1053"/>
      <c r="BP661" s="1051"/>
      <c r="BQ661" s="1051"/>
      <c r="BR661" s="1051"/>
      <c r="BS661" s="1055" t="str">
        <f t="shared" si="171"/>
        <v>En Ejecución</v>
      </c>
      <c r="BT661" s="491"/>
      <c r="BU661" s="1051"/>
      <c r="BV661" s="97"/>
      <c r="BW661" s="97"/>
      <c r="BX661" s="97"/>
      <c r="BY661" s="97"/>
      <c r="BZ661" s="97"/>
      <c r="CA661" s="97"/>
      <c r="CB661" s="97"/>
      <c r="CC661" s="97"/>
      <c r="CD661" s="97"/>
      <c r="CE661" s="97"/>
      <c r="CF661" s="97"/>
      <c r="CG661" s="97"/>
      <c r="CH661" s="97"/>
      <c r="CI661" s="97"/>
      <c r="CJ661" s="97"/>
    </row>
    <row r="662" spans="1:88" ht="47.25" customHeight="1">
      <c r="A662" s="1046" t="s">
        <v>138</v>
      </c>
      <c r="B662" s="746">
        <v>44509</v>
      </c>
      <c r="C662" s="746" t="s">
        <v>2725</v>
      </c>
      <c r="D662" s="1046" t="s">
        <v>4032</v>
      </c>
      <c r="E662" s="1046" t="s">
        <v>4085</v>
      </c>
      <c r="F662" s="97"/>
      <c r="G662" s="1046" t="s">
        <v>3286</v>
      </c>
      <c r="H662" s="1057" t="s">
        <v>4086</v>
      </c>
      <c r="I662" s="98">
        <v>1</v>
      </c>
      <c r="J662" s="1046" t="s">
        <v>4087</v>
      </c>
      <c r="K662" s="98" t="s">
        <v>168</v>
      </c>
      <c r="L662" s="98" t="s">
        <v>4088</v>
      </c>
      <c r="M662" s="760" t="s">
        <v>4089</v>
      </c>
      <c r="N662" s="753">
        <v>1</v>
      </c>
      <c r="O662" s="1047" t="s">
        <v>4090</v>
      </c>
      <c r="P662" s="1046" t="s">
        <v>1453</v>
      </c>
      <c r="Q662" s="1046" t="s">
        <v>1453</v>
      </c>
      <c r="R662" s="746">
        <v>44562</v>
      </c>
      <c r="S662" s="746">
        <v>44873</v>
      </c>
      <c r="T662" s="1048"/>
      <c r="U662" s="185">
        <f t="shared" si="175"/>
        <v>44873</v>
      </c>
      <c r="V662" s="228"/>
      <c r="W662" s="94"/>
      <c r="X662" s="95"/>
      <c r="Y662" s="1049" t="str">
        <f t="shared" si="169"/>
        <v>Sin Avance</v>
      </c>
      <c r="Z662" s="272"/>
      <c r="AA662" s="273"/>
      <c r="AB662" s="274"/>
      <c r="AC662" s="1050"/>
      <c r="AD662" s="1051"/>
      <c r="AE662" s="1052"/>
      <c r="AF662" s="1049" t="str">
        <f t="shared" si="170"/>
        <v>Sin Avance</v>
      </c>
      <c r="AG662" s="1053"/>
      <c r="AH662" s="1051"/>
      <c r="AI662" s="1051"/>
      <c r="AJ662" s="1053"/>
      <c r="AK662" s="273"/>
      <c r="AL662" s="1052"/>
      <c r="AM662" s="1049" t="str">
        <f t="shared" si="172"/>
        <v>Sin Avance</v>
      </c>
      <c r="AN662" s="279"/>
      <c r="AO662" s="273"/>
      <c r="AP662" s="274"/>
      <c r="AQ662" s="275"/>
      <c r="AR662" s="235"/>
      <c r="AS662" s="233"/>
      <c r="AT662" s="1049" t="str">
        <f t="shared" si="174"/>
        <v>Sin Avance</v>
      </c>
      <c r="AU662" s="228"/>
      <c r="AV662" s="273"/>
      <c r="AW662" s="274"/>
      <c r="AX662" s="231"/>
      <c r="AY662" s="232"/>
      <c r="AZ662" s="233"/>
      <c r="BA662" s="1049" t="str">
        <f t="shared" si="168"/>
        <v>Sin Avance</v>
      </c>
      <c r="BB662" s="325"/>
      <c r="BC662" s="229"/>
      <c r="BD662" s="229"/>
      <c r="BE662" s="492"/>
      <c r="BF662" s="235"/>
      <c r="BG662" s="493"/>
      <c r="BH662" s="1049" t="str">
        <f t="shared" si="173"/>
        <v>Sin Avance</v>
      </c>
      <c r="BI662" s="236"/>
      <c r="BJ662" s="96"/>
      <c r="BK662" s="232"/>
      <c r="BL662" s="1054" t="str">
        <f t="shared" si="176"/>
        <v>Sin Avance</v>
      </c>
      <c r="BM662" s="1051"/>
      <c r="BN662" s="1051"/>
      <c r="BO662" s="1053"/>
      <c r="BP662" s="1051"/>
      <c r="BQ662" s="1051"/>
      <c r="BR662" s="1051"/>
      <c r="BS662" s="1055" t="str">
        <f t="shared" si="171"/>
        <v>En Ejecución</v>
      </c>
      <c r="BT662" s="491"/>
      <c r="BU662" s="1051"/>
      <c r="BV662" s="97"/>
      <c r="BW662" s="97"/>
      <c r="BX662" s="97"/>
      <c r="BY662" s="97"/>
      <c r="BZ662" s="97"/>
      <c r="CA662" s="97"/>
      <c r="CB662" s="97"/>
      <c r="CC662" s="97"/>
      <c r="CD662" s="97"/>
      <c r="CE662" s="97"/>
      <c r="CF662" s="97"/>
      <c r="CG662" s="97"/>
      <c r="CH662" s="97"/>
      <c r="CI662" s="97"/>
      <c r="CJ662" s="97"/>
    </row>
    <row r="663" spans="1:88" ht="47.25" customHeight="1">
      <c r="A663" s="1046" t="s">
        <v>138</v>
      </c>
      <c r="B663" s="746">
        <v>44509</v>
      </c>
      <c r="C663" s="746" t="s">
        <v>2725</v>
      </c>
      <c r="D663" s="1046" t="s">
        <v>4032</v>
      </c>
      <c r="E663" s="1046" t="s">
        <v>4085</v>
      </c>
      <c r="F663" s="97"/>
      <c r="G663" s="1046" t="s">
        <v>3286</v>
      </c>
      <c r="H663" s="1057" t="s">
        <v>4091</v>
      </c>
      <c r="I663" s="98">
        <v>2</v>
      </c>
      <c r="J663" s="1046" t="s">
        <v>4092</v>
      </c>
      <c r="K663" s="98" t="s">
        <v>168</v>
      </c>
      <c r="L663" s="1062" t="s">
        <v>4093</v>
      </c>
      <c r="M663" s="760" t="s">
        <v>4094</v>
      </c>
      <c r="N663" s="753">
        <v>1</v>
      </c>
      <c r="O663" s="1047" t="s">
        <v>4095</v>
      </c>
      <c r="P663" s="1046" t="s">
        <v>1453</v>
      </c>
      <c r="Q663" s="1046" t="s">
        <v>1453</v>
      </c>
      <c r="R663" s="746">
        <v>44562</v>
      </c>
      <c r="S663" s="746">
        <v>44873</v>
      </c>
      <c r="T663" s="1048"/>
      <c r="U663" s="185">
        <f t="shared" si="175"/>
        <v>44873</v>
      </c>
      <c r="V663" s="228"/>
      <c r="W663" s="94"/>
      <c r="X663" s="95"/>
      <c r="Y663" s="1049" t="str">
        <f t="shared" si="169"/>
        <v>Sin Avance</v>
      </c>
      <c r="Z663" s="272"/>
      <c r="AA663" s="273"/>
      <c r="AB663" s="274"/>
      <c r="AC663" s="1050"/>
      <c r="AD663" s="1051"/>
      <c r="AE663" s="1052"/>
      <c r="AF663" s="1049" t="str">
        <f t="shared" si="170"/>
        <v>Sin Avance</v>
      </c>
      <c r="AG663" s="1053"/>
      <c r="AH663" s="1051"/>
      <c r="AI663" s="1051"/>
      <c r="AJ663" s="1053"/>
      <c r="AK663" s="273"/>
      <c r="AL663" s="1052"/>
      <c r="AM663" s="1049" t="str">
        <f t="shared" si="172"/>
        <v>Sin Avance</v>
      </c>
      <c r="AN663" s="279"/>
      <c r="AO663" s="273"/>
      <c r="AP663" s="274"/>
      <c r="AQ663" s="275"/>
      <c r="AR663" s="235"/>
      <c r="AS663" s="233"/>
      <c r="AT663" s="1049" t="str">
        <f t="shared" si="174"/>
        <v>Sin Avance</v>
      </c>
      <c r="AU663" s="228"/>
      <c r="AV663" s="273"/>
      <c r="AW663" s="274"/>
      <c r="AX663" s="231"/>
      <c r="AY663" s="232"/>
      <c r="AZ663" s="233"/>
      <c r="BA663" s="1049" t="str">
        <f t="shared" si="168"/>
        <v>Sin Avance</v>
      </c>
      <c r="BB663" s="325"/>
      <c r="BC663" s="229"/>
      <c r="BD663" s="229"/>
      <c r="BE663" s="492"/>
      <c r="BF663" s="235"/>
      <c r="BG663" s="493"/>
      <c r="BH663" s="1049" t="str">
        <f t="shared" si="173"/>
        <v>Sin Avance</v>
      </c>
      <c r="BI663" s="236"/>
      <c r="BJ663" s="96"/>
      <c r="BK663" s="232"/>
      <c r="BL663" s="1054" t="str">
        <f t="shared" si="176"/>
        <v>Sin Avance</v>
      </c>
      <c r="BM663" s="1051"/>
      <c r="BN663" s="1051"/>
      <c r="BO663" s="1053"/>
      <c r="BP663" s="1051"/>
      <c r="BQ663" s="1051"/>
      <c r="BR663" s="1051"/>
      <c r="BS663" s="1055" t="str">
        <f t="shared" si="171"/>
        <v>En Ejecución</v>
      </c>
      <c r="BT663" s="491"/>
      <c r="BU663" s="1051"/>
      <c r="BV663" s="97"/>
      <c r="BW663" s="97"/>
      <c r="BX663" s="97"/>
      <c r="BY663" s="97"/>
      <c r="BZ663" s="97"/>
      <c r="CA663" s="97"/>
      <c r="CB663" s="97"/>
      <c r="CC663" s="97"/>
      <c r="CD663" s="97"/>
      <c r="CE663" s="97"/>
      <c r="CF663" s="97"/>
      <c r="CG663" s="97"/>
      <c r="CH663" s="97"/>
      <c r="CI663" s="97"/>
      <c r="CJ663" s="97"/>
    </row>
    <row r="664" spans="1:88" ht="47.25" customHeight="1">
      <c r="A664" s="1046" t="s">
        <v>138</v>
      </c>
      <c r="B664" s="746">
        <v>44509</v>
      </c>
      <c r="C664" s="746" t="s">
        <v>2731</v>
      </c>
      <c r="D664" s="1046" t="s">
        <v>4032</v>
      </c>
      <c r="E664" s="1046" t="s">
        <v>4096</v>
      </c>
      <c r="F664" s="97"/>
      <c r="G664" s="1046" t="s">
        <v>3286</v>
      </c>
      <c r="H664" s="1047" t="s">
        <v>4066</v>
      </c>
      <c r="I664" s="98">
        <v>1</v>
      </c>
      <c r="J664" s="248" t="s">
        <v>4097</v>
      </c>
      <c r="K664" s="760" t="s">
        <v>168</v>
      </c>
      <c r="L664" s="760" t="s">
        <v>4068</v>
      </c>
      <c r="M664" s="760" t="s">
        <v>4069</v>
      </c>
      <c r="N664" s="753">
        <v>1</v>
      </c>
      <c r="O664" s="1057" t="s">
        <v>4098</v>
      </c>
      <c r="P664" s="1046" t="s">
        <v>1453</v>
      </c>
      <c r="Q664" s="1046" t="s">
        <v>1453</v>
      </c>
      <c r="R664" s="746">
        <v>44562</v>
      </c>
      <c r="S664" s="746">
        <v>44873</v>
      </c>
      <c r="T664" s="1048"/>
      <c r="U664" s="185">
        <f t="shared" si="175"/>
        <v>44873</v>
      </c>
      <c r="V664" s="228"/>
      <c r="W664" s="94"/>
      <c r="X664" s="95"/>
      <c r="Y664" s="1049" t="str">
        <f t="shared" si="169"/>
        <v>Sin Avance</v>
      </c>
      <c r="Z664" s="272"/>
      <c r="AA664" s="273"/>
      <c r="AB664" s="274"/>
      <c r="AC664" s="1050"/>
      <c r="AD664" s="1051"/>
      <c r="AE664" s="1052"/>
      <c r="AF664" s="1049" t="str">
        <f t="shared" si="170"/>
        <v>Sin Avance</v>
      </c>
      <c r="AG664" s="1053"/>
      <c r="AH664" s="1051"/>
      <c r="AI664" s="1051"/>
      <c r="AJ664" s="1053"/>
      <c r="AK664" s="273"/>
      <c r="AL664" s="1052"/>
      <c r="AM664" s="1049" t="str">
        <f t="shared" si="172"/>
        <v>Sin Avance</v>
      </c>
      <c r="AN664" s="279"/>
      <c r="AO664" s="273"/>
      <c r="AP664" s="274"/>
      <c r="AQ664" s="275"/>
      <c r="AR664" s="235"/>
      <c r="AS664" s="233"/>
      <c r="AT664" s="1049" t="str">
        <f t="shared" si="174"/>
        <v>Sin Avance</v>
      </c>
      <c r="AU664" s="228"/>
      <c r="AV664" s="273"/>
      <c r="AW664" s="274"/>
      <c r="AX664" s="231"/>
      <c r="AY664" s="232"/>
      <c r="AZ664" s="233"/>
      <c r="BA664" s="1049" t="str">
        <f t="shared" si="168"/>
        <v>Sin Avance</v>
      </c>
      <c r="BB664" s="325"/>
      <c r="BC664" s="229"/>
      <c r="BD664" s="229"/>
      <c r="BE664" s="492"/>
      <c r="BF664" s="235"/>
      <c r="BG664" s="493"/>
      <c r="BH664" s="1049" t="str">
        <f t="shared" si="173"/>
        <v>Sin Avance</v>
      </c>
      <c r="BI664" s="236"/>
      <c r="BJ664" s="96"/>
      <c r="BK664" s="232"/>
      <c r="BL664" s="1054" t="str">
        <f t="shared" si="176"/>
        <v>Sin Avance</v>
      </c>
      <c r="BM664" s="1051"/>
      <c r="BN664" s="1051"/>
      <c r="BO664" s="1053"/>
      <c r="BP664" s="1051"/>
      <c r="BQ664" s="1051"/>
      <c r="BR664" s="1051"/>
      <c r="BS664" s="1055" t="str">
        <f t="shared" si="171"/>
        <v>En Ejecución</v>
      </c>
      <c r="BT664" s="491"/>
      <c r="BU664" s="1051"/>
      <c r="BV664" s="97"/>
      <c r="BW664" s="97"/>
      <c r="BX664" s="97"/>
      <c r="BY664" s="97"/>
      <c r="BZ664" s="97"/>
      <c r="CA664" s="97"/>
      <c r="CB664" s="97"/>
      <c r="CC664" s="97"/>
      <c r="CD664" s="97"/>
      <c r="CE664" s="97"/>
      <c r="CF664" s="97"/>
      <c r="CG664" s="97"/>
      <c r="CH664" s="97"/>
      <c r="CI664" s="97"/>
      <c r="CJ664" s="97"/>
    </row>
    <row r="665" spans="1:88" s="245" customFormat="1" ht="45" customHeight="1">
      <c r="A665" s="1063" t="s">
        <v>138</v>
      </c>
      <c r="B665" s="1064">
        <v>44512</v>
      </c>
      <c r="C665" s="1051" t="s">
        <v>733</v>
      </c>
      <c r="D665" s="1065" t="s">
        <v>4099</v>
      </c>
      <c r="E665" s="1065" t="s">
        <v>4100</v>
      </c>
      <c r="F665" s="1049" t="s">
        <v>145</v>
      </c>
      <c r="G665" s="1065" t="s">
        <v>3598</v>
      </c>
      <c r="H665" s="1051" t="s">
        <v>4101</v>
      </c>
      <c r="I665" s="1051">
        <v>1</v>
      </c>
      <c r="J665" s="1051" t="s">
        <v>4102</v>
      </c>
      <c r="K665" s="1051" t="s">
        <v>168</v>
      </c>
      <c r="L665" s="1051" t="s">
        <v>4103</v>
      </c>
      <c r="M665" s="1051" t="s">
        <v>4104</v>
      </c>
      <c r="N665" s="1051">
        <v>1</v>
      </c>
      <c r="O665" s="1051" t="s">
        <v>4105</v>
      </c>
      <c r="P665" s="1065" t="s">
        <v>277</v>
      </c>
      <c r="Q665" s="1065" t="s">
        <v>1872</v>
      </c>
      <c r="R665" s="1064">
        <v>44537</v>
      </c>
      <c r="S665" s="1064">
        <v>44711</v>
      </c>
      <c r="T665" s="1066"/>
      <c r="U665" s="1064">
        <v>44711</v>
      </c>
      <c r="V665" s="228"/>
      <c r="W665" s="94"/>
      <c r="X665" s="95"/>
      <c r="Y665" s="1049" t="str">
        <f t="shared" si="169"/>
        <v>Sin Avance</v>
      </c>
      <c r="Z665" s="272"/>
      <c r="AA665" s="273"/>
      <c r="AB665" s="274"/>
      <c r="AC665" s="1050"/>
      <c r="AD665" s="1051"/>
      <c r="AE665" s="1052"/>
      <c r="AF665" s="1049" t="str">
        <f t="shared" si="170"/>
        <v>Sin Avance</v>
      </c>
      <c r="AG665" s="1053"/>
      <c r="AH665" s="1051"/>
      <c r="AI665" s="1051"/>
      <c r="AJ665" s="1053"/>
      <c r="AK665" s="273"/>
      <c r="AL665" s="1052"/>
      <c r="AM665" s="1049" t="str">
        <f t="shared" si="172"/>
        <v>Sin Avance</v>
      </c>
      <c r="AN665" s="279"/>
      <c r="AO665" s="273"/>
      <c r="AP665" s="274"/>
      <c r="AQ665" s="275"/>
      <c r="AR665" s="235"/>
      <c r="AS665" s="233"/>
      <c r="AT665" s="1049" t="str">
        <f t="shared" si="174"/>
        <v>Sin Avance</v>
      </c>
      <c r="AU665" s="228"/>
      <c r="AV665" s="273"/>
      <c r="AW665" s="274"/>
      <c r="AX665" s="231"/>
      <c r="AY665" s="232"/>
      <c r="AZ665" s="233"/>
      <c r="BA665" s="1049" t="str">
        <f t="shared" si="168"/>
        <v>Sin Avance</v>
      </c>
      <c r="BB665" s="325"/>
      <c r="BC665" s="229"/>
      <c r="BD665" s="229"/>
      <c r="BE665" s="492"/>
      <c r="BF665" s="235"/>
      <c r="BG665" s="493"/>
      <c r="BH665" s="1049" t="str">
        <f t="shared" si="173"/>
        <v>Sin Avance</v>
      </c>
      <c r="BI665" s="236"/>
      <c r="BJ665" s="96"/>
      <c r="BK665" s="232"/>
      <c r="BL665" s="1054" t="str">
        <f t="shared" si="176"/>
        <v>Sin Avance</v>
      </c>
      <c r="BM665" s="1051"/>
      <c r="BN665" s="1051"/>
      <c r="BO665" s="1053"/>
      <c r="BP665" s="1051"/>
      <c r="BQ665" s="1051"/>
      <c r="BR665" s="1051"/>
      <c r="BS665" s="1055" t="str">
        <f t="shared" si="171"/>
        <v>En Ejecución</v>
      </c>
      <c r="BT665" s="491"/>
      <c r="BU665" s="1051"/>
      <c r="BV665" s="97"/>
      <c r="BW665" s="97"/>
      <c r="BX665" s="97"/>
      <c r="BY665" s="97"/>
      <c r="BZ665" s="97"/>
      <c r="CA665" s="97"/>
      <c r="CB665" s="97"/>
      <c r="CC665" s="97"/>
      <c r="CD665" s="97"/>
      <c r="CE665" s="97"/>
      <c r="CF665" s="97"/>
      <c r="CG665" s="97"/>
      <c r="CH665" s="97"/>
      <c r="CI665" s="97"/>
      <c r="CJ665" s="97"/>
    </row>
    <row r="666" spans="1:88" s="245" customFormat="1" ht="45" customHeight="1">
      <c r="A666" s="1063" t="s">
        <v>138</v>
      </c>
      <c r="B666" s="1064">
        <v>44512</v>
      </c>
      <c r="C666" s="1051" t="s">
        <v>733</v>
      </c>
      <c r="D666" s="1065" t="s">
        <v>4099</v>
      </c>
      <c r="E666" s="1065" t="s">
        <v>4100</v>
      </c>
      <c r="F666" s="1049" t="s">
        <v>145</v>
      </c>
      <c r="G666" s="1065" t="s">
        <v>3598</v>
      </c>
      <c r="H666" s="1051" t="s">
        <v>4101</v>
      </c>
      <c r="I666" s="1051">
        <v>2</v>
      </c>
      <c r="J666" s="1051" t="s">
        <v>4106</v>
      </c>
      <c r="K666" s="1051" t="s">
        <v>168</v>
      </c>
      <c r="L666" s="1051" t="s">
        <v>4107</v>
      </c>
      <c r="M666" s="1051" t="s">
        <v>4107</v>
      </c>
      <c r="N666" s="1051">
        <v>1</v>
      </c>
      <c r="O666" s="1051" t="s">
        <v>4108</v>
      </c>
      <c r="P666" s="1065" t="s">
        <v>277</v>
      </c>
      <c r="Q666" s="1065" t="s">
        <v>1872</v>
      </c>
      <c r="R666" s="1064">
        <v>44537</v>
      </c>
      <c r="S666" s="1064">
        <v>44772</v>
      </c>
      <c r="T666" s="1066"/>
      <c r="U666" s="1064">
        <v>44772</v>
      </c>
      <c r="V666" s="228"/>
      <c r="W666" s="94"/>
      <c r="X666" s="95"/>
      <c r="Y666" s="1049" t="str">
        <f t="shared" ref="Y666:Y718" si="177">IF(X666="","Sin Avance",IF(X666&gt;95%,"Destacado",IF(X666&gt;=80%,"Satisfactorio","No Satisfactorio")))</f>
        <v>Sin Avance</v>
      </c>
      <c r="Z666" s="272"/>
      <c r="AA666" s="273"/>
      <c r="AB666" s="274"/>
      <c r="AC666" s="1050"/>
      <c r="AD666" s="1051"/>
      <c r="AE666" s="1052"/>
      <c r="AF666" s="1049" t="str">
        <f>IF(AE666="","Sin Avance",IF(AE666&gt;95%,"Destacado",IF(AE666&gt;=80%,"Satisfactorio","No Satisfactorio")))</f>
        <v>Sin Avance</v>
      </c>
      <c r="AG666" s="1053"/>
      <c r="AH666" s="1051"/>
      <c r="AI666" s="1051"/>
      <c r="AJ666" s="1053"/>
      <c r="AK666" s="273"/>
      <c r="AL666" s="1052"/>
      <c r="AM666" s="1049" t="str">
        <f>IF(AL666="","Sin Avance",IF(AL666&gt;95%,"Destacado",IF(AL666&gt;=80%,"Satisfactorio","No Satisfactorio")))</f>
        <v>Sin Avance</v>
      </c>
      <c r="AN666" s="279"/>
      <c r="AO666" s="273"/>
      <c r="AP666" s="274"/>
      <c r="AQ666" s="275"/>
      <c r="AR666" s="235"/>
      <c r="AS666" s="233"/>
      <c r="AT666" s="1049" t="str">
        <f>IF(AS666="","Sin Avance",IF(AS666&gt;95%,"Destacado",IF(AS666&gt;=80%,"Satisfactorio","No Satisfactorio")))</f>
        <v>Sin Avance</v>
      </c>
      <c r="AU666" s="228"/>
      <c r="AV666" s="273"/>
      <c r="AW666" s="274"/>
      <c r="AX666" s="231"/>
      <c r="AY666" s="232"/>
      <c r="AZ666" s="233"/>
      <c r="BA666" s="1049" t="str">
        <f>IF(AZ666="","Sin Avance",IF(AZ666&gt;95%,"Destacado",IF(AZ666&gt;=80%,"Satisfactorio","No Satisfactorio")))</f>
        <v>Sin Avance</v>
      </c>
      <c r="BB666" s="325"/>
      <c r="BC666" s="229"/>
      <c r="BD666" s="229"/>
      <c r="BE666" s="492"/>
      <c r="BF666" s="235"/>
      <c r="BG666" s="493"/>
      <c r="BH666" s="1049" t="str">
        <f>IF(BG666="","Sin Avance",IF(BG666&gt;95%,"Destacado",IF(BG666&gt;=80%,"Satisfactorio","No Satisfactorio")))</f>
        <v>Sin Avance</v>
      </c>
      <c r="BI666" s="236"/>
      <c r="BJ666" s="96"/>
      <c r="BK666" s="232"/>
      <c r="BL666" s="1054" t="str">
        <f t="shared" ref="BL666:BL718" si="178">IF(E666="","",IF(OR(X666=100%,AE666=100%,AL666=100%,AS666=100%,AZ666=100%,BG666=100%),100%,IF(V666="","Sin Avance",MAX(X666,AE666,AL666,AS666,AZ666,BG666))))</f>
        <v>Sin Avance</v>
      </c>
      <c r="BM666" s="1051"/>
      <c r="BN666" s="1051"/>
      <c r="BO666" s="1053"/>
      <c r="BP666" s="1051"/>
      <c r="BQ666" s="1051"/>
      <c r="BR666" s="1051"/>
      <c r="BS666" s="1055" t="str">
        <f t="shared" si="167"/>
        <v>En Ejecución</v>
      </c>
      <c r="BT666" s="491"/>
      <c r="BU666" s="1051"/>
      <c r="BV666" s="97"/>
      <c r="BW666" s="97"/>
      <c r="BX666" s="97"/>
      <c r="BY666" s="97"/>
      <c r="BZ666" s="97"/>
      <c r="CA666" s="97"/>
      <c r="CB666" s="97"/>
      <c r="CC666" s="97"/>
      <c r="CD666" s="97"/>
      <c r="CE666" s="97"/>
      <c r="CF666" s="97"/>
      <c r="CG666" s="97"/>
      <c r="CH666" s="97"/>
      <c r="CI666" s="97"/>
      <c r="CJ666" s="97"/>
    </row>
    <row r="667" spans="1:88" s="245" customFormat="1" ht="45" customHeight="1">
      <c r="A667" s="1063" t="s">
        <v>138</v>
      </c>
      <c r="B667" s="1064">
        <v>44512</v>
      </c>
      <c r="C667" s="1051" t="s">
        <v>733</v>
      </c>
      <c r="D667" s="1065" t="s">
        <v>4099</v>
      </c>
      <c r="E667" s="1065" t="s">
        <v>4100</v>
      </c>
      <c r="F667" s="1049" t="s">
        <v>145</v>
      </c>
      <c r="G667" s="1065" t="s">
        <v>3598</v>
      </c>
      <c r="H667" s="1051" t="s">
        <v>4101</v>
      </c>
      <c r="I667" s="1051">
        <v>3</v>
      </c>
      <c r="J667" s="1051" t="s">
        <v>4109</v>
      </c>
      <c r="K667" s="1051" t="s">
        <v>168</v>
      </c>
      <c r="L667" s="1051" t="s">
        <v>4110</v>
      </c>
      <c r="M667" s="1051" t="s">
        <v>4110</v>
      </c>
      <c r="N667" s="1051">
        <v>1</v>
      </c>
      <c r="O667" s="1051" t="s">
        <v>4111</v>
      </c>
      <c r="P667" s="1065" t="s">
        <v>277</v>
      </c>
      <c r="Q667" s="1065" t="s">
        <v>1872</v>
      </c>
      <c r="R667" s="1064">
        <v>44537</v>
      </c>
      <c r="S667" s="1064">
        <v>44880</v>
      </c>
      <c r="T667" s="1066"/>
      <c r="U667" s="1064">
        <v>44880</v>
      </c>
      <c r="V667" s="228"/>
      <c r="W667" s="94"/>
      <c r="X667" s="95"/>
      <c r="Y667" s="1049" t="str">
        <f t="shared" si="177"/>
        <v>Sin Avance</v>
      </c>
      <c r="Z667" s="272"/>
      <c r="AA667" s="273"/>
      <c r="AB667" s="274"/>
      <c r="AC667" s="1050"/>
      <c r="AD667" s="1051"/>
      <c r="AE667" s="1052"/>
      <c r="AF667" s="1049" t="str">
        <f>IF(AE667="","Sin Avance",IF(AE667&gt;95%,"Destacado",IF(AE667&gt;=80%,"Satisfactorio","No Satisfactorio")))</f>
        <v>Sin Avance</v>
      </c>
      <c r="AG667" s="1053"/>
      <c r="AH667" s="1051"/>
      <c r="AI667" s="1051"/>
      <c r="AJ667" s="1053"/>
      <c r="AK667" s="273"/>
      <c r="AL667" s="1052"/>
      <c r="AM667" s="1049" t="str">
        <f>IF(AL667="","Sin Avance",IF(AL667&gt;95%,"Destacado",IF(AL667&gt;=80%,"Satisfactorio","No Satisfactorio")))</f>
        <v>Sin Avance</v>
      </c>
      <c r="AN667" s="279"/>
      <c r="AO667" s="273"/>
      <c r="AP667" s="274"/>
      <c r="AQ667" s="275"/>
      <c r="AR667" s="235"/>
      <c r="AS667" s="233"/>
      <c r="AT667" s="1049" t="str">
        <f>IF(AS667="","Sin Avance",IF(AS667&gt;95%,"Destacado",IF(AS667&gt;=80%,"Satisfactorio","No Satisfactorio")))</f>
        <v>Sin Avance</v>
      </c>
      <c r="AU667" s="228"/>
      <c r="AV667" s="273"/>
      <c r="AW667" s="274"/>
      <c r="AX667" s="231"/>
      <c r="AY667" s="232"/>
      <c r="AZ667" s="233"/>
      <c r="BA667" s="1049" t="str">
        <f>IF(AZ667="","Sin Avance",IF(AZ667&gt;95%,"Destacado",IF(AZ667&gt;=80%,"Satisfactorio","No Satisfactorio")))</f>
        <v>Sin Avance</v>
      </c>
      <c r="BB667" s="325"/>
      <c r="BC667" s="229"/>
      <c r="BD667" s="229"/>
      <c r="BE667" s="492"/>
      <c r="BF667" s="235"/>
      <c r="BG667" s="493"/>
      <c r="BH667" s="1049" t="str">
        <f>IF(BG667="","Sin Avance",IF(BG667&gt;95%,"Destacado",IF(BG667&gt;=80%,"Satisfactorio","No Satisfactorio")))</f>
        <v>Sin Avance</v>
      </c>
      <c r="BI667" s="236"/>
      <c r="BJ667" s="96"/>
      <c r="BK667" s="232"/>
      <c r="BL667" s="1054" t="str">
        <f t="shared" si="178"/>
        <v>Sin Avance</v>
      </c>
      <c r="BM667" s="1051"/>
      <c r="BN667" s="1051"/>
      <c r="BO667" s="1053"/>
      <c r="BP667" s="1051"/>
      <c r="BQ667" s="1051"/>
      <c r="BR667" s="1051"/>
      <c r="BS667" s="1055" t="str">
        <f t="shared" si="167"/>
        <v>En Ejecución</v>
      </c>
      <c r="BT667" s="491"/>
      <c r="BU667" s="1051"/>
      <c r="BV667" s="97"/>
      <c r="BW667" s="97"/>
      <c r="BX667" s="97"/>
      <c r="BY667" s="97"/>
      <c r="BZ667" s="97"/>
      <c r="CA667" s="97"/>
      <c r="CB667" s="97"/>
      <c r="CC667" s="97"/>
      <c r="CD667" s="97"/>
      <c r="CE667" s="97"/>
      <c r="CF667" s="97"/>
      <c r="CG667" s="97"/>
      <c r="CH667" s="97"/>
      <c r="CI667" s="97"/>
      <c r="CJ667" s="97"/>
    </row>
    <row r="668" spans="1:88" s="245" customFormat="1" ht="45" customHeight="1">
      <c r="A668" s="1063" t="s">
        <v>138</v>
      </c>
      <c r="B668" s="1064">
        <v>44512</v>
      </c>
      <c r="C668" s="1051" t="s">
        <v>3674</v>
      </c>
      <c r="D668" s="1065" t="s">
        <v>4099</v>
      </c>
      <c r="E668" s="1065" t="s">
        <v>4112</v>
      </c>
      <c r="F668" s="1049" t="s">
        <v>145</v>
      </c>
      <c r="G668" s="1065" t="s">
        <v>3598</v>
      </c>
      <c r="H668" s="1051" t="s">
        <v>4113</v>
      </c>
      <c r="I668" s="1051">
        <v>1</v>
      </c>
      <c r="J668" s="1065" t="s">
        <v>4114</v>
      </c>
      <c r="K668" s="1051" t="s">
        <v>168</v>
      </c>
      <c r="L668" s="1052" t="s">
        <v>4115</v>
      </c>
      <c r="M668" s="1067" t="s">
        <v>4116</v>
      </c>
      <c r="N668" s="1051">
        <v>3</v>
      </c>
      <c r="O668" s="1052" t="s">
        <v>4117</v>
      </c>
      <c r="P668" s="1065" t="s">
        <v>277</v>
      </c>
      <c r="Q668" s="1049" t="s">
        <v>4118</v>
      </c>
      <c r="R668" s="1064">
        <v>44537</v>
      </c>
      <c r="S668" s="1064">
        <v>44742</v>
      </c>
      <c r="T668" s="1066"/>
      <c r="U668" s="1064">
        <v>44742</v>
      </c>
      <c r="V668" s="228"/>
      <c r="W668" s="94"/>
      <c r="X668" s="95"/>
      <c r="Y668" s="1049" t="str">
        <f t="shared" si="177"/>
        <v>Sin Avance</v>
      </c>
      <c r="Z668" s="272"/>
      <c r="AA668" s="273"/>
      <c r="AB668" s="274"/>
      <c r="AC668" s="1050"/>
      <c r="AD668" s="1051"/>
      <c r="AE668" s="1052"/>
      <c r="AF668" s="1049" t="str">
        <f t="shared" ref="AF668:AF718" si="179">IF(AE668="","Sin Avance",IF(AE668&gt;95%,"Destacado",IF(AE668&gt;=80%,"Satisfactorio","No Satisfactorio")))</f>
        <v>Sin Avance</v>
      </c>
      <c r="AG668" s="1053"/>
      <c r="AH668" s="1051"/>
      <c r="AI668" s="1051"/>
      <c r="AJ668" s="1053"/>
      <c r="AK668" s="273"/>
      <c r="AL668" s="1052"/>
      <c r="AM668" s="1049" t="str">
        <f t="shared" ref="AM668:AM718" si="180">IF(AL668="","Sin Avance",IF(AL668&gt;95%,"Destacado",IF(AL668&gt;=80%,"Satisfactorio","No Satisfactorio")))</f>
        <v>Sin Avance</v>
      </c>
      <c r="AN668" s="279"/>
      <c r="AO668" s="273"/>
      <c r="AP668" s="274"/>
      <c r="AQ668" s="275"/>
      <c r="AR668" s="235"/>
      <c r="AS668" s="233"/>
      <c r="AT668" s="1049" t="str">
        <f t="shared" ref="AT668:AT718" si="181">IF(AS668="","Sin Avance",IF(AS668&gt;95%,"Destacado",IF(AS668&gt;=80%,"Satisfactorio","No Satisfactorio")))</f>
        <v>Sin Avance</v>
      </c>
      <c r="AU668" s="228"/>
      <c r="AV668" s="273"/>
      <c r="AW668" s="274"/>
      <c r="AX668" s="231"/>
      <c r="AY668" s="232"/>
      <c r="AZ668" s="233"/>
      <c r="BA668" s="1049" t="str">
        <f t="shared" ref="BA668:BA718" si="182">IF(AZ668="","Sin Avance",IF(AZ668&gt;95%,"Destacado",IF(AZ668&gt;=80%,"Satisfactorio","No Satisfactorio")))</f>
        <v>Sin Avance</v>
      </c>
      <c r="BB668" s="325"/>
      <c r="BC668" s="229"/>
      <c r="BD668" s="229"/>
      <c r="BE668" s="492"/>
      <c r="BF668" s="235"/>
      <c r="BG668" s="493"/>
      <c r="BH668" s="1049" t="str">
        <f t="shared" ref="BH668:BH718" si="183">IF(BG668="","Sin Avance",IF(BG668&gt;95%,"Destacado",IF(BG668&gt;=80%,"Satisfactorio","No Satisfactorio")))</f>
        <v>Sin Avance</v>
      </c>
      <c r="BI668" s="236"/>
      <c r="BJ668" s="96"/>
      <c r="BK668" s="232"/>
      <c r="BL668" s="1054" t="str">
        <f t="shared" si="178"/>
        <v>Sin Avance</v>
      </c>
      <c r="BM668" s="1051"/>
      <c r="BN668" s="1051"/>
      <c r="BO668" s="1053"/>
      <c r="BP668" s="1051"/>
      <c r="BQ668" s="1051"/>
      <c r="BR668" s="1051"/>
      <c r="BS668" s="1055" t="str">
        <f t="shared" si="167"/>
        <v>En Ejecución</v>
      </c>
      <c r="BT668" s="491"/>
      <c r="BU668" s="1051"/>
      <c r="BV668" s="97"/>
      <c r="BW668" s="97"/>
      <c r="BX668" s="97"/>
      <c r="BY668" s="97"/>
      <c r="BZ668" s="97"/>
      <c r="CA668" s="97"/>
      <c r="CB668" s="97"/>
      <c r="CC668" s="97"/>
      <c r="CD668" s="97"/>
      <c r="CE668" s="97"/>
      <c r="CF668" s="97"/>
      <c r="CG668" s="97"/>
      <c r="CH668" s="97"/>
      <c r="CI668" s="97"/>
      <c r="CJ668" s="97"/>
    </row>
    <row r="669" spans="1:88" s="245" customFormat="1" ht="45" customHeight="1">
      <c r="A669" s="1063" t="s">
        <v>138</v>
      </c>
      <c r="B669" s="1064">
        <v>44512</v>
      </c>
      <c r="C669" s="1051" t="s">
        <v>3674</v>
      </c>
      <c r="D669" s="1065" t="s">
        <v>4099</v>
      </c>
      <c r="E669" s="1065" t="s">
        <v>4112</v>
      </c>
      <c r="F669" s="1049" t="s">
        <v>145</v>
      </c>
      <c r="G669" s="1065" t="s">
        <v>3598</v>
      </c>
      <c r="H669" s="1051" t="s">
        <v>4113</v>
      </c>
      <c r="I669" s="1051">
        <v>2</v>
      </c>
      <c r="J669" s="1065" t="s">
        <v>4119</v>
      </c>
      <c r="K669" s="1051" t="s">
        <v>168</v>
      </c>
      <c r="L669" s="302" t="s">
        <v>4120</v>
      </c>
      <c r="M669" s="1052" t="s">
        <v>4120</v>
      </c>
      <c r="N669" s="1051">
        <v>1</v>
      </c>
      <c r="O669" s="1052" t="s">
        <v>4121</v>
      </c>
      <c r="P669" s="1065" t="s">
        <v>277</v>
      </c>
      <c r="Q669" s="1049" t="s">
        <v>4118</v>
      </c>
      <c r="R669" s="1064">
        <v>44537</v>
      </c>
      <c r="S669" s="1064">
        <v>44803</v>
      </c>
      <c r="T669" s="1066"/>
      <c r="U669" s="1064">
        <v>44803</v>
      </c>
      <c r="V669" s="228"/>
      <c r="W669" s="94"/>
      <c r="X669" s="95"/>
      <c r="Y669" s="1049" t="str">
        <f t="shared" si="177"/>
        <v>Sin Avance</v>
      </c>
      <c r="Z669" s="272"/>
      <c r="AA669" s="273"/>
      <c r="AB669" s="274"/>
      <c r="AC669" s="1050"/>
      <c r="AD669" s="1051"/>
      <c r="AE669" s="1052"/>
      <c r="AF669" s="1049" t="str">
        <f t="shared" si="179"/>
        <v>Sin Avance</v>
      </c>
      <c r="AG669" s="1053"/>
      <c r="AH669" s="1051"/>
      <c r="AI669" s="1051"/>
      <c r="AJ669" s="1053"/>
      <c r="AK669" s="273"/>
      <c r="AL669" s="1052"/>
      <c r="AM669" s="1049" t="str">
        <f t="shared" si="180"/>
        <v>Sin Avance</v>
      </c>
      <c r="AN669" s="279"/>
      <c r="AO669" s="273"/>
      <c r="AP669" s="274"/>
      <c r="AQ669" s="275"/>
      <c r="AR669" s="235"/>
      <c r="AS669" s="233"/>
      <c r="AT669" s="1049" t="str">
        <f t="shared" si="181"/>
        <v>Sin Avance</v>
      </c>
      <c r="AU669" s="228"/>
      <c r="AV669" s="273"/>
      <c r="AW669" s="274"/>
      <c r="AX669" s="231"/>
      <c r="AY669" s="232"/>
      <c r="AZ669" s="233"/>
      <c r="BA669" s="1049" t="str">
        <f t="shared" si="182"/>
        <v>Sin Avance</v>
      </c>
      <c r="BB669" s="325"/>
      <c r="BC669" s="229"/>
      <c r="BD669" s="229"/>
      <c r="BE669" s="492"/>
      <c r="BF669" s="235"/>
      <c r="BG669" s="493"/>
      <c r="BH669" s="1049" t="str">
        <f t="shared" si="183"/>
        <v>Sin Avance</v>
      </c>
      <c r="BI669" s="236"/>
      <c r="BJ669" s="96"/>
      <c r="BK669" s="232"/>
      <c r="BL669" s="1054" t="str">
        <f t="shared" si="178"/>
        <v>Sin Avance</v>
      </c>
      <c r="BM669" s="1051"/>
      <c r="BN669" s="1051"/>
      <c r="BO669" s="1053"/>
      <c r="BP669" s="1051"/>
      <c r="BQ669" s="1051"/>
      <c r="BR669" s="1051"/>
      <c r="BS669" s="1055" t="str">
        <f t="shared" si="167"/>
        <v>En Ejecución</v>
      </c>
      <c r="BT669" s="491"/>
      <c r="BU669" s="1051"/>
      <c r="BV669" s="97"/>
      <c r="BW669" s="97"/>
      <c r="BX669" s="97"/>
      <c r="BY669" s="97"/>
      <c r="BZ669" s="97"/>
      <c r="CA669" s="97"/>
      <c r="CB669" s="97"/>
      <c r="CC669" s="97"/>
      <c r="CD669" s="97"/>
      <c r="CE669" s="97"/>
      <c r="CF669" s="97"/>
      <c r="CG669" s="97"/>
      <c r="CH669" s="97"/>
      <c r="CI669" s="97"/>
      <c r="CJ669" s="97"/>
    </row>
    <row r="670" spans="1:88" s="245" customFormat="1" ht="45" customHeight="1">
      <c r="A670" s="1063" t="s">
        <v>138</v>
      </c>
      <c r="B670" s="1064">
        <v>44512</v>
      </c>
      <c r="C670" s="1051" t="s">
        <v>3674</v>
      </c>
      <c r="D670" s="1065" t="s">
        <v>4099</v>
      </c>
      <c r="E670" s="1065" t="s">
        <v>4112</v>
      </c>
      <c r="F670" s="1049" t="s">
        <v>145</v>
      </c>
      <c r="G670" s="1065" t="s">
        <v>3598</v>
      </c>
      <c r="H670" s="1051" t="s">
        <v>4113</v>
      </c>
      <c r="I670" s="1051">
        <v>3</v>
      </c>
      <c r="J670" s="1065" t="s">
        <v>4122</v>
      </c>
      <c r="K670" s="1068" t="s">
        <v>168</v>
      </c>
      <c r="L670" s="303" t="s">
        <v>4123</v>
      </c>
      <c r="M670" s="1069" t="s">
        <v>4124</v>
      </c>
      <c r="N670" s="1051">
        <v>1</v>
      </c>
      <c r="O670" s="1052" t="s">
        <v>4121</v>
      </c>
      <c r="P670" s="1065" t="s">
        <v>277</v>
      </c>
      <c r="Q670" s="1049" t="s">
        <v>4118</v>
      </c>
      <c r="R670" s="1064">
        <v>44537</v>
      </c>
      <c r="S670" s="1064">
        <v>44880</v>
      </c>
      <c r="T670" s="1066"/>
      <c r="U670" s="1064">
        <v>44880</v>
      </c>
      <c r="V670" s="228"/>
      <c r="W670" s="94"/>
      <c r="X670" s="95"/>
      <c r="Y670" s="1049" t="str">
        <f t="shared" si="177"/>
        <v>Sin Avance</v>
      </c>
      <c r="Z670" s="272"/>
      <c r="AA670" s="273"/>
      <c r="AB670" s="274"/>
      <c r="AC670" s="1050"/>
      <c r="AD670" s="1051"/>
      <c r="AE670" s="1052"/>
      <c r="AF670" s="1049" t="str">
        <f t="shared" si="179"/>
        <v>Sin Avance</v>
      </c>
      <c r="AG670" s="1053"/>
      <c r="AH670" s="1051"/>
      <c r="AI670" s="1051"/>
      <c r="AJ670" s="1053"/>
      <c r="AK670" s="273"/>
      <c r="AL670" s="1052"/>
      <c r="AM670" s="1049" t="str">
        <f t="shared" si="180"/>
        <v>Sin Avance</v>
      </c>
      <c r="AN670" s="279"/>
      <c r="AO670" s="273"/>
      <c r="AP670" s="274"/>
      <c r="AQ670" s="275"/>
      <c r="AR670" s="235"/>
      <c r="AS670" s="233"/>
      <c r="AT670" s="1049" t="str">
        <f t="shared" si="181"/>
        <v>Sin Avance</v>
      </c>
      <c r="AU670" s="228"/>
      <c r="AV670" s="273"/>
      <c r="AW670" s="274"/>
      <c r="AX670" s="231"/>
      <c r="AY670" s="232"/>
      <c r="AZ670" s="233"/>
      <c r="BA670" s="1049" t="str">
        <f t="shared" si="182"/>
        <v>Sin Avance</v>
      </c>
      <c r="BB670" s="325"/>
      <c r="BC670" s="229"/>
      <c r="BD670" s="229"/>
      <c r="BE670" s="492"/>
      <c r="BF670" s="235"/>
      <c r="BG670" s="493"/>
      <c r="BH670" s="1049" t="str">
        <f t="shared" si="183"/>
        <v>Sin Avance</v>
      </c>
      <c r="BI670" s="236"/>
      <c r="BJ670" s="96"/>
      <c r="BK670" s="232"/>
      <c r="BL670" s="1054" t="str">
        <f t="shared" si="178"/>
        <v>Sin Avance</v>
      </c>
      <c r="BM670" s="1051"/>
      <c r="BN670" s="1051"/>
      <c r="BO670" s="1053"/>
      <c r="BP670" s="1051"/>
      <c r="BQ670" s="1051"/>
      <c r="BR670" s="1051"/>
      <c r="BS670" s="1055" t="str">
        <f t="shared" si="167"/>
        <v>En Ejecución</v>
      </c>
      <c r="BT670" s="491"/>
      <c r="BU670" s="1051"/>
      <c r="BV670" s="97"/>
      <c r="BW670" s="97"/>
      <c r="BX670" s="97"/>
      <c r="BY670" s="97"/>
      <c r="BZ670" s="97"/>
      <c r="CA670" s="97"/>
      <c r="CB670" s="97"/>
      <c r="CC670" s="97"/>
      <c r="CD670" s="97"/>
      <c r="CE670" s="97"/>
      <c r="CF670" s="97"/>
      <c r="CG670" s="97"/>
      <c r="CH670" s="97"/>
      <c r="CI670" s="97"/>
      <c r="CJ670" s="97"/>
    </row>
    <row r="671" spans="1:88" s="245" customFormat="1" ht="45" customHeight="1">
      <c r="A671" s="1070" t="s">
        <v>138</v>
      </c>
      <c r="B671" s="1064">
        <v>44512</v>
      </c>
      <c r="C671" s="1071" t="s">
        <v>3522</v>
      </c>
      <c r="D671" s="1071" t="s">
        <v>4099</v>
      </c>
      <c r="E671" s="1071" t="s">
        <v>4125</v>
      </c>
      <c r="F671" s="1049" t="s">
        <v>145</v>
      </c>
      <c r="G671" s="1071" t="s">
        <v>3598</v>
      </c>
      <c r="H671" s="1071" t="s">
        <v>4126</v>
      </c>
      <c r="I671" s="1071">
        <v>1</v>
      </c>
      <c r="J671" s="1071" t="s">
        <v>4127</v>
      </c>
      <c r="K671" s="1068" t="s">
        <v>168</v>
      </c>
      <c r="L671" s="304" t="s">
        <v>4128</v>
      </c>
      <c r="M671" s="1071" t="s">
        <v>4128</v>
      </c>
      <c r="N671" s="1071">
        <v>1</v>
      </c>
      <c r="O671" s="1071" t="s">
        <v>4129</v>
      </c>
      <c r="P671" s="1065" t="s">
        <v>277</v>
      </c>
      <c r="Q671" s="1065" t="s">
        <v>1872</v>
      </c>
      <c r="R671" s="1064">
        <v>44537</v>
      </c>
      <c r="S671" s="1072">
        <v>44803</v>
      </c>
      <c r="T671" s="1071" t="s">
        <v>4130</v>
      </c>
      <c r="U671" s="1072">
        <v>44803</v>
      </c>
      <c r="V671" s="228"/>
      <c r="W671" s="94"/>
      <c r="X671" s="95"/>
      <c r="Y671" s="1049" t="str">
        <f t="shared" ref="Y671:Y675" si="184">IF(X671="","Sin Avance",IF(X671&gt;95%,"Destacado",IF(X671&gt;=80%,"Satisfactorio","No Satisfactorio")))</f>
        <v>Sin Avance</v>
      </c>
      <c r="Z671" s="272"/>
      <c r="AA671" s="273"/>
      <c r="AB671" s="274"/>
      <c r="AC671" s="1050"/>
      <c r="AD671" s="1051"/>
      <c r="AE671" s="1052"/>
      <c r="AF671" s="1049" t="str">
        <f t="shared" ref="AF671:AF675" si="185">IF(AE671="","Sin Avance",IF(AE671&gt;95%,"Destacado",IF(AE671&gt;=80%,"Satisfactorio","No Satisfactorio")))</f>
        <v>Sin Avance</v>
      </c>
      <c r="AG671" s="1053"/>
      <c r="AH671" s="1051"/>
      <c r="AI671" s="1051"/>
      <c r="AJ671" s="1053"/>
      <c r="AK671" s="273"/>
      <c r="AL671" s="1052"/>
      <c r="AM671" s="1049" t="str">
        <f t="shared" ref="AM671:AM675" si="186">IF(AL671="","Sin Avance",IF(AL671&gt;95%,"Destacado",IF(AL671&gt;=80%,"Satisfactorio","No Satisfactorio")))</f>
        <v>Sin Avance</v>
      </c>
      <c r="AN671" s="279"/>
      <c r="AO671" s="273"/>
      <c r="AP671" s="274"/>
      <c r="AQ671" s="275"/>
      <c r="AR671" s="235"/>
      <c r="AS671" s="233"/>
      <c r="AT671" s="1049" t="str">
        <f t="shared" ref="AT671:AT675" si="187">IF(AS671="","Sin Avance",IF(AS671&gt;95%,"Destacado",IF(AS671&gt;=80%,"Satisfactorio","No Satisfactorio")))</f>
        <v>Sin Avance</v>
      </c>
      <c r="AU671" s="228"/>
      <c r="AV671" s="273"/>
      <c r="AW671" s="274"/>
      <c r="AX671" s="231"/>
      <c r="AY671" s="232"/>
      <c r="AZ671" s="233"/>
      <c r="BA671" s="1049" t="str">
        <f t="shared" ref="BA671:BA675" si="188">IF(AZ671="","Sin Avance",IF(AZ671&gt;95%,"Destacado",IF(AZ671&gt;=80%,"Satisfactorio","No Satisfactorio")))</f>
        <v>Sin Avance</v>
      </c>
      <c r="BB671" s="325"/>
      <c r="BC671" s="229"/>
      <c r="BD671" s="229"/>
      <c r="BE671" s="492"/>
      <c r="BF671" s="235"/>
      <c r="BG671" s="493"/>
      <c r="BH671" s="1049" t="str">
        <f t="shared" ref="BH671:BH675" si="189">IF(BG671="","Sin Avance",IF(BG671&gt;95%,"Destacado",IF(BG671&gt;=80%,"Satisfactorio","No Satisfactorio")))</f>
        <v>Sin Avance</v>
      </c>
      <c r="BI671" s="236"/>
      <c r="BJ671" s="96"/>
      <c r="BK671" s="232"/>
      <c r="BL671" s="1054" t="str">
        <f t="shared" ref="BL671:BL675" si="190">IF(E671="","",IF(OR(X671=100%,AE671=100%,AL671=100%,AS671=100%,AZ671=100%,BG671=100%),100%,IF(V671="","Sin Avance",MAX(X671,AE671,AL671,AS671,AZ671,BG671))))</f>
        <v>Sin Avance</v>
      </c>
      <c r="BM671" s="1051"/>
      <c r="BN671" s="1051"/>
      <c r="BO671" s="1053"/>
      <c r="BP671" s="1051"/>
      <c r="BQ671" s="1051"/>
      <c r="BR671" s="1051"/>
      <c r="BS671" s="1055" t="str">
        <f t="shared" ref="BS671:BS675" si="191">IF(OR(BL671="Sin Avance",BL671&lt;100%),"En Ejecución",IF(AND(BQ671="SI",BR671="si"),"Cerrada",IF(AND(BQ671="SI",BR671="NO"),"Inefectiva",IF(BQ671="SI","Eficaz",IF(BQ671="NO","Ineficaz","")))))</f>
        <v>En Ejecución</v>
      </c>
      <c r="BT671" s="491"/>
      <c r="BU671" s="1051"/>
      <c r="BV671" s="97"/>
      <c r="BW671" s="97"/>
      <c r="BX671" s="97"/>
      <c r="BY671" s="97"/>
      <c r="BZ671" s="97"/>
      <c r="CA671" s="97"/>
      <c r="CB671" s="97"/>
      <c r="CC671" s="97"/>
      <c r="CD671" s="97"/>
      <c r="CE671" s="97"/>
      <c r="CF671" s="97"/>
      <c r="CG671" s="97"/>
      <c r="CH671" s="97"/>
      <c r="CI671" s="97"/>
      <c r="CJ671" s="97"/>
    </row>
    <row r="672" spans="1:88" s="245" customFormat="1" ht="45" customHeight="1">
      <c r="A672" s="1070" t="s">
        <v>138</v>
      </c>
      <c r="B672" s="1064">
        <v>44512</v>
      </c>
      <c r="C672" s="1071" t="s">
        <v>3522</v>
      </c>
      <c r="D672" s="1071" t="s">
        <v>4099</v>
      </c>
      <c r="E672" s="1071" t="s">
        <v>4125</v>
      </c>
      <c r="F672" s="1049" t="s">
        <v>145</v>
      </c>
      <c r="G672" s="1071" t="s">
        <v>3598</v>
      </c>
      <c r="H672" s="1071" t="s">
        <v>4126</v>
      </c>
      <c r="I672" s="1071">
        <v>2</v>
      </c>
      <c r="J672" s="1071" t="s">
        <v>4127</v>
      </c>
      <c r="K672" s="1068" t="s">
        <v>168</v>
      </c>
      <c r="L672" s="305" t="s">
        <v>4131</v>
      </c>
      <c r="M672" s="304" t="s">
        <v>4131</v>
      </c>
      <c r="N672" s="1071">
        <v>1</v>
      </c>
      <c r="O672" s="1071" t="s">
        <v>4132</v>
      </c>
      <c r="P672" s="1065" t="s">
        <v>277</v>
      </c>
      <c r="Q672" s="1065" t="s">
        <v>1872</v>
      </c>
      <c r="R672" s="1064">
        <v>44537</v>
      </c>
      <c r="S672" s="1064">
        <v>44880</v>
      </c>
      <c r="T672" s="1071" t="s">
        <v>4130</v>
      </c>
      <c r="U672" s="1064">
        <v>44880</v>
      </c>
      <c r="V672" s="228"/>
      <c r="W672" s="94"/>
      <c r="X672" s="95"/>
      <c r="Y672" s="1049" t="str">
        <f t="shared" si="184"/>
        <v>Sin Avance</v>
      </c>
      <c r="Z672" s="272"/>
      <c r="AA672" s="273"/>
      <c r="AB672" s="274"/>
      <c r="AC672" s="1050"/>
      <c r="AD672" s="1051"/>
      <c r="AE672" s="1052"/>
      <c r="AF672" s="1049" t="str">
        <f t="shared" si="185"/>
        <v>Sin Avance</v>
      </c>
      <c r="AG672" s="1053"/>
      <c r="AH672" s="1051"/>
      <c r="AI672" s="1051"/>
      <c r="AJ672" s="1053"/>
      <c r="AK672" s="273"/>
      <c r="AL672" s="1052"/>
      <c r="AM672" s="1049" t="str">
        <f t="shared" si="186"/>
        <v>Sin Avance</v>
      </c>
      <c r="AN672" s="279"/>
      <c r="AO672" s="273"/>
      <c r="AP672" s="274"/>
      <c r="AQ672" s="275"/>
      <c r="AR672" s="235"/>
      <c r="AS672" s="233"/>
      <c r="AT672" s="1049" t="str">
        <f t="shared" si="187"/>
        <v>Sin Avance</v>
      </c>
      <c r="AU672" s="228"/>
      <c r="AV672" s="273"/>
      <c r="AW672" s="274"/>
      <c r="AX672" s="231"/>
      <c r="AY672" s="232"/>
      <c r="AZ672" s="233"/>
      <c r="BA672" s="1049" t="str">
        <f t="shared" si="188"/>
        <v>Sin Avance</v>
      </c>
      <c r="BB672" s="325"/>
      <c r="BC672" s="229"/>
      <c r="BD672" s="229"/>
      <c r="BE672" s="492"/>
      <c r="BF672" s="235"/>
      <c r="BG672" s="493"/>
      <c r="BH672" s="1049" t="str">
        <f t="shared" si="189"/>
        <v>Sin Avance</v>
      </c>
      <c r="BI672" s="236"/>
      <c r="BJ672" s="96"/>
      <c r="BK672" s="232"/>
      <c r="BL672" s="1054" t="str">
        <f t="shared" si="190"/>
        <v>Sin Avance</v>
      </c>
      <c r="BM672" s="1051"/>
      <c r="BN672" s="1051"/>
      <c r="BO672" s="1053"/>
      <c r="BP672" s="1051"/>
      <c r="BQ672" s="1051"/>
      <c r="BR672" s="1051"/>
      <c r="BS672" s="1055" t="str">
        <f t="shared" si="191"/>
        <v>En Ejecución</v>
      </c>
      <c r="BT672" s="491"/>
      <c r="BU672" s="1051"/>
      <c r="BV672" s="97"/>
      <c r="BW672" s="97"/>
      <c r="BX672" s="97"/>
      <c r="BY672" s="97"/>
      <c r="BZ672" s="97"/>
      <c r="CA672" s="97"/>
      <c r="CB672" s="97"/>
      <c r="CC672" s="97"/>
      <c r="CD672" s="97"/>
      <c r="CE672" s="97"/>
      <c r="CF672" s="97"/>
      <c r="CG672" s="97"/>
      <c r="CH672" s="97"/>
      <c r="CI672" s="97"/>
      <c r="CJ672" s="97"/>
    </row>
    <row r="673" spans="1:73" s="245" customFormat="1" ht="45" customHeight="1">
      <c r="A673" s="1070" t="s">
        <v>138</v>
      </c>
      <c r="B673" s="1064">
        <v>44512</v>
      </c>
      <c r="C673" s="1071" t="s">
        <v>1837</v>
      </c>
      <c r="D673" s="1071" t="s">
        <v>4099</v>
      </c>
      <c r="E673" s="1071" t="s">
        <v>4133</v>
      </c>
      <c r="F673" s="1049" t="s">
        <v>145</v>
      </c>
      <c r="G673" s="1071" t="s">
        <v>3598</v>
      </c>
      <c r="H673" s="1071" t="s">
        <v>4134</v>
      </c>
      <c r="I673" s="1071">
        <v>1</v>
      </c>
      <c r="J673" s="1071" t="s">
        <v>4135</v>
      </c>
      <c r="K673" s="1068" t="s">
        <v>168</v>
      </c>
      <c r="L673" s="304" t="s">
        <v>4136</v>
      </c>
      <c r="M673" s="304" t="s">
        <v>4137</v>
      </c>
      <c r="N673" s="1071">
        <v>1</v>
      </c>
      <c r="O673" s="1071" t="s">
        <v>4138</v>
      </c>
      <c r="P673" s="1065" t="s">
        <v>277</v>
      </c>
      <c r="Q673" s="1065" t="s">
        <v>1872</v>
      </c>
      <c r="R673" s="1064">
        <v>44537</v>
      </c>
      <c r="S673" s="1072">
        <v>44681</v>
      </c>
      <c r="T673" s="1071" t="s">
        <v>4130</v>
      </c>
      <c r="U673" s="1072">
        <v>44681</v>
      </c>
      <c r="V673" s="228"/>
      <c r="W673" s="94"/>
      <c r="X673" s="95"/>
      <c r="Y673" s="1049" t="str">
        <f t="shared" si="184"/>
        <v>Sin Avance</v>
      </c>
      <c r="Z673" s="272"/>
      <c r="AA673" s="273"/>
      <c r="AB673" s="274"/>
      <c r="AC673" s="1050"/>
      <c r="AD673" s="1051"/>
      <c r="AE673" s="1052"/>
      <c r="AF673" s="1049" t="str">
        <f t="shared" si="185"/>
        <v>Sin Avance</v>
      </c>
      <c r="AG673" s="1053"/>
      <c r="AH673" s="1051"/>
      <c r="AI673" s="1051"/>
      <c r="AJ673" s="1053"/>
      <c r="AK673" s="273"/>
      <c r="AL673" s="1052"/>
      <c r="AM673" s="1049" t="str">
        <f t="shared" si="186"/>
        <v>Sin Avance</v>
      </c>
      <c r="AN673" s="279"/>
      <c r="AO673" s="273"/>
      <c r="AP673" s="274"/>
      <c r="AQ673" s="275"/>
      <c r="AR673" s="235"/>
      <c r="AS673" s="233"/>
      <c r="AT673" s="1049" t="str">
        <f t="shared" si="187"/>
        <v>Sin Avance</v>
      </c>
      <c r="AU673" s="228"/>
      <c r="AV673" s="273"/>
      <c r="AW673" s="274"/>
      <c r="AX673" s="231"/>
      <c r="AY673" s="232"/>
      <c r="AZ673" s="233"/>
      <c r="BA673" s="1049" t="str">
        <f t="shared" si="188"/>
        <v>Sin Avance</v>
      </c>
      <c r="BB673" s="325"/>
      <c r="BC673" s="229"/>
      <c r="BD673" s="229"/>
      <c r="BE673" s="492"/>
      <c r="BF673" s="235"/>
      <c r="BG673" s="493"/>
      <c r="BH673" s="1049" t="str">
        <f t="shared" si="189"/>
        <v>Sin Avance</v>
      </c>
      <c r="BI673" s="236"/>
      <c r="BJ673" s="96"/>
      <c r="BK673" s="232"/>
      <c r="BL673" s="1054" t="str">
        <f t="shared" si="190"/>
        <v>Sin Avance</v>
      </c>
      <c r="BM673" s="1051"/>
      <c r="BN673" s="1051"/>
      <c r="BO673" s="1053"/>
      <c r="BP673" s="1051"/>
      <c r="BQ673" s="1051"/>
      <c r="BR673" s="1051"/>
      <c r="BS673" s="1055" t="str">
        <f t="shared" si="191"/>
        <v>En Ejecución</v>
      </c>
      <c r="BT673" s="491"/>
      <c r="BU673" s="1051"/>
    </row>
    <row r="674" spans="1:73" s="245" customFormat="1" ht="45" customHeight="1">
      <c r="A674" s="1070" t="s">
        <v>138</v>
      </c>
      <c r="B674" s="1064">
        <v>44512</v>
      </c>
      <c r="C674" s="1071" t="s">
        <v>1837</v>
      </c>
      <c r="D674" s="1071" t="s">
        <v>4099</v>
      </c>
      <c r="E674" s="1071" t="s">
        <v>4133</v>
      </c>
      <c r="F674" s="1049" t="s">
        <v>145</v>
      </c>
      <c r="G674" s="1071" t="s">
        <v>3598</v>
      </c>
      <c r="H674" s="1071" t="s">
        <v>4134</v>
      </c>
      <c r="I674" s="1071">
        <v>2</v>
      </c>
      <c r="J674" s="1071" t="s">
        <v>4139</v>
      </c>
      <c r="K674" s="1068" t="s">
        <v>168</v>
      </c>
      <c r="L674" s="304" t="s">
        <v>4136</v>
      </c>
      <c r="M674" s="304" t="s">
        <v>4137</v>
      </c>
      <c r="N674" s="1071">
        <v>1</v>
      </c>
      <c r="O674" s="1071" t="s">
        <v>4140</v>
      </c>
      <c r="P674" s="1065" t="s">
        <v>277</v>
      </c>
      <c r="Q674" s="1065" t="s">
        <v>1872</v>
      </c>
      <c r="R674" s="1064">
        <v>44537</v>
      </c>
      <c r="S674" s="1072">
        <v>44803</v>
      </c>
      <c r="T674" s="1071" t="s">
        <v>4130</v>
      </c>
      <c r="U674" s="1072">
        <v>44803</v>
      </c>
      <c r="V674" s="228"/>
      <c r="W674" s="94"/>
      <c r="X674" s="95"/>
      <c r="Y674" s="1049" t="str">
        <f t="shared" si="184"/>
        <v>Sin Avance</v>
      </c>
      <c r="Z674" s="272"/>
      <c r="AA674" s="273"/>
      <c r="AB674" s="274"/>
      <c r="AC674" s="1050"/>
      <c r="AD674" s="1051"/>
      <c r="AE674" s="1052"/>
      <c r="AF674" s="1049" t="str">
        <f t="shared" si="185"/>
        <v>Sin Avance</v>
      </c>
      <c r="AG674" s="1053"/>
      <c r="AH674" s="1051"/>
      <c r="AI674" s="1051"/>
      <c r="AJ674" s="1053"/>
      <c r="AK674" s="273"/>
      <c r="AL674" s="1052"/>
      <c r="AM674" s="1049" t="str">
        <f t="shared" si="186"/>
        <v>Sin Avance</v>
      </c>
      <c r="AN674" s="279"/>
      <c r="AO674" s="273"/>
      <c r="AP674" s="274"/>
      <c r="AQ674" s="275"/>
      <c r="AR674" s="235"/>
      <c r="AS674" s="233"/>
      <c r="AT674" s="1049" t="str">
        <f t="shared" si="187"/>
        <v>Sin Avance</v>
      </c>
      <c r="AU674" s="228"/>
      <c r="AV674" s="273"/>
      <c r="AW674" s="274"/>
      <c r="AX674" s="231"/>
      <c r="AY674" s="232"/>
      <c r="AZ674" s="233"/>
      <c r="BA674" s="1049" t="str">
        <f t="shared" si="188"/>
        <v>Sin Avance</v>
      </c>
      <c r="BB674" s="325"/>
      <c r="BC674" s="229"/>
      <c r="BD674" s="229"/>
      <c r="BE674" s="492"/>
      <c r="BF674" s="235"/>
      <c r="BG674" s="493"/>
      <c r="BH674" s="1049" t="str">
        <f t="shared" si="189"/>
        <v>Sin Avance</v>
      </c>
      <c r="BI674" s="236"/>
      <c r="BJ674" s="96"/>
      <c r="BK674" s="232"/>
      <c r="BL674" s="1054" t="str">
        <f t="shared" si="190"/>
        <v>Sin Avance</v>
      </c>
      <c r="BM674" s="1051"/>
      <c r="BN674" s="1051"/>
      <c r="BO674" s="1053"/>
      <c r="BP674" s="1051"/>
      <c r="BQ674" s="1051"/>
      <c r="BR674" s="1051"/>
      <c r="BS674" s="1055" t="str">
        <f t="shared" si="191"/>
        <v>En Ejecución</v>
      </c>
      <c r="BT674" s="491"/>
      <c r="BU674" s="1051"/>
    </row>
    <row r="675" spans="1:73" s="245" customFormat="1" ht="45" customHeight="1">
      <c r="A675" s="1070" t="s">
        <v>138</v>
      </c>
      <c r="B675" s="1064">
        <v>44512</v>
      </c>
      <c r="C675" s="1071" t="s">
        <v>1837</v>
      </c>
      <c r="D675" s="1071" t="s">
        <v>4099</v>
      </c>
      <c r="E675" s="1071" t="s">
        <v>4133</v>
      </c>
      <c r="F675" s="1049" t="s">
        <v>145</v>
      </c>
      <c r="G675" s="1071" t="s">
        <v>3598</v>
      </c>
      <c r="H675" s="1071" t="s">
        <v>4134</v>
      </c>
      <c r="I675" s="1071">
        <v>3</v>
      </c>
      <c r="J675" s="1073" t="s">
        <v>4141</v>
      </c>
      <c r="K675" s="1068" t="s">
        <v>168</v>
      </c>
      <c r="L675" s="304" t="s">
        <v>4136</v>
      </c>
      <c r="M675" s="304" t="s">
        <v>4137</v>
      </c>
      <c r="N675" s="1071">
        <v>1</v>
      </c>
      <c r="O675" s="1071" t="s">
        <v>4142</v>
      </c>
      <c r="P675" s="1065" t="s">
        <v>277</v>
      </c>
      <c r="Q675" s="1065" t="s">
        <v>1872</v>
      </c>
      <c r="R675" s="1064">
        <v>44537</v>
      </c>
      <c r="S675" s="1072">
        <v>44864</v>
      </c>
      <c r="T675" s="1071" t="s">
        <v>4130</v>
      </c>
      <c r="U675" s="1072">
        <v>44864</v>
      </c>
      <c r="V675" s="228"/>
      <c r="W675" s="94"/>
      <c r="X675" s="95"/>
      <c r="Y675" s="1049" t="str">
        <f t="shared" si="184"/>
        <v>Sin Avance</v>
      </c>
      <c r="Z675" s="272"/>
      <c r="AA675" s="273"/>
      <c r="AB675" s="274"/>
      <c r="AC675" s="1050"/>
      <c r="AD675" s="1051"/>
      <c r="AE675" s="1052"/>
      <c r="AF675" s="1049" t="str">
        <f t="shared" si="185"/>
        <v>Sin Avance</v>
      </c>
      <c r="AG675" s="1053"/>
      <c r="AH675" s="1051"/>
      <c r="AI675" s="1051"/>
      <c r="AJ675" s="1053"/>
      <c r="AK675" s="273"/>
      <c r="AL675" s="1052"/>
      <c r="AM675" s="1049" t="str">
        <f t="shared" si="186"/>
        <v>Sin Avance</v>
      </c>
      <c r="AN675" s="279"/>
      <c r="AO675" s="273"/>
      <c r="AP675" s="274"/>
      <c r="AQ675" s="275"/>
      <c r="AR675" s="235"/>
      <c r="AS675" s="233"/>
      <c r="AT675" s="1049" t="str">
        <f t="shared" si="187"/>
        <v>Sin Avance</v>
      </c>
      <c r="AU675" s="228"/>
      <c r="AV675" s="273"/>
      <c r="AW675" s="274"/>
      <c r="AX675" s="231"/>
      <c r="AY675" s="232"/>
      <c r="AZ675" s="233"/>
      <c r="BA675" s="1049" t="str">
        <f t="shared" si="188"/>
        <v>Sin Avance</v>
      </c>
      <c r="BB675" s="325"/>
      <c r="BC675" s="229"/>
      <c r="BD675" s="229"/>
      <c r="BE675" s="492"/>
      <c r="BF675" s="235"/>
      <c r="BG675" s="493"/>
      <c r="BH675" s="1049" t="str">
        <f t="shared" si="189"/>
        <v>Sin Avance</v>
      </c>
      <c r="BI675" s="236"/>
      <c r="BJ675" s="96"/>
      <c r="BK675" s="232"/>
      <c r="BL675" s="1054" t="str">
        <f t="shared" si="190"/>
        <v>Sin Avance</v>
      </c>
      <c r="BM675" s="1051"/>
      <c r="BN675" s="1051"/>
      <c r="BO675" s="1053"/>
      <c r="BP675" s="1051"/>
      <c r="BQ675" s="1051"/>
      <c r="BR675" s="1051"/>
      <c r="BS675" s="1055" t="str">
        <f t="shared" si="191"/>
        <v>En Ejecución</v>
      </c>
      <c r="BT675" s="491"/>
      <c r="BU675" s="1051"/>
    </row>
    <row r="676" spans="1:73" s="245" customFormat="1" ht="45" customHeight="1">
      <c r="A676" s="1063" t="s">
        <v>138</v>
      </c>
      <c r="B676" s="1064">
        <v>44512</v>
      </c>
      <c r="C676" s="1051" t="s">
        <v>3537</v>
      </c>
      <c r="D676" s="1065" t="s">
        <v>4099</v>
      </c>
      <c r="E676" s="1065" t="s">
        <v>4143</v>
      </c>
      <c r="F676" s="1049" t="s">
        <v>145</v>
      </c>
      <c r="G676" s="1065" t="s">
        <v>3598</v>
      </c>
      <c r="H676" s="1051" t="s">
        <v>4144</v>
      </c>
      <c r="I676" s="1051">
        <v>1</v>
      </c>
      <c r="J676" s="1065" t="s">
        <v>4145</v>
      </c>
      <c r="K676" s="1051" t="s">
        <v>168</v>
      </c>
      <c r="L676" s="306" t="s">
        <v>4146</v>
      </c>
      <c r="M676" s="1051" t="s">
        <v>4147</v>
      </c>
      <c r="N676" s="1074">
        <v>1</v>
      </c>
      <c r="O676" s="1075" t="s">
        <v>4148</v>
      </c>
      <c r="P676" s="1065" t="s">
        <v>277</v>
      </c>
      <c r="Q676" s="1065" t="s">
        <v>911</v>
      </c>
      <c r="R676" s="1064">
        <v>44537</v>
      </c>
      <c r="S676" s="1064">
        <v>44872</v>
      </c>
      <c r="T676" s="1066"/>
      <c r="U676" s="1064">
        <v>44872</v>
      </c>
      <c r="V676" s="228"/>
      <c r="W676" s="94"/>
      <c r="X676" s="95"/>
      <c r="Y676" s="1049" t="str">
        <f t="shared" si="177"/>
        <v>Sin Avance</v>
      </c>
      <c r="Z676" s="272"/>
      <c r="AA676" s="273"/>
      <c r="AB676" s="274"/>
      <c r="AC676" s="1050"/>
      <c r="AD676" s="1051"/>
      <c r="AE676" s="1051"/>
      <c r="AF676" s="1049" t="str">
        <f t="shared" si="179"/>
        <v>Sin Avance</v>
      </c>
      <c r="AG676" s="1053"/>
      <c r="AH676" s="1051"/>
      <c r="AI676" s="1051"/>
      <c r="AJ676" s="1053"/>
      <c r="AK676" s="273"/>
      <c r="AL676" s="1051"/>
      <c r="AM676" s="1049" t="str">
        <f t="shared" si="180"/>
        <v>Sin Avance</v>
      </c>
      <c r="AN676" s="279"/>
      <c r="AO676" s="273"/>
      <c r="AP676" s="274"/>
      <c r="AQ676" s="275"/>
      <c r="AR676" s="235"/>
      <c r="AS676" s="233"/>
      <c r="AT676" s="1049" t="str">
        <f t="shared" si="181"/>
        <v>Sin Avance</v>
      </c>
      <c r="AU676" s="228"/>
      <c r="AV676" s="273"/>
      <c r="AW676" s="274"/>
      <c r="AX676" s="231"/>
      <c r="AY676" s="232"/>
      <c r="AZ676" s="233"/>
      <c r="BA676" s="1049" t="str">
        <f t="shared" si="182"/>
        <v>Sin Avance</v>
      </c>
      <c r="BB676" s="325"/>
      <c r="BC676" s="229"/>
      <c r="BD676" s="229"/>
      <c r="BE676" s="492"/>
      <c r="BF676" s="235"/>
      <c r="BG676" s="493"/>
      <c r="BH676" s="1049" t="str">
        <f t="shared" si="183"/>
        <v>Sin Avance</v>
      </c>
      <c r="BI676" s="236"/>
      <c r="BJ676" s="96"/>
      <c r="BK676" s="232"/>
      <c r="BL676" s="1054" t="str">
        <f t="shared" si="178"/>
        <v>Sin Avance</v>
      </c>
      <c r="BM676" s="1051"/>
      <c r="BN676" s="1051"/>
      <c r="BO676" s="1053"/>
      <c r="BP676" s="1051"/>
      <c r="BQ676" s="1051"/>
      <c r="BR676" s="1051"/>
      <c r="BS676" s="1055" t="str">
        <f t="shared" ref="BS676:BS678" si="192">IF(OR(BL676="Sin Avance",BL676&lt;100%),"En Ejecución",IF(AND(BQ676="SI",BR676="si"),"Cerrada",IF(AND(BQ676="SI",BR676="NO"),"Inefectiva",IF(BQ676="SI","Eficaz",IF(BQ676="NO","Ineficaz","")))))</f>
        <v>En Ejecución</v>
      </c>
      <c r="BT676" s="491"/>
      <c r="BU676" s="1051"/>
    </row>
    <row r="677" spans="1:73" s="245" customFormat="1" ht="45" customHeight="1">
      <c r="A677" s="1063" t="s">
        <v>138</v>
      </c>
      <c r="B677" s="1064">
        <v>44512</v>
      </c>
      <c r="C677" s="1051" t="s">
        <v>3544</v>
      </c>
      <c r="D677" s="1065" t="s">
        <v>4099</v>
      </c>
      <c r="E677" s="1065" t="s">
        <v>4149</v>
      </c>
      <c r="F677" s="1049" t="s">
        <v>145</v>
      </c>
      <c r="G677" s="1065" t="s">
        <v>3598</v>
      </c>
      <c r="H677" s="1065" t="s">
        <v>4150</v>
      </c>
      <c r="I677" s="1051">
        <v>1</v>
      </c>
      <c r="J677" s="1051" t="s">
        <v>4151</v>
      </c>
      <c r="K677" s="1051" t="s">
        <v>168</v>
      </c>
      <c r="L677" s="1051" t="s">
        <v>4152</v>
      </c>
      <c r="M677" s="1075" t="s">
        <v>4153</v>
      </c>
      <c r="N677" s="1052">
        <v>1</v>
      </c>
      <c r="O677" s="1051" t="s">
        <v>4154</v>
      </c>
      <c r="P677" s="1065" t="s">
        <v>277</v>
      </c>
      <c r="Q677" s="1065" t="s">
        <v>277</v>
      </c>
      <c r="R677" s="1064">
        <v>44537</v>
      </c>
      <c r="S677" s="1064">
        <v>44719</v>
      </c>
      <c r="T677" s="1066"/>
      <c r="U677" s="1064">
        <v>44719</v>
      </c>
      <c r="V677" s="228"/>
      <c r="W677" s="94"/>
      <c r="X677" s="95"/>
      <c r="Y677" s="1049" t="str">
        <f t="shared" si="177"/>
        <v>Sin Avance</v>
      </c>
      <c r="Z677" s="272"/>
      <c r="AA677" s="273"/>
      <c r="AB677" s="274"/>
      <c r="AC677" s="1050"/>
      <c r="AD677" s="1051"/>
      <c r="AE677" s="1051"/>
      <c r="AF677" s="1049" t="str">
        <f t="shared" si="179"/>
        <v>Sin Avance</v>
      </c>
      <c r="AG677" s="1053"/>
      <c r="AH677" s="1051"/>
      <c r="AI677" s="1051"/>
      <c r="AJ677" s="1053"/>
      <c r="AK677" s="273"/>
      <c r="AL677" s="1051"/>
      <c r="AM677" s="1049" t="str">
        <f t="shared" si="180"/>
        <v>Sin Avance</v>
      </c>
      <c r="AN677" s="279"/>
      <c r="AO677" s="273"/>
      <c r="AP677" s="274"/>
      <c r="AQ677" s="275"/>
      <c r="AR677" s="235"/>
      <c r="AS677" s="233"/>
      <c r="AT677" s="1049" t="str">
        <f t="shared" si="181"/>
        <v>Sin Avance</v>
      </c>
      <c r="AU677" s="228"/>
      <c r="AV677" s="273"/>
      <c r="AW677" s="274"/>
      <c r="AX677" s="231"/>
      <c r="AY677" s="232"/>
      <c r="AZ677" s="233"/>
      <c r="BA677" s="1049" t="str">
        <f t="shared" si="182"/>
        <v>Sin Avance</v>
      </c>
      <c r="BB677" s="325"/>
      <c r="BC677" s="229"/>
      <c r="BD677" s="229"/>
      <c r="BE677" s="492"/>
      <c r="BF677" s="235"/>
      <c r="BG677" s="493"/>
      <c r="BH677" s="1049" t="str">
        <f t="shared" si="183"/>
        <v>Sin Avance</v>
      </c>
      <c r="BI677" s="236"/>
      <c r="BJ677" s="96"/>
      <c r="BK677" s="232"/>
      <c r="BL677" s="1054" t="str">
        <f t="shared" si="178"/>
        <v>Sin Avance</v>
      </c>
      <c r="BM677" s="1051"/>
      <c r="BN677" s="1051"/>
      <c r="BO677" s="1053"/>
      <c r="BP677" s="1051"/>
      <c r="BQ677" s="1051"/>
      <c r="BR677" s="1051"/>
      <c r="BS677" s="1055" t="str">
        <f t="shared" si="192"/>
        <v>En Ejecución</v>
      </c>
      <c r="BT677" s="491"/>
      <c r="BU677" s="1051"/>
    </row>
    <row r="678" spans="1:73" s="245" customFormat="1" ht="45" customHeight="1">
      <c r="A678" s="1063" t="s">
        <v>138</v>
      </c>
      <c r="B678" s="1064">
        <v>44512</v>
      </c>
      <c r="C678" s="1051" t="s">
        <v>4155</v>
      </c>
      <c r="D678" s="1065" t="s">
        <v>4099</v>
      </c>
      <c r="E678" s="1065" t="s">
        <v>4156</v>
      </c>
      <c r="F678" s="1049" t="s">
        <v>145</v>
      </c>
      <c r="G678" s="1065" t="s">
        <v>3598</v>
      </c>
      <c r="H678" s="1065" t="s">
        <v>4157</v>
      </c>
      <c r="I678" s="1051">
        <v>1</v>
      </c>
      <c r="J678" s="1065" t="s">
        <v>4158</v>
      </c>
      <c r="K678" s="1051" t="s">
        <v>168</v>
      </c>
      <c r="L678" s="1051" t="s">
        <v>4159</v>
      </c>
      <c r="M678" s="1051" t="s">
        <v>4160</v>
      </c>
      <c r="N678" s="1052">
        <v>1</v>
      </c>
      <c r="O678" s="1051" t="s">
        <v>4159</v>
      </c>
      <c r="P678" s="1065" t="s">
        <v>277</v>
      </c>
      <c r="Q678" s="1065" t="s">
        <v>277</v>
      </c>
      <c r="R678" s="1064">
        <v>44537</v>
      </c>
      <c r="S678" s="1064">
        <v>44719</v>
      </c>
      <c r="T678" s="1066"/>
      <c r="U678" s="1064">
        <v>44719</v>
      </c>
      <c r="V678" s="228"/>
      <c r="W678" s="94"/>
      <c r="X678" s="95"/>
      <c r="Y678" s="1049" t="str">
        <f t="shared" si="177"/>
        <v>Sin Avance</v>
      </c>
      <c r="Z678" s="272"/>
      <c r="AA678" s="273"/>
      <c r="AB678" s="274"/>
      <c r="AC678" s="1050"/>
      <c r="AD678" s="1051"/>
      <c r="AE678" s="1051"/>
      <c r="AF678" s="1049" t="str">
        <f t="shared" si="179"/>
        <v>Sin Avance</v>
      </c>
      <c r="AG678" s="1053"/>
      <c r="AH678" s="1051"/>
      <c r="AI678" s="1051"/>
      <c r="AJ678" s="1053"/>
      <c r="AK678" s="273"/>
      <c r="AL678" s="1051"/>
      <c r="AM678" s="1049" t="str">
        <f t="shared" si="180"/>
        <v>Sin Avance</v>
      </c>
      <c r="AN678" s="279"/>
      <c r="AO678" s="273"/>
      <c r="AP678" s="274"/>
      <c r="AQ678" s="275"/>
      <c r="AR678" s="235"/>
      <c r="AS678" s="233"/>
      <c r="AT678" s="1049" t="str">
        <f t="shared" si="181"/>
        <v>Sin Avance</v>
      </c>
      <c r="AU678" s="228"/>
      <c r="AV678" s="273"/>
      <c r="AW678" s="274"/>
      <c r="AX678" s="231"/>
      <c r="AY678" s="232"/>
      <c r="AZ678" s="233"/>
      <c r="BA678" s="1049" t="str">
        <f t="shared" si="182"/>
        <v>Sin Avance</v>
      </c>
      <c r="BB678" s="325"/>
      <c r="BC678" s="229"/>
      <c r="BD678" s="229"/>
      <c r="BE678" s="492"/>
      <c r="BF678" s="235"/>
      <c r="BG678" s="493"/>
      <c r="BH678" s="1049" t="str">
        <f t="shared" si="183"/>
        <v>Sin Avance</v>
      </c>
      <c r="BI678" s="236"/>
      <c r="BJ678" s="96"/>
      <c r="BK678" s="232"/>
      <c r="BL678" s="1054" t="str">
        <f t="shared" si="178"/>
        <v>Sin Avance</v>
      </c>
      <c r="BM678" s="1051"/>
      <c r="BN678" s="1051"/>
      <c r="BO678" s="1053"/>
      <c r="BP678" s="1051"/>
      <c r="BQ678" s="1051"/>
      <c r="BR678" s="1051"/>
      <c r="BS678" s="1055" t="str">
        <f t="shared" si="192"/>
        <v>En Ejecución</v>
      </c>
      <c r="BT678" s="491"/>
      <c r="BU678" s="1051"/>
    </row>
    <row r="679" spans="1:73" s="245" customFormat="1" ht="45" customHeight="1">
      <c r="A679" s="1063" t="s">
        <v>138</v>
      </c>
      <c r="B679" s="1064">
        <v>44512</v>
      </c>
      <c r="C679" s="1051" t="s">
        <v>3551</v>
      </c>
      <c r="D679" s="1065" t="s">
        <v>4099</v>
      </c>
      <c r="E679" s="1065" t="s">
        <v>4161</v>
      </c>
      <c r="F679" s="1049" t="s">
        <v>145</v>
      </c>
      <c r="G679" s="1065" t="s">
        <v>3598</v>
      </c>
      <c r="H679" s="1065" t="s">
        <v>4162</v>
      </c>
      <c r="I679" s="1051">
        <v>1</v>
      </c>
      <c r="J679" s="1076" t="s">
        <v>4163</v>
      </c>
      <c r="K679" s="1051" t="s">
        <v>168</v>
      </c>
      <c r="L679" s="1051" t="s">
        <v>4164</v>
      </c>
      <c r="M679" s="1051" t="s">
        <v>4165</v>
      </c>
      <c r="N679" s="1052">
        <v>1</v>
      </c>
      <c r="O679" s="1051" t="s">
        <v>4164</v>
      </c>
      <c r="P679" s="1065" t="s">
        <v>277</v>
      </c>
      <c r="Q679" s="1065" t="s">
        <v>1553</v>
      </c>
      <c r="R679" s="1064">
        <v>44537</v>
      </c>
      <c r="S679" s="1064">
        <v>44895</v>
      </c>
      <c r="T679" s="1066"/>
      <c r="U679" s="1064">
        <v>44895</v>
      </c>
      <c r="V679" s="228"/>
      <c r="W679" s="94"/>
      <c r="X679" s="95"/>
      <c r="Y679" s="1049" t="str">
        <f t="shared" si="177"/>
        <v>Sin Avance</v>
      </c>
      <c r="Z679" s="272"/>
      <c r="AA679" s="273"/>
      <c r="AB679" s="274"/>
      <c r="AC679" s="1050"/>
      <c r="AD679" s="1051"/>
      <c r="AE679" s="1051"/>
      <c r="AF679" s="1049" t="str">
        <f t="shared" si="179"/>
        <v>Sin Avance</v>
      </c>
      <c r="AG679" s="1053"/>
      <c r="AH679" s="1051"/>
      <c r="AI679" s="1051"/>
      <c r="AJ679" s="1053"/>
      <c r="AK679" s="273"/>
      <c r="AL679" s="1051"/>
      <c r="AM679" s="1049" t="str">
        <f t="shared" si="180"/>
        <v>Sin Avance</v>
      </c>
      <c r="AN679" s="279"/>
      <c r="AO679" s="273"/>
      <c r="AP679" s="274"/>
      <c r="AQ679" s="275"/>
      <c r="AR679" s="235"/>
      <c r="AS679" s="233"/>
      <c r="AT679" s="1049" t="str">
        <f t="shared" si="181"/>
        <v>Sin Avance</v>
      </c>
      <c r="AU679" s="228"/>
      <c r="AV679" s="273"/>
      <c r="AW679" s="274"/>
      <c r="AX679" s="231"/>
      <c r="AY679" s="232"/>
      <c r="AZ679" s="233"/>
      <c r="BA679" s="1049" t="str">
        <f t="shared" si="182"/>
        <v>Sin Avance</v>
      </c>
      <c r="BB679" s="325"/>
      <c r="BC679" s="229"/>
      <c r="BD679" s="229"/>
      <c r="BE679" s="492"/>
      <c r="BF679" s="235"/>
      <c r="BG679" s="493"/>
      <c r="BH679" s="1049" t="str">
        <f t="shared" si="183"/>
        <v>Sin Avance</v>
      </c>
      <c r="BI679" s="236"/>
      <c r="BJ679" s="96"/>
      <c r="BK679" s="232"/>
      <c r="BL679" s="1054" t="str">
        <f t="shared" si="178"/>
        <v>Sin Avance</v>
      </c>
      <c r="BM679" s="1051"/>
      <c r="BN679" s="1051"/>
      <c r="BO679" s="1053"/>
      <c r="BP679" s="1051"/>
      <c r="BQ679" s="1051"/>
      <c r="BR679" s="1051"/>
      <c r="BS679" s="1055" t="str">
        <f>IF(OR(BL679="Sin Avance",BL679&lt;100%),"En Ejecución",IF(AND(BQ679="SI",BR679="si"),"Cerrada",IF(AND(BQ679="SI",BR679="NO"),"Inefectiva",IF(AND(BQ679="NO",BR679="NO"),"Inefectiva",IF(BQ679="SI","Eficaz",IF(BQ679="NO","Ineficaz",""))))))</f>
        <v>En Ejecución</v>
      </c>
      <c r="BT679" s="491"/>
      <c r="BU679" s="1051"/>
    </row>
    <row r="680" spans="1:73" s="245" customFormat="1" ht="45" customHeight="1">
      <c r="A680" s="1063" t="s">
        <v>138</v>
      </c>
      <c r="B680" s="1064">
        <v>44512</v>
      </c>
      <c r="C680" s="1051" t="s">
        <v>3551</v>
      </c>
      <c r="D680" s="1065" t="s">
        <v>4099</v>
      </c>
      <c r="E680" s="1065" t="s">
        <v>4161</v>
      </c>
      <c r="F680" s="1049" t="s">
        <v>145</v>
      </c>
      <c r="G680" s="1065" t="s">
        <v>3598</v>
      </c>
      <c r="H680" s="1065" t="s">
        <v>4166</v>
      </c>
      <c r="I680" s="1051">
        <v>2</v>
      </c>
      <c r="J680" s="1065" t="s">
        <v>4167</v>
      </c>
      <c r="K680" s="1051" t="s">
        <v>168</v>
      </c>
      <c r="L680" s="1051" t="s">
        <v>4146</v>
      </c>
      <c r="M680" s="1051" t="s">
        <v>4168</v>
      </c>
      <c r="N680" s="1052">
        <v>1</v>
      </c>
      <c r="O680" s="1051" t="s">
        <v>4146</v>
      </c>
      <c r="P680" s="1065" t="s">
        <v>277</v>
      </c>
      <c r="Q680" s="1065" t="s">
        <v>1553</v>
      </c>
      <c r="R680" s="1064">
        <v>44537</v>
      </c>
      <c r="S680" s="1064">
        <v>44895</v>
      </c>
      <c r="T680" s="1066"/>
      <c r="U680" s="1064">
        <v>44895</v>
      </c>
      <c r="V680" s="228"/>
      <c r="W680" s="94"/>
      <c r="X680" s="95"/>
      <c r="Y680" s="1049" t="str">
        <f t="shared" si="177"/>
        <v>Sin Avance</v>
      </c>
      <c r="Z680" s="272"/>
      <c r="AA680" s="273"/>
      <c r="AB680" s="274"/>
      <c r="AC680" s="1050"/>
      <c r="AD680" s="1051"/>
      <c r="AE680" s="1051"/>
      <c r="AF680" s="1049" t="str">
        <f t="shared" si="179"/>
        <v>Sin Avance</v>
      </c>
      <c r="AG680" s="1053"/>
      <c r="AH680" s="1051"/>
      <c r="AI680" s="1051"/>
      <c r="AJ680" s="1053"/>
      <c r="AK680" s="273"/>
      <c r="AL680" s="1051"/>
      <c r="AM680" s="1049" t="str">
        <f t="shared" si="180"/>
        <v>Sin Avance</v>
      </c>
      <c r="AN680" s="279"/>
      <c r="AO680" s="273"/>
      <c r="AP680" s="274"/>
      <c r="AQ680" s="275"/>
      <c r="AR680" s="235"/>
      <c r="AS680" s="233"/>
      <c r="AT680" s="1049" t="str">
        <f t="shared" si="181"/>
        <v>Sin Avance</v>
      </c>
      <c r="AU680" s="228"/>
      <c r="AV680" s="273"/>
      <c r="AW680" s="274"/>
      <c r="AX680" s="231"/>
      <c r="AY680" s="232"/>
      <c r="AZ680" s="233"/>
      <c r="BA680" s="1049" t="str">
        <f t="shared" si="182"/>
        <v>Sin Avance</v>
      </c>
      <c r="BB680" s="325"/>
      <c r="BC680" s="229"/>
      <c r="BD680" s="229"/>
      <c r="BE680" s="492"/>
      <c r="BF680" s="235"/>
      <c r="BG680" s="493"/>
      <c r="BH680" s="1049" t="str">
        <f t="shared" si="183"/>
        <v>Sin Avance</v>
      </c>
      <c r="BI680" s="236"/>
      <c r="BJ680" s="96"/>
      <c r="BK680" s="232"/>
      <c r="BL680" s="1054" t="str">
        <f t="shared" si="178"/>
        <v>Sin Avance</v>
      </c>
      <c r="BM680" s="1051"/>
      <c r="BN680" s="1051"/>
      <c r="BO680" s="1053"/>
      <c r="BP680" s="1051"/>
      <c r="BQ680" s="1051"/>
      <c r="BR680" s="1051"/>
      <c r="BS680" s="1055" t="str">
        <f>IF(OR(BL680="Sin Avance",BL680&lt;100%),"En Ejecución",IF(AND(BQ680="SI",BR680="si"),"Cerrada",IF(AND(BQ680="SI",BR680="NO"),"Inefectiva",IF(AND(BQ680="NO",BR680="NO"),"Inefectiva",IF(BQ680="SI","Eficaz",IF(BQ680="NO","Ineficaz",""))))))</f>
        <v>En Ejecución</v>
      </c>
      <c r="BT680" s="491"/>
      <c r="BU680" s="1051"/>
    </row>
    <row r="681" spans="1:73" s="245" customFormat="1" ht="45" customHeight="1">
      <c r="A681" s="1063" t="s">
        <v>138</v>
      </c>
      <c r="B681" s="1064">
        <v>44512</v>
      </c>
      <c r="C681" s="1051" t="s">
        <v>3560</v>
      </c>
      <c r="D681" s="1065" t="s">
        <v>4099</v>
      </c>
      <c r="E681" s="1065" t="s">
        <v>4169</v>
      </c>
      <c r="F681" s="1049" t="s">
        <v>145</v>
      </c>
      <c r="G681" s="1065" t="s">
        <v>3598</v>
      </c>
      <c r="H681" s="1065" t="s">
        <v>4170</v>
      </c>
      <c r="I681" s="1051">
        <v>1</v>
      </c>
      <c r="J681" s="1076" t="s">
        <v>4171</v>
      </c>
      <c r="K681" s="1051" t="s">
        <v>168</v>
      </c>
      <c r="L681" s="1065" t="s">
        <v>4172</v>
      </c>
      <c r="M681" s="1065" t="s">
        <v>4173</v>
      </c>
      <c r="N681" s="1051">
        <v>1</v>
      </c>
      <c r="O681" s="1065" t="s">
        <v>4172</v>
      </c>
      <c r="P681" s="1065" t="s">
        <v>277</v>
      </c>
      <c r="Q681" s="1065" t="s">
        <v>277</v>
      </c>
      <c r="R681" s="1064">
        <v>44537</v>
      </c>
      <c r="S681" s="1064">
        <v>44749</v>
      </c>
      <c r="T681" s="1066"/>
      <c r="U681" s="1064">
        <v>44749</v>
      </c>
      <c r="V681" s="228"/>
      <c r="W681" s="94"/>
      <c r="X681" s="95"/>
      <c r="Y681" s="1049" t="str">
        <f t="shared" si="177"/>
        <v>Sin Avance</v>
      </c>
      <c r="Z681" s="272"/>
      <c r="AA681" s="273"/>
      <c r="AB681" s="274"/>
      <c r="AC681" s="1050"/>
      <c r="AD681" s="1051"/>
      <c r="AE681" s="1051"/>
      <c r="AF681" s="1049" t="str">
        <f t="shared" si="179"/>
        <v>Sin Avance</v>
      </c>
      <c r="AG681" s="1053"/>
      <c r="AH681" s="1051"/>
      <c r="AI681" s="1051"/>
      <c r="AJ681" s="1053"/>
      <c r="AK681" s="273"/>
      <c r="AL681" s="1051"/>
      <c r="AM681" s="1049" t="str">
        <f t="shared" si="180"/>
        <v>Sin Avance</v>
      </c>
      <c r="AN681" s="279"/>
      <c r="AO681" s="273"/>
      <c r="AP681" s="274"/>
      <c r="AQ681" s="275"/>
      <c r="AR681" s="235"/>
      <c r="AS681" s="233"/>
      <c r="AT681" s="1049" t="str">
        <f t="shared" si="181"/>
        <v>Sin Avance</v>
      </c>
      <c r="AU681" s="228"/>
      <c r="AV681" s="273"/>
      <c r="AW681" s="274"/>
      <c r="AX681" s="231"/>
      <c r="AY681" s="232"/>
      <c r="AZ681" s="233"/>
      <c r="BA681" s="1049" t="str">
        <f t="shared" si="182"/>
        <v>Sin Avance</v>
      </c>
      <c r="BB681" s="325"/>
      <c r="BC681" s="229"/>
      <c r="BD681" s="229"/>
      <c r="BE681" s="492"/>
      <c r="BF681" s="235"/>
      <c r="BG681" s="493"/>
      <c r="BH681" s="1049" t="str">
        <f t="shared" si="183"/>
        <v>Sin Avance</v>
      </c>
      <c r="BI681" s="236"/>
      <c r="BJ681" s="96"/>
      <c r="BK681" s="232"/>
      <c r="BL681" s="1054" t="str">
        <f t="shared" si="178"/>
        <v>Sin Avance</v>
      </c>
      <c r="BM681" s="1051"/>
      <c r="BN681" s="1051"/>
      <c r="BO681" s="1053"/>
      <c r="BP681" s="1051"/>
      <c r="BQ681" s="1051"/>
      <c r="BR681" s="1051"/>
      <c r="BS681" s="1055" t="str">
        <f>IF(OR(BL681="Sin Avance",BL681&lt;100%),"En Ejecución",IF(AND(BQ681="SI",BR681="si"),"Cerrada",IF(AND(BQ681="SI",BR681="NO"),"Inefectiva",IF(BQ681="SI","Eficaz",IF(BQ681="NO","Ineficaz","")))))</f>
        <v>En Ejecución</v>
      </c>
      <c r="BT681" s="491"/>
      <c r="BU681" s="1051"/>
    </row>
    <row r="682" spans="1:73" s="245" customFormat="1" ht="45" customHeight="1">
      <c r="A682" s="1063" t="s">
        <v>138</v>
      </c>
      <c r="B682" s="1064">
        <v>44512</v>
      </c>
      <c r="C682" s="1051" t="s">
        <v>3568</v>
      </c>
      <c r="D682" s="1065" t="s">
        <v>4099</v>
      </c>
      <c r="E682" s="1065" t="s">
        <v>4174</v>
      </c>
      <c r="F682" s="1049" t="s">
        <v>145</v>
      </c>
      <c r="G682" s="1065" t="s">
        <v>3598</v>
      </c>
      <c r="H682" s="1065" t="s">
        <v>4175</v>
      </c>
      <c r="I682" s="1049">
        <v>1</v>
      </c>
      <c r="J682" s="1049" t="s">
        <v>4176</v>
      </c>
      <c r="K682" s="1051" t="s">
        <v>168</v>
      </c>
      <c r="L682" s="1049" t="s">
        <v>3196</v>
      </c>
      <c r="M682" s="1049" t="s">
        <v>4177</v>
      </c>
      <c r="N682" s="1049">
        <v>1</v>
      </c>
      <c r="O682" s="1049" t="s">
        <v>3196</v>
      </c>
      <c r="P682" s="1065" t="s">
        <v>277</v>
      </c>
      <c r="Q682" s="1077" t="s">
        <v>2320</v>
      </c>
      <c r="R682" s="1064">
        <v>44537</v>
      </c>
      <c r="S682" s="1064">
        <v>44876</v>
      </c>
      <c r="T682" s="1049"/>
      <c r="U682" s="1064">
        <v>44876</v>
      </c>
      <c r="V682" s="228"/>
      <c r="W682" s="94"/>
      <c r="X682" s="95"/>
      <c r="Y682" s="1049" t="str">
        <f t="shared" ref="Y682:Y688" si="193">IF(X682="","Sin Avance",IF(X682&gt;95%,"Destacado",IF(X682&gt;=80%,"Satisfactorio","No Satisfactorio")))</f>
        <v>Sin Avance</v>
      </c>
      <c r="Z682" s="272"/>
      <c r="AA682" s="273"/>
      <c r="AB682" s="274"/>
      <c r="AC682" s="1050"/>
      <c r="AD682" s="1051"/>
      <c r="AE682" s="1051"/>
      <c r="AF682" s="1049" t="str">
        <f t="shared" ref="AF682:AF688" si="194">IF(AE682="","Sin Avance",IF(AE682&gt;95%,"Destacado",IF(AE682&gt;=80%,"Satisfactorio","No Satisfactorio")))</f>
        <v>Sin Avance</v>
      </c>
      <c r="AG682" s="1053"/>
      <c r="AH682" s="1051"/>
      <c r="AI682" s="1051"/>
      <c r="AJ682" s="1053"/>
      <c r="AK682" s="273"/>
      <c r="AL682" s="1051"/>
      <c r="AM682" s="1049" t="str">
        <f t="shared" ref="AM682:AM688" si="195">IF(AL682="","Sin Avance",IF(AL682&gt;95%,"Destacado",IF(AL682&gt;=80%,"Satisfactorio","No Satisfactorio")))</f>
        <v>Sin Avance</v>
      </c>
      <c r="AN682" s="279"/>
      <c r="AO682" s="273"/>
      <c r="AP682" s="274"/>
      <c r="AQ682" s="275"/>
      <c r="AR682" s="235"/>
      <c r="AS682" s="233"/>
      <c r="AT682" s="1049" t="str">
        <f t="shared" ref="AT682:AT688" si="196">IF(AS682="","Sin Avance",IF(AS682&gt;95%,"Destacado",IF(AS682&gt;=80%,"Satisfactorio","No Satisfactorio")))</f>
        <v>Sin Avance</v>
      </c>
      <c r="AU682" s="228"/>
      <c r="AV682" s="273"/>
      <c r="AW682" s="274"/>
      <c r="AX682" s="231"/>
      <c r="AY682" s="232"/>
      <c r="AZ682" s="233"/>
      <c r="BA682" s="1049" t="str">
        <f t="shared" ref="BA682:BA688" si="197">IF(AZ682="","Sin Avance",IF(AZ682&gt;95%,"Destacado",IF(AZ682&gt;=80%,"Satisfactorio","No Satisfactorio")))</f>
        <v>Sin Avance</v>
      </c>
      <c r="BB682" s="325"/>
      <c r="BC682" s="229"/>
      <c r="BD682" s="229"/>
      <c r="BE682" s="492"/>
      <c r="BF682" s="235"/>
      <c r="BG682" s="493"/>
      <c r="BH682" s="1049" t="str">
        <f t="shared" ref="BH682:BH688" si="198">IF(BG682="","Sin Avance",IF(BG682&gt;95%,"Destacado",IF(BG682&gt;=80%,"Satisfactorio","No Satisfactorio")))</f>
        <v>Sin Avance</v>
      </c>
      <c r="BI682" s="236"/>
      <c r="BJ682" s="96"/>
      <c r="BK682" s="232"/>
      <c r="BL682" s="1054" t="str">
        <f t="shared" ref="BL682:BL688" si="199">IF(E682="","",IF(OR(X682=100%,AE682=100%,AL682=100%,AS682=100%,AZ682=100%,BG682=100%),100%,IF(V682="","Sin Avance",MAX(X682,AE682,AL682,AS682,AZ682,BG682))))</f>
        <v>Sin Avance</v>
      </c>
      <c r="BM682" s="1051"/>
      <c r="BN682" s="1051"/>
      <c r="BO682" s="1053"/>
      <c r="BP682" s="1051"/>
      <c r="BQ682" s="1051"/>
      <c r="BR682" s="1051"/>
      <c r="BS682" s="1055" t="str">
        <f t="shared" ref="BS682:BS688" si="200">IF(OR(BL682="Sin Avance",BL682&lt;100%),"En Ejecución",IF(AND(BQ682="SI",BR682="si"),"Cerrada",IF(AND(BQ682="SI",BR682="NO"),"Inefectiva",IF(BQ682="SI","Eficaz",IF(BQ682="NO","Ineficaz","")))))</f>
        <v>En Ejecución</v>
      </c>
      <c r="BT682" s="491"/>
      <c r="BU682" s="1051"/>
    </row>
    <row r="683" spans="1:73" s="245" customFormat="1" ht="45" customHeight="1">
      <c r="A683" s="1063" t="s">
        <v>138</v>
      </c>
      <c r="B683" s="1064">
        <v>44512</v>
      </c>
      <c r="C683" s="1051" t="s">
        <v>3568</v>
      </c>
      <c r="D683" s="1065" t="s">
        <v>4099</v>
      </c>
      <c r="E683" s="1065" t="s">
        <v>4174</v>
      </c>
      <c r="F683" s="1049" t="s">
        <v>145</v>
      </c>
      <c r="G683" s="1065" t="s">
        <v>3598</v>
      </c>
      <c r="H683" s="1065" t="s">
        <v>4175</v>
      </c>
      <c r="I683" s="1049">
        <v>2</v>
      </c>
      <c r="J683" s="1049" t="s">
        <v>4178</v>
      </c>
      <c r="K683" s="1051" t="s">
        <v>168</v>
      </c>
      <c r="L683" s="1049" t="s">
        <v>4179</v>
      </c>
      <c r="M683" s="1049" t="s">
        <v>4179</v>
      </c>
      <c r="N683" s="1049">
        <v>1</v>
      </c>
      <c r="O683" s="1049" t="s">
        <v>3196</v>
      </c>
      <c r="P683" s="1065" t="s">
        <v>277</v>
      </c>
      <c r="Q683" s="1077" t="s">
        <v>2320</v>
      </c>
      <c r="R683" s="1064">
        <v>44537</v>
      </c>
      <c r="S683" s="1064">
        <v>44876</v>
      </c>
      <c r="T683" s="1049"/>
      <c r="U683" s="1064">
        <v>44876</v>
      </c>
      <c r="V683" s="228"/>
      <c r="W683" s="94"/>
      <c r="X683" s="95"/>
      <c r="Y683" s="1049" t="str">
        <f t="shared" si="193"/>
        <v>Sin Avance</v>
      </c>
      <c r="Z683" s="272"/>
      <c r="AA683" s="273"/>
      <c r="AB683" s="274"/>
      <c r="AC683" s="1050"/>
      <c r="AD683" s="1051"/>
      <c r="AE683" s="1051"/>
      <c r="AF683" s="1049" t="str">
        <f t="shared" si="194"/>
        <v>Sin Avance</v>
      </c>
      <c r="AG683" s="1053"/>
      <c r="AH683" s="1051"/>
      <c r="AI683" s="1051"/>
      <c r="AJ683" s="1053"/>
      <c r="AK683" s="273"/>
      <c r="AL683" s="1051"/>
      <c r="AM683" s="1049" t="str">
        <f t="shared" si="195"/>
        <v>Sin Avance</v>
      </c>
      <c r="AN683" s="279"/>
      <c r="AO683" s="273"/>
      <c r="AP683" s="274"/>
      <c r="AQ683" s="275"/>
      <c r="AR683" s="235"/>
      <c r="AS683" s="233"/>
      <c r="AT683" s="1049" t="str">
        <f t="shared" si="196"/>
        <v>Sin Avance</v>
      </c>
      <c r="AU683" s="228"/>
      <c r="AV683" s="273"/>
      <c r="AW683" s="274"/>
      <c r="AX683" s="231"/>
      <c r="AY683" s="232"/>
      <c r="AZ683" s="233"/>
      <c r="BA683" s="1049" t="str">
        <f t="shared" si="197"/>
        <v>Sin Avance</v>
      </c>
      <c r="BB683" s="325"/>
      <c r="BC683" s="229"/>
      <c r="BD683" s="229"/>
      <c r="BE683" s="492"/>
      <c r="BF683" s="235"/>
      <c r="BG683" s="493"/>
      <c r="BH683" s="1049" t="str">
        <f t="shared" si="198"/>
        <v>Sin Avance</v>
      </c>
      <c r="BI683" s="236"/>
      <c r="BJ683" s="96"/>
      <c r="BK683" s="232"/>
      <c r="BL683" s="1054" t="str">
        <f t="shared" si="199"/>
        <v>Sin Avance</v>
      </c>
      <c r="BM683" s="1051"/>
      <c r="BN683" s="1051"/>
      <c r="BO683" s="1053"/>
      <c r="BP683" s="1051"/>
      <c r="BQ683" s="1051"/>
      <c r="BR683" s="1051"/>
      <c r="BS683" s="1055" t="str">
        <f t="shared" si="200"/>
        <v>En Ejecución</v>
      </c>
      <c r="BT683" s="491"/>
      <c r="BU683" s="1051"/>
    </row>
    <row r="684" spans="1:73" s="245" customFormat="1" ht="45" customHeight="1">
      <c r="A684" s="1063" t="s">
        <v>138</v>
      </c>
      <c r="B684" s="1064">
        <v>44512</v>
      </c>
      <c r="C684" s="1049" t="s">
        <v>3729</v>
      </c>
      <c r="D684" s="1065" t="s">
        <v>4099</v>
      </c>
      <c r="E684" s="1065" t="s">
        <v>4180</v>
      </c>
      <c r="F684" s="1049" t="s">
        <v>145</v>
      </c>
      <c r="G684" s="1065" t="s">
        <v>3598</v>
      </c>
      <c r="H684" s="1065" t="s">
        <v>4181</v>
      </c>
      <c r="I684" s="1049">
        <v>1</v>
      </c>
      <c r="J684" s="1049" t="s">
        <v>4182</v>
      </c>
      <c r="K684" s="1051" t="s">
        <v>168</v>
      </c>
      <c r="L684" s="1049" t="s">
        <v>4183</v>
      </c>
      <c r="M684" s="1065" t="s">
        <v>4184</v>
      </c>
      <c r="N684" s="1054">
        <v>1</v>
      </c>
      <c r="O684" s="1049" t="s">
        <v>4185</v>
      </c>
      <c r="P684" s="1065" t="s">
        <v>277</v>
      </c>
      <c r="Q684" s="1065" t="s">
        <v>277</v>
      </c>
      <c r="R684" s="1064">
        <v>44537</v>
      </c>
      <c r="S684" s="1064">
        <v>44876</v>
      </c>
      <c r="T684" s="1066"/>
      <c r="U684" s="1064">
        <v>44876</v>
      </c>
      <c r="V684" s="228"/>
      <c r="W684" s="94"/>
      <c r="X684" s="95"/>
      <c r="Y684" s="1049" t="str">
        <f t="shared" si="193"/>
        <v>Sin Avance</v>
      </c>
      <c r="Z684" s="272"/>
      <c r="AA684" s="273"/>
      <c r="AB684" s="274"/>
      <c r="AC684" s="1050"/>
      <c r="AD684" s="1051"/>
      <c r="AE684" s="1051"/>
      <c r="AF684" s="1049" t="str">
        <f t="shared" si="194"/>
        <v>Sin Avance</v>
      </c>
      <c r="AG684" s="1053"/>
      <c r="AH684" s="1051"/>
      <c r="AI684" s="1051"/>
      <c r="AJ684" s="1053"/>
      <c r="AK684" s="273"/>
      <c r="AL684" s="1051"/>
      <c r="AM684" s="1049" t="str">
        <f t="shared" si="195"/>
        <v>Sin Avance</v>
      </c>
      <c r="AN684" s="279"/>
      <c r="AO684" s="273"/>
      <c r="AP684" s="274"/>
      <c r="AQ684" s="275"/>
      <c r="AR684" s="235"/>
      <c r="AS684" s="233"/>
      <c r="AT684" s="1049" t="str">
        <f t="shared" si="196"/>
        <v>Sin Avance</v>
      </c>
      <c r="AU684" s="228"/>
      <c r="AV684" s="273"/>
      <c r="AW684" s="274"/>
      <c r="AX684" s="231"/>
      <c r="AY684" s="232"/>
      <c r="AZ684" s="233"/>
      <c r="BA684" s="1049" t="str">
        <f t="shared" si="197"/>
        <v>Sin Avance</v>
      </c>
      <c r="BB684" s="325"/>
      <c r="BC684" s="229"/>
      <c r="BD684" s="229"/>
      <c r="BE684" s="492"/>
      <c r="BF684" s="235"/>
      <c r="BG684" s="493"/>
      <c r="BH684" s="1049" t="str">
        <f t="shared" si="198"/>
        <v>Sin Avance</v>
      </c>
      <c r="BI684" s="236"/>
      <c r="BJ684" s="96"/>
      <c r="BK684" s="232"/>
      <c r="BL684" s="1054" t="str">
        <f t="shared" si="199"/>
        <v>Sin Avance</v>
      </c>
      <c r="BM684" s="1051"/>
      <c r="BN684" s="1051"/>
      <c r="BO684" s="1053"/>
      <c r="BP684" s="1051"/>
      <c r="BQ684" s="1051"/>
      <c r="BR684" s="1051"/>
      <c r="BS684" s="1055" t="str">
        <f t="shared" si="200"/>
        <v>En Ejecución</v>
      </c>
      <c r="BT684" s="491"/>
      <c r="BU684" s="1051"/>
    </row>
    <row r="685" spans="1:73" s="245" customFormat="1" ht="45" customHeight="1">
      <c r="A685" s="1063" t="s">
        <v>138</v>
      </c>
      <c r="B685" s="1064">
        <v>44512</v>
      </c>
      <c r="C685" s="1049" t="s">
        <v>3729</v>
      </c>
      <c r="D685" s="1065" t="s">
        <v>4099</v>
      </c>
      <c r="E685" s="1065" t="s">
        <v>4180</v>
      </c>
      <c r="F685" s="1049" t="s">
        <v>145</v>
      </c>
      <c r="G685" s="1065" t="s">
        <v>3598</v>
      </c>
      <c r="H685" s="1065" t="s">
        <v>4181</v>
      </c>
      <c r="I685" s="1049">
        <v>2</v>
      </c>
      <c r="J685" s="1049" t="s">
        <v>4186</v>
      </c>
      <c r="K685" s="1051" t="s">
        <v>168</v>
      </c>
      <c r="L685" s="1049" t="s">
        <v>4187</v>
      </c>
      <c r="M685" s="1049" t="s">
        <v>4188</v>
      </c>
      <c r="N685" s="1054">
        <v>1</v>
      </c>
      <c r="O685" s="1078" t="s">
        <v>4189</v>
      </c>
      <c r="P685" s="1065" t="s">
        <v>277</v>
      </c>
      <c r="Q685" s="248" t="s">
        <v>172</v>
      </c>
      <c r="R685" s="1064">
        <v>44537</v>
      </c>
      <c r="S685" s="1064">
        <v>44876</v>
      </c>
      <c r="T685" s="1066"/>
      <c r="U685" s="1064">
        <v>44876</v>
      </c>
      <c r="V685" s="228"/>
      <c r="W685" s="94"/>
      <c r="X685" s="95"/>
      <c r="Y685" s="1049" t="str">
        <f t="shared" si="193"/>
        <v>Sin Avance</v>
      </c>
      <c r="Z685" s="272"/>
      <c r="AA685" s="273"/>
      <c r="AB685" s="274"/>
      <c r="AC685" s="1050"/>
      <c r="AD685" s="1051"/>
      <c r="AE685" s="1051"/>
      <c r="AF685" s="1049" t="str">
        <f t="shared" si="194"/>
        <v>Sin Avance</v>
      </c>
      <c r="AG685" s="1053"/>
      <c r="AH685" s="1051"/>
      <c r="AI685" s="1051"/>
      <c r="AJ685" s="1053"/>
      <c r="AK685" s="273"/>
      <c r="AL685" s="1051"/>
      <c r="AM685" s="1049" t="str">
        <f t="shared" si="195"/>
        <v>Sin Avance</v>
      </c>
      <c r="AN685" s="279"/>
      <c r="AO685" s="273"/>
      <c r="AP685" s="274"/>
      <c r="AQ685" s="275"/>
      <c r="AR685" s="235"/>
      <c r="AS685" s="233"/>
      <c r="AT685" s="1049" t="str">
        <f t="shared" si="196"/>
        <v>Sin Avance</v>
      </c>
      <c r="AU685" s="228"/>
      <c r="AV685" s="273"/>
      <c r="AW685" s="274"/>
      <c r="AX685" s="231"/>
      <c r="AY685" s="232"/>
      <c r="AZ685" s="233"/>
      <c r="BA685" s="1049" t="str">
        <f t="shared" si="197"/>
        <v>Sin Avance</v>
      </c>
      <c r="BB685" s="325"/>
      <c r="BC685" s="229"/>
      <c r="BD685" s="229"/>
      <c r="BE685" s="492"/>
      <c r="BF685" s="235"/>
      <c r="BG685" s="493"/>
      <c r="BH685" s="1049" t="str">
        <f t="shared" si="198"/>
        <v>Sin Avance</v>
      </c>
      <c r="BI685" s="236"/>
      <c r="BJ685" s="96"/>
      <c r="BK685" s="232"/>
      <c r="BL685" s="1054" t="str">
        <f t="shared" si="199"/>
        <v>Sin Avance</v>
      </c>
      <c r="BM685" s="1051"/>
      <c r="BN685" s="1051"/>
      <c r="BO685" s="1053"/>
      <c r="BP685" s="1051"/>
      <c r="BQ685" s="1051"/>
      <c r="BR685" s="1051"/>
      <c r="BS685" s="1055" t="str">
        <f t="shared" si="200"/>
        <v>En Ejecución</v>
      </c>
      <c r="BT685" s="491"/>
      <c r="BU685" s="1051"/>
    </row>
    <row r="686" spans="1:73" s="245" customFormat="1" ht="45" customHeight="1">
      <c r="A686" s="1063" t="s">
        <v>138</v>
      </c>
      <c r="B686" s="1064">
        <v>44512</v>
      </c>
      <c r="C686" s="1049" t="s">
        <v>3596</v>
      </c>
      <c r="D686" s="1065" t="s">
        <v>4099</v>
      </c>
      <c r="E686" s="1065" t="s">
        <v>4190</v>
      </c>
      <c r="F686" s="1049" t="s">
        <v>145</v>
      </c>
      <c r="G686" s="1065" t="s">
        <v>3598</v>
      </c>
      <c r="H686" s="1065" t="s">
        <v>4191</v>
      </c>
      <c r="I686" s="1049">
        <v>1</v>
      </c>
      <c r="J686" s="1049" t="s">
        <v>4192</v>
      </c>
      <c r="K686" s="1049" t="s">
        <v>569</v>
      </c>
      <c r="L686" s="1049" t="s">
        <v>4193</v>
      </c>
      <c r="M686" s="1065" t="s">
        <v>4184</v>
      </c>
      <c r="N686" s="1054">
        <v>1</v>
      </c>
      <c r="O686" s="1049" t="s">
        <v>4185</v>
      </c>
      <c r="P686" s="1065" t="s">
        <v>277</v>
      </c>
      <c r="Q686" s="1049" t="s">
        <v>4194</v>
      </c>
      <c r="R686" s="1064">
        <v>44537</v>
      </c>
      <c r="S686" s="1064">
        <v>44876</v>
      </c>
      <c r="T686" s="1049"/>
      <c r="U686" s="1064">
        <v>44876</v>
      </c>
      <c r="V686" s="228"/>
      <c r="W686" s="94"/>
      <c r="X686" s="95"/>
      <c r="Y686" s="1049" t="str">
        <f t="shared" si="193"/>
        <v>Sin Avance</v>
      </c>
      <c r="Z686" s="272"/>
      <c r="AA686" s="273"/>
      <c r="AB686" s="274"/>
      <c r="AC686" s="1050"/>
      <c r="AD686" s="1051"/>
      <c r="AE686" s="1051"/>
      <c r="AF686" s="1049" t="str">
        <f t="shared" si="194"/>
        <v>Sin Avance</v>
      </c>
      <c r="AG686" s="1053"/>
      <c r="AH686" s="1051"/>
      <c r="AI686" s="1051"/>
      <c r="AJ686" s="1053"/>
      <c r="AK686" s="273"/>
      <c r="AL686" s="1051"/>
      <c r="AM686" s="1049" t="str">
        <f t="shared" si="195"/>
        <v>Sin Avance</v>
      </c>
      <c r="AN686" s="279"/>
      <c r="AO686" s="273"/>
      <c r="AP686" s="274"/>
      <c r="AQ686" s="275"/>
      <c r="AR686" s="235"/>
      <c r="AS686" s="233"/>
      <c r="AT686" s="1049" t="str">
        <f t="shared" si="196"/>
        <v>Sin Avance</v>
      </c>
      <c r="AU686" s="228"/>
      <c r="AV686" s="273"/>
      <c r="AW686" s="274"/>
      <c r="AX686" s="231"/>
      <c r="AY686" s="232"/>
      <c r="AZ686" s="233"/>
      <c r="BA686" s="1049" t="str">
        <f t="shared" si="197"/>
        <v>Sin Avance</v>
      </c>
      <c r="BB686" s="325"/>
      <c r="BC686" s="229"/>
      <c r="BD686" s="229"/>
      <c r="BE686" s="492"/>
      <c r="BF686" s="235"/>
      <c r="BG686" s="493"/>
      <c r="BH686" s="1049" t="str">
        <f t="shared" si="198"/>
        <v>Sin Avance</v>
      </c>
      <c r="BI686" s="236"/>
      <c r="BJ686" s="96"/>
      <c r="BK686" s="232"/>
      <c r="BL686" s="1054" t="str">
        <f t="shared" si="199"/>
        <v>Sin Avance</v>
      </c>
      <c r="BM686" s="1051"/>
      <c r="BN686" s="1051"/>
      <c r="BO686" s="1053"/>
      <c r="BP686" s="1051"/>
      <c r="BQ686" s="1051"/>
      <c r="BR686" s="1051"/>
      <c r="BS686" s="1055" t="str">
        <f t="shared" si="200"/>
        <v>En Ejecución</v>
      </c>
      <c r="BT686" s="491"/>
      <c r="BU686" s="1051"/>
    </row>
    <row r="687" spans="1:73" s="245" customFormat="1" ht="45" customHeight="1">
      <c r="A687" s="1063" t="s">
        <v>138</v>
      </c>
      <c r="B687" s="1064">
        <v>44512</v>
      </c>
      <c r="C687" s="1049" t="s">
        <v>2417</v>
      </c>
      <c r="D687" s="1065" t="s">
        <v>4099</v>
      </c>
      <c r="E687" s="1065" t="s">
        <v>4195</v>
      </c>
      <c r="F687" s="1049" t="s">
        <v>145</v>
      </c>
      <c r="G687" s="1065" t="s">
        <v>3598</v>
      </c>
      <c r="H687" s="1076" t="s">
        <v>4196</v>
      </c>
      <c r="I687" s="1049">
        <v>1</v>
      </c>
      <c r="J687" s="1049" t="s">
        <v>4197</v>
      </c>
      <c r="K687" s="1049" t="s">
        <v>569</v>
      </c>
      <c r="L687" s="1049" t="s">
        <v>4183</v>
      </c>
      <c r="M687" s="1065" t="s">
        <v>4198</v>
      </c>
      <c r="N687" s="1054">
        <v>1</v>
      </c>
      <c r="O687" s="1049" t="s">
        <v>4185</v>
      </c>
      <c r="P687" s="1065" t="s">
        <v>277</v>
      </c>
      <c r="Q687" s="1065" t="s">
        <v>277</v>
      </c>
      <c r="R687" s="1079">
        <v>44537</v>
      </c>
      <c r="S687" s="1036">
        <v>44876</v>
      </c>
      <c r="T687" s="1049"/>
      <c r="U687" s="1036">
        <v>44876</v>
      </c>
      <c r="V687" s="228"/>
      <c r="W687" s="94"/>
      <c r="X687" s="95"/>
      <c r="Y687" s="1049" t="str">
        <f t="shared" si="193"/>
        <v>Sin Avance</v>
      </c>
      <c r="Z687" s="272"/>
      <c r="AA687" s="273"/>
      <c r="AB687" s="274"/>
      <c r="AC687" s="1050"/>
      <c r="AD687" s="1051"/>
      <c r="AE687" s="1051"/>
      <c r="AF687" s="1049" t="str">
        <f t="shared" si="194"/>
        <v>Sin Avance</v>
      </c>
      <c r="AG687" s="1053"/>
      <c r="AH687" s="1051"/>
      <c r="AI687" s="1051"/>
      <c r="AJ687" s="1053"/>
      <c r="AK687" s="273"/>
      <c r="AL687" s="1051"/>
      <c r="AM687" s="1049" t="str">
        <f t="shared" si="195"/>
        <v>Sin Avance</v>
      </c>
      <c r="AN687" s="279"/>
      <c r="AO687" s="273"/>
      <c r="AP687" s="274"/>
      <c r="AQ687" s="275"/>
      <c r="AR687" s="235"/>
      <c r="AS687" s="233"/>
      <c r="AT687" s="1049" t="str">
        <f t="shared" si="196"/>
        <v>Sin Avance</v>
      </c>
      <c r="AU687" s="228"/>
      <c r="AV687" s="273"/>
      <c r="AW687" s="274"/>
      <c r="AX687" s="231"/>
      <c r="AY687" s="232"/>
      <c r="AZ687" s="233"/>
      <c r="BA687" s="1049" t="str">
        <f t="shared" si="197"/>
        <v>Sin Avance</v>
      </c>
      <c r="BB687" s="325"/>
      <c r="BC687" s="229"/>
      <c r="BD687" s="229"/>
      <c r="BE687" s="492"/>
      <c r="BF687" s="235"/>
      <c r="BG687" s="493"/>
      <c r="BH687" s="1049" t="str">
        <f t="shared" si="198"/>
        <v>Sin Avance</v>
      </c>
      <c r="BI687" s="236"/>
      <c r="BJ687" s="96"/>
      <c r="BK687" s="232"/>
      <c r="BL687" s="1054" t="str">
        <f t="shared" si="199"/>
        <v>Sin Avance</v>
      </c>
      <c r="BM687" s="1051"/>
      <c r="BN687" s="1051"/>
      <c r="BO687" s="1053"/>
      <c r="BP687" s="1051"/>
      <c r="BQ687" s="1051"/>
      <c r="BR687" s="1051"/>
      <c r="BS687" s="1055" t="str">
        <f t="shared" si="200"/>
        <v>En Ejecución</v>
      </c>
      <c r="BT687" s="491"/>
      <c r="BU687" s="1051"/>
    </row>
    <row r="688" spans="1:73" s="245" customFormat="1" ht="45" customHeight="1">
      <c r="A688" s="1063" t="s">
        <v>138</v>
      </c>
      <c r="B688" s="1064">
        <v>44512</v>
      </c>
      <c r="C688" s="1049" t="s">
        <v>747</v>
      </c>
      <c r="D688" s="1065" t="s">
        <v>4099</v>
      </c>
      <c r="E688" s="1065" t="s">
        <v>4199</v>
      </c>
      <c r="F688" s="1049" t="s">
        <v>145</v>
      </c>
      <c r="G688" s="1065" t="s">
        <v>3598</v>
      </c>
      <c r="H688" s="1076" t="s">
        <v>4200</v>
      </c>
      <c r="I688" s="1049">
        <v>1</v>
      </c>
      <c r="J688" s="1049" t="s">
        <v>4201</v>
      </c>
      <c r="K688" s="1049" t="s">
        <v>569</v>
      </c>
      <c r="L688" s="1049" t="s">
        <v>4183</v>
      </c>
      <c r="M688" s="1065" t="s">
        <v>4202</v>
      </c>
      <c r="N688" s="1054">
        <v>1</v>
      </c>
      <c r="O688" s="1049" t="s">
        <v>4185</v>
      </c>
      <c r="P688" s="1065" t="s">
        <v>277</v>
      </c>
      <c r="Q688" s="1065" t="s">
        <v>277</v>
      </c>
      <c r="R688" s="1064">
        <v>44537</v>
      </c>
      <c r="S688" s="1064">
        <v>44872</v>
      </c>
      <c r="T688" s="1049"/>
      <c r="U688" s="1064">
        <v>44872</v>
      </c>
      <c r="V688" s="228"/>
      <c r="W688" s="94"/>
      <c r="X688" s="95"/>
      <c r="Y688" s="1049" t="str">
        <f t="shared" si="193"/>
        <v>Sin Avance</v>
      </c>
      <c r="Z688" s="272"/>
      <c r="AA688" s="273"/>
      <c r="AB688" s="274"/>
      <c r="AC688" s="1050"/>
      <c r="AD688" s="1051"/>
      <c r="AE688" s="1051"/>
      <c r="AF688" s="1049" t="str">
        <f t="shared" si="194"/>
        <v>Sin Avance</v>
      </c>
      <c r="AG688" s="1053"/>
      <c r="AH688" s="1051"/>
      <c r="AI688" s="1051"/>
      <c r="AJ688" s="1053"/>
      <c r="AK688" s="273"/>
      <c r="AL688" s="1051"/>
      <c r="AM688" s="1049" t="str">
        <f t="shared" si="195"/>
        <v>Sin Avance</v>
      </c>
      <c r="AN688" s="279"/>
      <c r="AO688" s="273"/>
      <c r="AP688" s="274"/>
      <c r="AQ688" s="275"/>
      <c r="AR688" s="235"/>
      <c r="AS688" s="233"/>
      <c r="AT688" s="1049" t="str">
        <f t="shared" si="196"/>
        <v>Sin Avance</v>
      </c>
      <c r="AU688" s="228"/>
      <c r="AV688" s="273"/>
      <c r="AW688" s="274"/>
      <c r="AX688" s="231"/>
      <c r="AY688" s="232"/>
      <c r="AZ688" s="233"/>
      <c r="BA688" s="1049" t="str">
        <f t="shared" si="197"/>
        <v>Sin Avance</v>
      </c>
      <c r="BB688" s="325"/>
      <c r="BC688" s="229"/>
      <c r="BD688" s="229"/>
      <c r="BE688" s="492"/>
      <c r="BF688" s="235"/>
      <c r="BG688" s="493"/>
      <c r="BH688" s="1049" t="str">
        <f t="shared" si="198"/>
        <v>Sin Avance</v>
      </c>
      <c r="BI688" s="236"/>
      <c r="BJ688" s="96"/>
      <c r="BK688" s="232"/>
      <c r="BL688" s="1054" t="str">
        <f t="shared" si="199"/>
        <v>Sin Avance</v>
      </c>
      <c r="BM688" s="1051"/>
      <c r="BN688" s="1051"/>
      <c r="BO688" s="1053"/>
      <c r="BP688" s="1051"/>
      <c r="BQ688" s="1051"/>
      <c r="BR688" s="1051"/>
      <c r="BS688" s="1055" t="str">
        <f t="shared" si="200"/>
        <v>En Ejecución</v>
      </c>
      <c r="BT688" s="491"/>
      <c r="BU688" s="1051"/>
    </row>
    <row r="689" spans="1:73" s="245" customFormat="1" ht="41.25" customHeight="1">
      <c r="A689" s="98" t="s">
        <v>189</v>
      </c>
      <c r="B689" s="653">
        <v>44545</v>
      </c>
      <c r="C689" s="100" t="s">
        <v>407</v>
      </c>
      <c r="D689" s="97" t="s">
        <v>4203</v>
      </c>
      <c r="E689" s="548" t="s">
        <v>4204</v>
      </c>
      <c r="F689" s="98" t="s">
        <v>145</v>
      </c>
      <c r="G689" s="1035" t="s">
        <v>1593</v>
      </c>
      <c r="H689" s="1035" t="s">
        <v>4205</v>
      </c>
      <c r="I689" s="100">
        <v>1</v>
      </c>
      <c r="J689" s="1035" t="s">
        <v>4206</v>
      </c>
      <c r="K689" s="98" t="s">
        <v>168</v>
      </c>
      <c r="L689" s="1035" t="s">
        <v>4207</v>
      </c>
      <c r="M689" s="1035" t="s">
        <v>4208</v>
      </c>
      <c r="N689" s="1035">
        <v>1</v>
      </c>
      <c r="O689" s="1035" t="s">
        <v>4208</v>
      </c>
      <c r="P689" s="1035" t="s">
        <v>1593</v>
      </c>
      <c r="Q689" s="183" t="s">
        <v>1598</v>
      </c>
      <c r="R689" s="1036">
        <v>44562</v>
      </c>
      <c r="S689" s="1036">
        <v>44567</v>
      </c>
      <c r="T689" s="92">
        <v>0</v>
      </c>
      <c r="U689" s="746">
        <f t="shared" ref="U689:U718" si="201">S689+T689</f>
        <v>44567</v>
      </c>
      <c r="V689" s="228"/>
      <c r="W689" s="94"/>
      <c r="X689" s="95"/>
      <c r="Y689" s="508" t="str">
        <f t="shared" si="177"/>
        <v>Sin Avance</v>
      </c>
      <c r="Z689" s="272"/>
      <c r="AA689" s="273"/>
      <c r="AB689" s="274"/>
      <c r="AC689" s="234"/>
      <c r="AD689" s="94"/>
      <c r="AE689" s="95"/>
      <c r="AF689" s="508" t="str">
        <f t="shared" si="179"/>
        <v>Sin Avance</v>
      </c>
      <c r="AG689" s="624"/>
      <c r="AH689" s="94"/>
      <c r="AI689" s="508"/>
      <c r="AJ689" s="234"/>
      <c r="AK689" s="273"/>
      <c r="AL689" s="95"/>
      <c r="AM689" s="508" t="str">
        <f t="shared" si="180"/>
        <v>Sin Avance</v>
      </c>
      <c r="AN689" s="279"/>
      <c r="AO689" s="273"/>
      <c r="AP689" s="274"/>
      <c r="AQ689" s="275"/>
      <c r="AR689" s="235"/>
      <c r="AS689" s="233"/>
      <c r="AT689" s="508" t="str">
        <f t="shared" si="181"/>
        <v>Sin Avance</v>
      </c>
      <c r="AU689" s="228"/>
      <c r="AV689" s="273"/>
      <c r="AW689" s="274"/>
      <c r="AX689" s="231"/>
      <c r="AY689" s="232"/>
      <c r="AZ689" s="233"/>
      <c r="BA689" s="508" t="str">
        <f t="shared" si="182"/>
        <v>Sin Avance</v>
      </c>
      <c r="BB689" s="325"/>
      <c r="BC689" s="229"/>
      <c r="BD689" s="229"/>
      <c r="BE689" s="492"/>
      <c r="BF689" s="235"/>
      <c r="BG689" s="493"/>
      <c r="BH689" s="508" t="str">
        <f t="shared" si="183"/>
        <v>Sin Avance</v>
      </c>
      <c r="BI689" s="236"/>
      <c r="BJ689" s="96"/>
      <c r="BK689" s="232"/>
      <c r="BL689" s="547" t="str">
        <f t="shared" si="178"/>
        <v>Sin Avance</v>
      </c>
      <c r="BM689" s="1051"/>
      <c r="BN689" s="1051"/>
      <c r="BO689" s="325"/>
      <c r="BP689" s="324"/>
      <c r="BQ689" s="1051"/>
      <c r="BR689" s="1051"/>
      <c r="BS689" s="516" t="str">
        <f t="shared" ref="BS689:BS718" si="202">IF(OR(BL689="Sin Avance",BL689&lt;100%),"En Ejecución",IF(AND(BQ689="SI",BR689="si"),"Cerrada",IF(AND(BQ689="SI",BR689="NO"),"Inefectiva",IF(BQ689="SI","Eficaz",IF(BQ689="NO","Ineficaz","")))))</f>
        <v>En Ejecución</v>
      </c>
      <c r="BT689" s="491"/>
      <c r="BU689" s="324"/>
    </row>
    <row r="690" spans="1:73" s="245" customFormat="1" ht="41.25" customHeight="1">
      <c r="A690" s="98" t="s">
        <v>189</v>
      </c>
      <c r="B690" s="653">
        <v>44545</v>
      </c>
      <c r="C690" s="100" t="s">
        <v>4209</v>
      </c>
      <c r="D690" s="97" t="s">
        <v>4203</v>
      </c>
      <c r="E690" s="548" t="s">
        <v>4210</v>
      </c>
      <c r="F690" s="98" t="s">
        <v>145</v>
      </c>
      <c r="G690" s="548" t="s">
        <v>4211</v>
      </c>
      <c r="H690" s="548" t="s">
        <v>4212</v>
      </c>
      <c r="I690" s="100">
        <v>1</v>
      </c>
      <c r="J690" s="548" t="s">
        <v>4213</v>
      </c>
      <c r="K690" s="98" t="s">
        <v>168</v>
      </c>
      <c r="L690" s="548" t="s">
        <v>4214</v>
      </c>
      <c r="M690" s="548" t="s">
        <v>4215</v>
      </c>
      <c r="N690" s="548">
        <v>4</v>
      </c>
      <c r="O690" s="548" t="s">
        <v>4215</v>
      </c>
      <c r="P690" s="548" t="s">
        <v>4211</v>
      </c>
      <c r="Q690" s="548" t="s">
        <v>4211</v>
      </c>
      <c r="R690" s="1036">
        <v>44546</v>
      </c>
      <c r="S690" s="1036">
        <v>44910</v>
      </c>
      <c r="T690" s="92">
        <v>0</v>
      </c>
      <c r="U690" s="746">
        <f t="shared" si="201"/>
        <v>44910</v>
      </c>
      <c r="V690" s="228"/>
      <c r="W690" s="94"/>
      <c r="X690" s="95"/>
      <c r="Y690" s="508" t="str">
        <f t="shared" si="177"/>
        <v>Sin Avance</v>
      </c>
      <c r="Z690" s="272"/>
      <c r="AA690" s="273"/>
      <c r="AB690" s="274"/>
      <c r="AC690" s="234"/>
      <c r="AD690" s="94"/>
      <c r="AE690" s="95"/>
      <c r="AF690" s="508" t="str">
        <f t="shared" si="179"/>
        <v>Sin Avance</v>
      </c>
      <c r="AG690" s="624"/>
      <c r="AH690" s="94"/>
      <c r="AI690" s="508"/>
      <c r="AJ690" s="234"/>
      <c r="AK690" s="273"/>
      <c r="AL690" s="95"/>
      <c r="AM690" s="508" t="str">
        <f t="shared" si="180"/>
        <v>Sin Avance</v>
      </c>
      <c r="AN690" s="279"/>
      <c r="AO690" s="273"/>
      <c r="AP690" s="274"/>
      <c r="AQ690" s="275"/>
      <c r="AR690" s="235"/>
      <c r="AS690" s="233"/>
      <c r="AT690" s="508" t="str">
        <f t="shared" si="181"/>
        <v>Sin Avance</v>
      </c>
      <c r="AU690" s="228"/>
      <c r="AV690" s="273"/>
      <c r="AW690" s="274"/>
      <c r="AX690" s="231"/>
      <c r="AY690" s="232"/>
      <c r="AZ690" s="233"/>
      <c r="BA690" s="508" t="str">
        <f t="shared" si="182"/>
        <v>Sin Avance</v>
      </c>
      <c r="BB690" s="325"/>
      <c r="BC690" s="229"/>
      <c r="BD690" s="229"/>
      <c r="BE690" s="492"/>
      <c r="BF690" s="235"/>
      <c r="BG690" s="493"/>
      <c r="BH690" s="508" t="str">
        <f t="shared" si="183"/>
        <v>Sin Avance</v>
      </c>
      <c r="BI690" s="236"/>
      <c r="BJ690" s="96"/>
      <c r="BK690" s="232"/>
      <c r="BL690" s="547" t="str">
        <f t="shared" si="178"/>
        <v>Sin Avance</v>
      </c>
      <c r="BM690" s="1051"/>
      <c r="BN690" s="1051"/>
      <c r="BO690" s="325"/>
      <c r="BP690" s="324"/>
      <c r="BQ690" s="1051"/>
      <c r="BR690" s="1051"/>
      <c r="BS690" s="516" t="str">
        <f t="shared" si="202"/>
        <v>En Ejecución</v>
      </c>
      <c r="BT690" s="491"/>
      <c r="BU690" s="324"/>
    </row>
    <row r="691" spans="1:73" s="245" customFormat="1" ht="41.25" customHeight="1">
      <c r="A691" s="98" t="s">
        <v>189</v>
      </c>
      <c r="B691" s="653">
        <v>44545</v>
      </c>
      <c r="C691" s="100" t="s">
        <v>4216</v>
      </c>
      <c r="D691" s="97" t="s">
        <v>4203</v>
      </c>
      <c r="E691" s="548" t="s">
        <v>4217</v>
      </c>
      <c r="F691" s="98" t="s">
        <v>145</v>
      </c>
      <c r="G691" s="1035" t="s">
        <v>4218</v>
      </c>
      <c r="H691" s="1035" t="s">
        <v>4219</v>
      </c>
      <c r="I691" s="1037">
        <v>1</v>
      </c>
      <c r="J691" s="1035" t="s">
        <v>4220</v>
      </c>
      <c r="K691" s="98" t="s">
        <v>168</v>
      </c>
      <c r="L691" s="1035" t="s">
        <v>4221</v>
      </c>
      <c r="M691" s="1035" t="s">
        <v>4222</v>
      </c>
      <c r="N691" s="1080">
        <v>0.85</v>
      </c>
      <c r="O691" s="1035" t="s">
        <v>4222</v>
      </c>
      <c r="P691" s="1035" t="s">
        <v>4218</v>
      </c>
      <c r="Q691" s="1035" t="s">
        <v>4218</v>
      </c>
      <c r="R691" s="1036">
        <v>44546</v>
      </c>
      <c r="S691" s="1036">
        <v>44910</v>
      </c>
      <c r="T691" s="92">
        <v>0</v>
      </c>
      <c r="U691" s="746">
        <f t="shared" si="201"/>
        <v>44910</v>
      </c>
      <c r="V691" s="228"/>
      <c r="W691" s="94"/>
      <c r="X691" s="95"/>
      <c r="Y691" s="508" t="str">
        <f t="shared" si="177"/>
        <v>Sin Avance</v>
      </c>
      <c r="Z691" s="272"/>
      <c r="AA691" s="273"/>
      <c r="AB691" s="274"/>
      <c r="AC691" s="234"/>
      <c r="AD691" s="94"/>
      <c r="AE691" s="95"/>
      <c r="AF691" s="508" t="str">
        <f t="shared" si="179"/>
        <v>Sin Avance</v>
      </c>
      <c r="AG691" s="624"/>
      <c r="AH691" s="94"/>
      <c r="AI691" s="508"/>
      <c r="AJ691" s="234"/>
      <c r="AK691" s="273"/>
      <c r="AL691" s="95"/>
      <c r="AM691" s="508" t="str">
        <f t="shared" si="180"/>
        <v>Sin Avance</v>
      </c>
      <c r="AN691" s="279"/>
      <c r="AO691" s="273"/>
      <c r="AP691" s="274"/>
      <c r="AQ691" s="275"/>
      <c r="AR691" s="235"/>
      <c r="AS691" s="233"/>
      <c r="AT691" s="508" t="str">
        <f t="shared" si="181"/>
        <v>Sin Avance</v>
      </c>
      <c r="AU691" s="228"/>
      <c r="AV691" s="273"/>
      <c r="AW691" s="274"/>
      <c r="AX691" s="231"/>
      <c r="AY691" s="232"/>
      <c r="AZ691" s="233"/>
      <c r="BA691" s="508" t="str">
        <f t="shared" si="182"/>
        <v>Sin Avance</v>
      </c>
      <c r="BB691" s="325"/>
      <c r="BC691" s="229"/>
      <c r="BD691" s="229"/>
      <c r="BE691" s="492"/>
      <c r="BF691" s="235"/>
      <c r="BG691" s="493"/>
      <c r="BH691" s="508" t="str">
        <f t="shared" si="183"/>
        <v>Sin Avance</v>
      </c>
      <c r="BI691" s="236"/>
      <c r="BJ691" s="96"/>
      <c r="BK691" s="232"/>
      <c r="BL691" s="547" t="str">
        <f t="shared" si="178"/>
        <v>Sin Avance</v>
      </c>
      <c r="BM691" s="1051"/>
      <c r="BN691" s="1051"/>
      <c r="BO691" s="325"/>
      <c r="BP691" s="324"/>
      <c r="BQ691" s="1051"/>
      <c r="BR691" s="1051"/>
      <c r="BS691" s="516" t="str">
        <f t="shared" si="202"/>
        <v>En Ejecución</v>
      </c>
      <c r="BT691" s="491"/>
      <c r="BU691" s="324"/>
    </row>
    <row r="692" spans="1:73" s="245" customFormat="1" ht="41.25" customHeight="1">
      <c r="A692" s="98" t="s">
        <v>189</v>
      </c>
      <c r="B692" s="653">
        <v>44545</v>
      </c>
      <c r="C692" s="100" t="s">
        <v>4223</v>
      </c>
      <c r="D692" s="97" t="s">
        <v>4203</v>
      </c>
      <c r="E692" s="548" t="s">
        <v>4224</v>
      </c>
      <c r="F692" s="98" t="s">
        <v>145</v>
      </c>
      <c r="G692" s="1035" t="s">
        <v>4225</v>
      </c>
      <c r="H692" s="1035" t="s">
        <v>4226</v>
      </c>
      <c r="I692" s="1037">
        <v>1</v>
      </c>
      <c r="J692" s="1035" t="s">
        <v>4227</v>
      </c>
      <c r="K692" s="98" t="s">
        <v>168</v>
      </c>
      <c r="L692" s="1035" t="s">
        <v>4228</v>
      </c>
      <c r="M692" s="1035" t="s">
        <v>4229</v>
      </c>
      <c r="N692" s="548">
        <v>1</v>
      </c>
      <c r="O692" s="1035" t="s">
        <v>4229</v>
      </c>
      <c r="P692" s="1035" t="s">
        <v>4225</v>
      </c>
      <c r="Q692" s="1035" t="s">
        <v>4225</v>
      </c>
      <c r="R692" s="1025">
        <v>44546</v>
      </c>
      <c r="S692" s="1025">
        <v>44910</v>
      </c>
      <c r="T692" s="92">
        <v>0</v>
      </c>
      <c r="U692" s="746">
        <f t="shared" si="201"/>
        <v>44910</v>
      </c>
      <c r="V692" s="228"/>
      <c r="W692" s="94"/>
      <c r="X692" s="95"/>
      <c r="Y692" s="508" t="str">
        <f t="shared" si="177"/>
        <v>Sin Avance</v>
      </c>
      <c r="Z692" s="272"/>
      <c r="AA692" s="273"/>
      <c r="AB692" s="274"/>
      <c r="AC692" s="234"/>
      <c r="AD692" s="94"/>
      <c r="AE692" s="95"/>
      <c r="AF692" s="508" t="str">
        <f t="shared" si="179"/>
        <v>Sin Avance</v>
      </c>
      <c r="AG692" s="624"/>
      <c r="AH692" s="94"/>
      <c r="AI692" s="508"/>
      <c r="AJ692" s="234"/>
      <c r="AK692" s="273"/>
      <c r="AL692" s="95"/>
      <c r="AM692" s="508" t="str">
        <f t="shared" si="180"/>
        <v>Sin Avance</v>
      </c>
      <c r="AN692" s="279"/>
      <c r="AO692" s="273"/>
      <c r="AP692" s="274"/>
      <c r="AQ692" s="275"/>
      <c r="AR692" s="235"/>
      <c r="AS692" s="233"/>
      <c r="AT692" s="508" t="str">
        <f t="shared" si="181"/>
        <v>Sin Avance</v>
      </c>
      <c r="AU692" s="228"/>
      <c r="AV692" s="273"/>
      <c r="AW692" s="274"/>
      <c r="AX692" s="231"/>
      <c r="AY692" s="232"/>
      <c r="AZ692" s="233"/>
      <c r="BA692" s="508" t="str">
        <f t="shared" si="182"/>
        <v>Sin Avance</v>
      </c>
      <c r="BB692" s="325"/>
      <c r="BC692" s="229"/>
      <c r="BD692" s="229"/>
      <c r="BE692" s="492"/>
      <c r="BF692" s="235"/>
      <c r="BG692" s="493"/>
      <c r="BH692" s="508" t="str">
        <f t="shared" si="183"/>
        <v>Sin Avance</v>
      </c>
      <c r="BI692" s="236"/>
      <c r="BJ692" s="96"/>
      <c r="BK692" s="232"/>
      <c r="BL692" s="547" t="str">
        <f t="shared" si="178"/>
        <v>Sin Avance</v>
      </c>
      <c r="BM692" s="1051"/>
      <c r="BN692" s="1051"/>
      <c r="BO692" s="325"/>
      <c r="BP692" s="324"/>
      <c r="BQ692" s="1051"/>
      <c r="BR692" s="1051"/>
      <c r="BS692" s="516" t="str">
        <f t="shared" si="202"/>
        <v>En Ejecución</v>
      </c>
      <c r="BT692" s="491"/>
      <c r="BU692" s="324"/>
    </row>
    <row r="693" spans="1:73" s="245" customFormat="1" ht="41.25" customHeight="1">
      <c r="A693" s="98" t="s">
        <v>189</v>
      </c>
      <c r="B693" s="653">
        <v>44545</v>
      </c>
      <c r="C693" s="100" t="s">
        <v>4230</v>
      </c>
      <c r="D693" s="97" t="s">
        <v>4203</v>
      </c>
      <c r="E693" s="548" t="s">
        <v>4231</v>
      </c>
      <c r="F693" s="98" t="s">
        <v>145</v>
      </c>
      <c r="G693" s="1035" t="s">
        <v>4225</v>
      </c>
      <c r="H693" s="1035" t="s">
        <v>4232</v>
      </c>
      <c r="I693" s="1037">
        <v>1</v>
      </c>
      <c r="J693" s="1035" t="s">
        <v>4233</v>
      </c>
      <c r="K693" s="98" t="s">
        <v>168</v>
      </c>
      <c r="L693" s="1035" t="s">
        <v>4234</v>
      </c>
      <c r="M693" s="90" t="s">
        <v>4235</v>
      </c>
      <c r="N693" s="1080">
        <v>0.5</v>
      </c>
      <c r="O693" s="90" t="s">
        <v>4235</v>
      </c>
      <c r="P693" s="1035" t="s">
        <v>4225</v>
      </c>
      <c r="Q693" s="1035" t="s">
        <v>4225</v>
      </c>
      <c r="R693" s="1025">
        <v>44546</v>
      </c>
      <c r="S693" s="1025">
        <v>44910</v>
      </c>
      <c r="T693" s="92">
        <v>0</v>
      </c>
      <c r="U693" s="746">
        <f t="shared" si="201"/>
        <v>44910</v>
      </c>
      <c r="V693" s="228"/>
      <c r="W693" s="94"/>
      <c r="X693" s="95"/>
      <c r="Y693" s="508" t="str">
        <f t="shared" si="177"/>
        <v>Sin Avance</v>
      </c>
      <c r="Z693" s="272"/>
      <c r="AA693" s="273"/>
      <c r="AB693" s="274"/>
      <c r="AC693" s="234"/>
      <c r="AD693" s="94"/>
      <c r="AE693" s="95"/>
      <c r="AF693" s="508" t="str">
        <f t="shared" si="179"/>
        <v>Sin Avance</v>
      </c>
      <c r="AG693" s="624"/>
      <c r="AH693" s="94"/>
      <c r="AI693" s="508"/>
      <c r="AJ693" s="234"/>
      <c r="AK693" s="273"/>
      <c r="AL693" s="95"/>
      <c r="AM693" s="508" t="str">
        <f t="shared" si="180"/>
        <v>Sin Avance</v>
      </c>
      <c r="AN693" s="279"/>
      <c r="AO693" s="273"/>
      <c r="AP693" s="274"/>
      <c r="AQ693" s="275"/>
      <c r="AR693" s="235"/>
      <c r="AS693" s="233"/>
      <c r="AT693" s="508" t="str">
        <f t="shared" si="181"/>
        <v>Sin Avance</v>
      </c>
      <c r="AU693" s="228"/>
      <c r="AV693" s="273"/>
      <c r="AW693" s="274"/>
      <c r="AX693" s="231"/>
      <c r="AY693" s="232"/>
      <c r="AZ693" s="233"/>
      <c r="BA693" s="508" t="str">
        <f t="shared" si="182"/>
        <v>Sin Avance</v>
      </c>
      <c r="BB693" s="325"/>
      <c r="BC693" s="229"/>
      <c r="BD693" s="229"/>
      <c r="BE693" s="492"/>
      <c r="BF693" s="235"/>
      <c r="BG693" s="493"/>
      <c r="BH693" s="508" t="str">
        <f t="shared" si="183"/>
        <v>Sin Avance</v>
      </c>
      <c r="BI693" s="236"/>
      <c r="BJ693" s="96"/>
      <c r="BK693" s="232"/>
      <c r="BL693" s="547" t="str">
        <f t="shared" si="178"/>
        <v>Sin Avance</v>
      </c>
      <c r="BM693" s="1051"/>
      <c r="BN693" s="1051"/>
      <c r="BO693" s="325"/>
      <c r="BP693" s="324"/>
      <c r="BQ693" s="1051"/>
      <c r="BR693" s="1051"/>
      <c r="BS693" s="516" t="str">
        <f t="shared" si="202"/>
        <v>En Ejecución</v>
      </c>
      <c r="BT693" s="491"/>
      <c r="BU693" s="324"/>
    </row>
    <row r="694" spans="1:73" s="245" customFormat="1" ht="41.25" customHeight="1">
      <c r="A694" s="98" t="s">
        <v>189</v>
      </c>
      <c r="B694" s="653">
        <v>44545</v>
      </c>
      <c r="C694" s="100" t="s">
        <v>4236</v>
      </c>
      <c r="D694" s="97" t="s">
        <v>4203</v>
      </c>
      <c r="E694" s="548" t="s">
        <v>4237</v>
      </c>
      <c r="F694" s="98" t="s">
        <v>145</v>
      </c>
      <c r="G694" s="1035" t="s">
        <v>4238</v>
      </c>
      <c r="H694" s="548" t="s">
        <v>4239</v>
      </c>
      <c r="I694" s="548">
        <v>1</v>
      </c>
      <c r="J694" s="548" t="s">
        <v>4240</v>
      </c>
      <c r="K694" s="98" t="s">
        <v>168</v>
      </c>
      <c r="L694" s="548" t="s">
        <v>4241</v>
      </c>
      <c r="M694" s="548" t="s">
        <v>4242</v>
      </c>
      <c r="N694" s="1080">
        <v>1</v>
      </c>
      <c r="O694" s="548" t="s">
        <v>4242</v>
      </c>
      <c r="P694" s="1035" t="s">
        <v>4238</v>
      </c>
      <c r="Q694" s="1035" t="s">
        <v>4238</v>
      </c>
      <c r="R694" s="1036">
        <v>44546</v>
      </c>
      <c r="S694" s="1036">
        <v>44742</v>
      </c>
      <c r="T694" s="92">
        <v>0</v>
      </c>
      <c r="U694" s="746">
        <f t="shared" si="201"/>
        <v>44742</v>
      </c>
      <c r="V694" s="228"/>
      <c r="W694" s="94"/>
      <c r="X694" s="95"/>
      <c r="Y694" s="508" t="str">
        <f t="shared" si="177"/>
        <v>Sin Avance</v>
      </c>
      <c r="Z694" s="272"/>
      <c r="AA694" s="273"/>
      <c r="AB694" s="274"/>
      <c r="AC694" s="234"/>
      <c r="AD694" s="94"/>
      <c r="AE694" s="95"/>
      <c r="AF694" s="508" t="str">
        <f t="shared" si="179"/>
        <v>Sin Avance</v>
      </c>
      <c r="AG694" s="624"/>
      <c r="AH694" s="94"/>
      <c r="AI694" s="508"/>
      <c r="AJ694" s="234"/>
      <c r="AK694" s="273"/>
      <c r="AL694" s="95"/>
      <c r="AM694" s="508" t="str">
        <f t="shared" si="180"/>
        <v>Sin Avance</v>
      </c>
      <c r="AN694" s="279"/>
      <c r="AO694" s="273"/>
      <c r="AP694" s="274"/>
      <c r="AQ694" s="275"/>
      <c r="AR694" s="235"/>
      <c r="AS694" s="233"/>
      <c r="AT694" s="508" t="str">
        <f t="shared" si="181"/>
        <v>Sin Avance</v>
      </c>
      <c r="AU694" s="228"/>
      <c r="AV694" s="273"/>
      <c r="AW694" s="274"/>
      <c r="AX694" s="231"/>
      <c r="AY694" s="232"/>
      <c r="AZ694" s="233"/>
      <c r="BA694" s="508" t="str">
        <f t="shared" si="182"/>
        <v>Sin Avance</v>
      </c>
      <c r="BB694" s="325"/>
      <c r="BC694" s="229"/>
      <c r="BD694" s="229"/>
      <c r="BE694" s="492"/>
      <c r="BF694" s="235"/>
      <c r="BG694" s="493"/>
      <c r="BH694" s="508" t="str">
        <f t="shared" si="183"/>
        <v>Sin Avance</v>
      </c>
      <c r="BI694" s="236"/>
      <c r="BJ694" s="96"/>
      <c r="BK694" s="232"/>
      <c r="BL694" s="547" t="str">
        <f t="shared" si="178"/>
        <v>Sin Avance</v>
      </c>
      <c r="BM694" s="1051"/>
      <c r="BN694" s="1051"/>
      <c r="BO694" s="325"/>
      <c r="BP694" s="324"/>
      <c r="BQ694" s="1051"/>
      <c r="BR694" s="1051"/>
      <c r="BS694" s="516" t="str">
        <f t="shared" si="202"/>
        <v>En Ejecución</v>
      </c>
      <c r="BT694" s="491"/>
      <c r="BU694" s="324"/>
    </row>
    <row r="695" spans="1:73" s="245" customFormat="1" ht="41.25" customHeight="1">
      <c r="A695" s="98" t="s">
        <v>189</v>
      </c>
      <c r="B695" s="653">
        <v>44545</v>
      </c>
      <c r="C695" s="100" t="s">
        <v>4243</v>
      </c>
      <c r="D695" s="97" t="s">
        <v>4203</v>
      </c>
      <c r="E695" s="548" t="s">
        <v>4244</v>
      </c>
      <c r="F695" s="98" t="s">
        <v>145</v>
      </c>
      <c r="G695" s="1035" t="s">
        <v>171</v>
      </c>
      <c r="H695" s="1035" t="s">
        <v>4245</v>
      </c>
      <c r="I695" s="1037">
        <v>1</v>
      </c>
      <c r="J695" s="1035" t="s">
        <v>4246</v>
      </c>
      <c r="K695" s="98" t="s">
        <v>168</v>
      </c>
      <c r="L695" s="1035" t="s">
        <v>4247</v>
      </c>
      <c r="M695" s="1035" t="s">
        <v>4248</v>
      </c>
      <c r="N695" s="548">
        <v>1</v>
      </c>
      <c r="O695" s="1035" t="s">
        <v>4248</v>
      </c>
      <c r="P695" s="1035" t="s">
        <v>171</v>
      </c>
      <c r="Q695" s="1035" t="s">
        <v>171</v>
      </c>
      <c r="R695" s="1036">
        <v>44546</v>
      </c>
      <c r="S695" s="1036">
        <v>44773</v>
      </c>
      <c r="T695" s="92">
        <v>0</v>
      </c>
      <c r="U695" s="746">
        <f t="shared" si="201"/>
        <v>44773</v>
      </c>
      <c r="V695" s="228"/>
      <c r="W695" s="94"/>
      <c r="X695" s="95"/>
      <c r="Y695" s="508" t="str">
        <f t="shared" si="177"/>
        <v>Sin Avance</v>
      </c>
      <c r="Z695" s="272"/>
      <c r="AA695" s="273"/>
      <c r="AB695" s="274"/>
      <c r="AC695" s="234"/>
      <c r="AD695" s="94"/>
      <c r="AE695" s="95"/>
      <c r="AF695" s="508" t="str">
        <f t="shared" si="179"/>
        <v>Sin Avance</v>
      </c>
      <c r="AG695" s="624"/>
      <c r="AH695" s="94"/>
      <c r="AI695" s="508"/>
      <c r="AJ695" s="234"/>
      <c r="AK695" s="273"/>
      <c r="AL695" s="95"/>
      <c r="AM695" s="508" t="str">
        <f t="shared" si="180"/>
        <v>Sin Avance</v>
      </c>
      <c r="AN695" s="279"/>
      <c r="AO695" s="273"/>
      <c r="AP695" s="274"/>
      <c r="AQ695" s="275"/>
      <c r="AR695" s="235"/>
      <c r="AS695" s="233"/>
      <c r="AT695" s="508" t="str">
        <f t="shared" si="181"/>
        <v>Sin Avance</v>
      </c>
      <c r="AU695" s="228"/>
      <c r="AV695" s="273"/>
      <c r="AW695" s="274"/>
      <c r="AX695" s="231"/>
      <c r="AY695" s="232"/>
      <c r="AZ695" s="233"/>
      <c r="BA695" s="508" t="str">
        <f t="shared" si="182"/>
        <v>Sin Avance</v>
      </c>
      <c r="BB695" s="325"/>
      <c r="BC695" s="229"/>
      <c r="BD695" s="229"/>
      <c r="BE695" s="492"/>
      <c r="BF695" s="235"/>
      <c r="BG695" s="493"/>
      <c r="BH695" s="508" t="str">
        <f t="shared" si="183"/>
        <v>Sin Avance</v>
      </c>
      <c r="BI695" s="236"/>
      <c r="BJ695" s="96"/>
      <c r="BK695" s="232"/>
      <c r="BL695" s="547" t="str">
        <f t="shared" si="178"/>
        <v>Sin Avance</v>
      </c>
      <c r="BM695" s="1051"/>
      <c r="BN695" s="1051"/>
      <c r="BO695" s="325"/>
      <c r="BP695" s="324"/>
      <c r="BQ695" s="236"/>
      <c r="BR695" s="1051"/>
      <c r="BS695" s="516" t="str">
        <f t="shared" si="202"/>
        <v>En Ejecución</v>
      </c>
      <c r="BT695" s="491"/>
      <c r="BU695" s="324"/>
    </row>
    <row r="696" spans="1:73" s="245" customFormat="1" ht="41.25" customHeight="1">
      <c r="A696" s="98" t="s">
        <v>189</v>
      </c>
      <c r="B696" s="653">
        <v>44545</v>
      </c>
      <c r="C696" s="100" t="s">
        <v>4249</v>
      </c>
      <c r="D696" s="97" t="s">
        <v>4203</v>
      </c>
      <c r="E696" s="548" t="s">
        <v>4250</v>
      </c>
      <c r="F696" s="98" t="s">
        <v>145</v>
      </c>
      <c r="G696" s="1035" t="s">
        <v>3146</v>
      </c>
      <c r="H696" s="1035" t="s">
        <v>4251</v>
      </c>
      <c r="I696" s="1037">
        <v>1</v>
      </c>
      <c r="J696" s="1035" t="s">
        <v>4252</v>
      </c>
      <c r="K696" s="98" t="s">
        <v>168</v>
      </c>
      <c r="L696" s="1035" t="s">
        <v>4253</v>
      </c>
      <c r="M696" s="1035" t="s">
        <v>4254</v>
      </c>
      <c r="N696" s="548">
        <v>1</v>
      </c>
      <c r="O696" s="1035" t="s">
        <v>4254</v>
      </c>
      <c r="P696" s="1035" t="s">
        <v>3146</v>
      </c>
      <c r="Q696" s="248" t="s">
        <v>172</v>
      </c>
      <c r="R696" s="1036">
        <v>44546</v>
      </c>
      <c r="S696" s="1036">
        <v>44742</v>
      </c>
      <c r="T696" s="92">
        <v>0</v>
      </c>
      <c r="U696" s="746">
        <f t="shared" si="201"/>
        <v>44742</v>
      </c>
      <c r="V696" s="228"/>
      <c r="W696" s="94"/>
      <c r="X696" s="95"/>
      <c r="Y696" s="508" t="str">
        <f t="shared" si="177"/>
        <v>Sin Avance</v>
      </c>
      <c r="Z696" s="272"/>
      <c r="AA696" s="273"/>
      <c r="AB696" s="274"/>
      <c r="AC696" s="234"/>
      <c r="AD696" s="94"/>
      <c r="AE696" s="95"/>
      <c r="AF696" s="508" t="str">
        <f t="shared" si="179"/>
        <v>Sin Avance</v>
      </c>
      <c r="AG696" s="624"/>
      <c r="AH696" s="94"/>
      <c r="AI696" s="508"/>
      <c r="AJ696" s="234"/>
      <c r="AK696" s="273"/>
      <c r="AL696" s="95"/>
      <c r="AM696" s="508" t="str">
        <f t="shared" si="180"/>
        <v>Sin Avance</v>
      </c>
      <c r="AN696" s="279"/>
      <c r="AO696" s="273"/>
      <c r="AP696" s="274"/>
      <c r="AQ696" s="275"/>
      <c r="AR696" s="235"/>
      <c r="AS696" s="233"/>
      <c r="AT696" s="508" t="str">
        <f t="shared" si="181"/>
        <v>Sin Avance</v>
      </c>
      <c r="AU696" s="228"/>
      <c r="AV696" s="273"/>
      <c r="AW696" s="274"/>
      <c r="AX696" s="231"/>
      <c r="AY696" s="232"/>
      <c r="AZ696" s="233"/>
      <c r="BA696" s="508" t="str">
        <f t="shared" si="182"/>
        <v>Sin Avance</v>
      </c>
      <c r="BB696" s="325"/>
      <c r="BC696" s="229"/>
      <c r="BD696" s="229"/>
      <c r="BE696" s="492"/>
      <c r="BF696" s="235"/>
      <c r="BG696" s="493"/>
      <c r="BH696" s="508" t="str">
        <f t="shared" si="183"/>
        <v>Sin Avance</v>
      </c>
      <c r="BI696" s="236"/>
      <c r="BJ696" s="96"/>
      <c r="BK696" s="232"/>
      <c r="BL696" s="547" t="str">
        <f t="shared" si="178"/>
        <v>Sin Avance</v>
      </c>
      <c r="BM696" s="1051"/>
      <c r="BN696" s="1051"/>
      <c r="BO696" s="325"/>
      <c r="BP696" s="324"/>
      <c r="BQ696" s="236"/>
      <c r="BR696" s="1051"/>
      <c r="BS696" s="516" t="str">
        <f t="shared" si="202"/>
        <v>En Ejecución</v>
      </c>
      <c r="BT696" s="491"/>
      <c r="BU696" s="324"/>
    </row>
    <row r="697" spans="1:73" s="245" customFormat="1" ht="41.25" customHeight="1">
      <c r="A697" s="98" t="s">
        <v>189</v>
      </c>
      <c r="B697" s="653">
        <v>44545</v>
      </c>
      <c r="C697" s="100" t="s">
        <v>4249</v>
      </c>
      <c r="D697" s="97" t="s">
        <v>4203</v>
      </c>
      <c r="E697" s="548" t="s">
        <v>4250</v>
      </c>
      <c r="F697" s="98" t="s">
        <v>145</v>
      </c>
      <c r="G697" s="90" t="s">
        <v>4255</v>
      </c>
      <c r="H697" s="1035" t="s">
        <v>4251</v>
      </c>
      <c r="I697" s="1037">
        <v>2</v>
      </c>
      <c r="J697" s="1035" t="s">
        <v>4256</v>
      </c>
      <c r="K697" s="98" t="s">
        <v>168</v>
      </c>
      <c r="L697" s="1035" t="s">
        <v>4257</v>
      </c>
      <c r="M697" s="1035" t="s">
        <v>4258</v>
      </c>
      <c r="N697" s="548">
        <v>1</v>
      </c>
      <c r="O697" s="1035" t="s">
        <v>4258</v>
      </c>
      <c r="P697" s="90" t="s">
        <v>4255</v>
      </c>
      <c r="Q697" s="90" t="s">
        <v>4255</v>
      </c>
      <c r="R697" s="1036">
        <v>44546</v>
      </c>
      <c r="S697" s="1036">
        <v>44742</v>
      </c>
      <c r="T697" s="92">
        <v>0</v>
      </c>
      <c r="U697" s="746">
        <f t="shared" si="201"/>
        <v>44742</v>
      </c>
      <c r="V697" s="228"/>
      <c r="W697" s="94"/>
      <c r="X697" s="95"/>
      <c r="Y697" s="508" t="str">
        <f t="shared" si="177"/>
        <v>Sin Avance</v>
      </c>
      <c r="Z697" s="272"/>
      <c r="AA697" s="273"/>
      <c r="AB697" s="274"/>
      <c r="AC697" s="234"/>
      <c r="AD697" s="94"/>
      <c r="AE697" s="95"/>
      <c r="AF697" s="508" t="str">
        <f t="shared" si="179"/>
        <v>Sin Avance</v>
      </c>
      <c r="AG697" s="624"/>
      <c r="AH697" s="94"/>
      <c r="AI697" s="508"/>
      <c r="AJ697" s="234"/>
      <c r="AK697" s="273"/>
      <c r="AL697" s="95"/>
      <c r="AM697" s="508" t="str">
        <f t="shared" si="180"/>
        <v>Sin Avance</v>
      </c>
      <c r="AN697" s="279"/>
      <c r="AO697" s="273"/>
      <c r="AP697" s="274"/>
      <c r="AQ697" s="275"/>
      <c r="AR697" s="235"/>
      <c r="AS697" s="233"/>
      <c r="AT697" s="508" t="str">
        <f t="shared" si="181"/>
        <v>Sin Avance</v>
      </c>
      <c r="AU697" s="228"/>
      <c r="AV697" s="273"/>
      <c r="AW697" s="274"/>
      <c r="AX697" s="231"/>
      <c r="AY697" s="232"/>
      <c r="AZ697" s="233"/>
      <c r="BA697" s="508" t="str">
        <f t="shared" si="182"/>
        <v>Sin Avance</v>
      </c>
      <c r="BB697" s="325"/>
      <c r="BC697" s="229"/>
      <c r="BD697" s="229"/>
      <c r="BE697" s="492"/>
      <c r="BF697" s="235"/>
      <c r="BG697" s="493"/>
      <c r="BH697" s="508" t="str">
        <f t="shared" si="183"/>
        <v>Sin Avance</v>
      </c>
      <c r="BI697" s="236"/>
      <c r="BJ697" s="96"/>
      <c r="BK697" s="232"/>
      <c r="BL697" s="547" t="str">
        <f t="shared" si="178"/>
        <v>Sin Avance</v>
      </c>
      <c r="BM697" s="1051"/>
      <c r="BN697" s="1051"/>
      <c r="BO697" s="325"/>
      <c r="BP697" s="324"/>
      <c r="BQ697" s="236"/>
      <c r="BR697" s="1051"/>
      <c r="BS697" s="516" t="str">
        <f t="shared" si="202"/>
        <v>En Ejecución</v>
      </c>
      <c r="BT697" s="491"/>
      <c r="BU697" s="324"/>
    </row>
    <row r="698" spans="1:73" s="245" customFormat="1" ht="41.25" customHeight="1">
      <c r="A698" s="98" t="s">
        <v>189</v>
      </c>
      <c r="B698" s="653">
        <v>44545</v>
      </c>
      <c r="C698" s="100" t="s">
        <v>4249</v>
      </c>
      <c r="D698" s="97" t="s">
        <v>4203</v>
      </c>
      <c r="E698" s="548" t="s">
        <v>4250</v>
      </c>
      <c r="F698" s="98" t="s">
        <v>145</v>
      </c>
      <c r="G698" s="1035" t="s">
        <v>4225</v>
      </c>
      <c r="H698" s="1035" t="s">
        <v>4259</v>
      </c>
      <c r="I698" s="1037">
        <v>3</v>
      </c>
      <c r="J698" s="1035" t="s">
        <v>4260</v>
      </c>
      <c r="K698" s="98" t="s">
        <v>168</v>
      </c>
      <c r="L698" s="1035" t="s">
        <v>4261</v>
      </c>
      <c r="M698" s="1035" t="s">
        <v>4229</v>
      </c>
      <c r="N698" s="548">
        <v>1</v>
      </c>
      <c r="O698" s="1035" t="s">
        <v>4229</v>
      </c>
      <c r="P698" s="1035" t="s">
        <v>4225</v>
      </c>
      <c r="Q698" s="1035" t="s">
        <v>4225</v>
      </c>
      <c r="R698" s="1025">
        <v>44546</v>
      </c>
      <c r="S698" s="1025">
        <v>44910</v>
      </c>
      <c r="T698" s="92">
        <v>0</v>
      </c>
      <c r="U698" s="746">
        <f t="shared" si="201"/>
        <v>44910</v>
      </c>
      <c r="V698" s="228"/>
      <c r="W698" s="94"/>
      <c r="X698" s="95"/>
      <c r="Y698" s="508" t="str">
        <f t="shared" si="177"/>
        <v>Sin Avance</v>
      </c>
      <c r="Z698" s="272"/>
      <c r="AA698" s="273"/>
      <c r="AB698" s="274"/>
      <c r="AC698" s="234"/>
      <c r="AD698" s="94"/>
      <c r="AE698" s="95"/>
      <c r="AF698" s="508" t="str">
        <f t="shared" si="179"/>
        <v>Sin Avance</v>
      </c>
      <c r="AG698" s="624"/>
      <c r="AH698" s="94"/>
      <c r="AI698" s="508"/>
      <c r="AJ698" s="234"/>
      <c r="AK698" s="273"/>
      <c r="AL698" s="95"/>
      <c r="AM698" s="508" t="str">
        <f t="shared" si="180"/>
        <v>Sin Avance</v>
      </c>
      <c r="AN698" s="279"/>
      <c r="AO698" s="273"/>
      <c r="AP698" s="274"/>
      <c r="AQ698" s="275"/>
      <c r="AR698" s="235"/>
      <c r="AS698" s="233"/>
      <c r="AT698" s="508" t="str">
        <f t="shared" si="181"/>
        <v>Sin Avance</v>
      </c>
      <c r="AU698" s="228"/>
      <c r="AV698" s="273"/>
      <c r="AW698" s="274"/>
      <c r="AX698" s="231"/>
      <c r="AY698" s="232"/>
      <c r="AZ698" s="233"/>
      <c r="BA698" s="508" t="str">
        <f t="shared" si="182"/>
        <v>Sin Avance</v>
      </c>
      <c r="BB698" s="325"/>
      <c r="BC698" s="229"/>
      <c r="BD698" s="229"/>
      <c r="BE698" s="492"/>
      <c r="BF698" s="235"/>
      <c r="BG698" s="493"/>
      <c r="BH698" s="508" t="str">
        <f t="shared" si="183"/>
        <v>Sin Avance</v>
      </c>
      <c r="BI698" s="236"/>
      <c r="BJ698" s="96"/>
      <c r="BK698" s="232"/>
      <c r="BL698" s="547" t="str">
        <f t="shared" si="178"/>
        <v>Sin Avance</v>
      </c>
      <c r="BM698" s="1051"/>
      <c r="BN698" s="1051"/>
      <c r="BO698" s="325"/>
      <c r="BP698" s="324"/>
      <c r="BQ698" s="236"/>
      <c r="BR698" s="1051"/>
      <c r="BS698" s="516" t="str">
        <f t="shared" si="202"/>
        <v>En Ejecución</v>
      </c>
      <c r="BT698" s="491"/>
      <c r="BU698" s="324"/>
    </row>
    <row r="699" spans="1:73" s="245" customFormat="1" ht="41.25" customHeight="1">
      <c r="A699" s="69" t="s">
        <v>189</v>
      </c>
      <c r="B699" s="361">
        <v>44545</v>
      </c>
      <c r="C699" s="1081" t="s">
        <v>4262</v>
      </c>
      <c r="D699" s="62" t="s">
        <v>4203</v>
      </c>
      <c r="E699" s="1082" t="s">
        <v>4263</v>
      </c>
      <c r="F699" s="69" t="s">
        <v>145</v>
      </c>
      <c r="G699" s="1083" t="s">
        <v>4264</v>
      </c>
      <c r="H699" s="1083" t="s">
        <v>4265</v>
      </c>
      <c r="I699" s="1084">
        <v>1</v>
      </c>
      <c r="J699" s="1083" t="s">
        <v>4256</v>
      </c>
      <c r="K699" s="69" t="s">
        <v>168</v>
      </c>
      <c r="L699" s="1083" t="s">
        <v>4257</v>
      </c>
      <c r="M699" s="1083" t="s">
        <v>4258</v>
      </c>
      <c r="N699" s="1082">
        <v>1</v>
      </c>
      <c r="O699" s="1083" t="s">
        <v>4258</v>
      </c>
      <c r="P699" s="1083" t="s">
        <v>4264</v>
      </c>
      <c r="Q699" s="90" t="s">
        <v>4255</v>
      </c>
      <c r="R699" s="1085">
        <v>44546</v>
      </c>
      <c r="S699" s="1085">
        <v>44742</v>
      </c>
      <c r="T699" s="103">
        <v>0</v>
      </c>
      <c r="U699" s="1086">
        <f t="shared" si="201"/>
        <v>44742</v>
      </c>
      <c r="V699" s="228"/>
      <c r="W699" s="94"/>
      <c r="X699" s="95"/>
      <c r="Y699" s="508" t="str">
        <f t="shared" si="177"/>
        <v>Sin Avance</v>
      </c>
      <c r="Z699" s="272"/>
      <c r="AA699" s="273"/>
      <c r="AB699" s="274"/>
      <c r="AC699" s="234"/>
      <c r="AD699" s="94"/>
      <c r="AE699" s="95"/>
      <c r="AF699" s="508" t="str">
        <f t="shared" si="179"/>
        <v>Sin Avance</v>
      </c>
      <c r="AG699" s="624"/>
      <c r="AH699" s="94"/>
      <c r="AI699" s="508"/>
      <c r="AJ699" s="234"/>
      <c r="AK699" s="273"/>
      <c r="AL699" s="95"/>
      <c r="AM699" s="508" t="str">
        <f t="shared" si="180"/>
        <v>Sin Avance</v>
      </c>
      <c r="AN699" s="279"/>
      <c r="AO699" s="273"/>
      <c r="AP699" s="274"/>
      <c r="AQ699" s="275"/>
      <c r="AR699" s="235"/>
      <c r="AS699" s="233"/>
      <c r="AT699" s="508" t="str">
        <f t="shared" si="181"/>
        <v>Sin Avance</v>
      </c>
      <c r="AU699" s="228"/>
      <c r="AV699" s="273"/>
      <c r="AW699" s="274"/>
      <c r="AX699" s="231"/>
      <c r="AY699" s="232"/>
      <c r="AZ699" s="233"/>
      <c r="BA699" s="508" t="str">
        <f t="shared" si="182"/>
        <v>Sin Avance</v>
      </c>
      <c r="BB699" s="325"/>
      <c r="BC699" s="229"/>
      <c r="BD699" s="229"/>
      <c r="BE699" s="492"/>
      <c r="BF699" s="235"/>
      <c r="BG699" s="493"/>
      <c r="BH699" s="508" t="str">
        <f t="shared" si="183"/>
        <v>Sin Avance</v>
      </c>
      <c r="BI699" s="236"/>
      <c r="BJ699" s="96"/>
      <c r="BK699" s="232"/>
      <c r="BL699" s="547" t="str">
        <f t="shared" si="178"/>
        <v>Sin Avance</v>
      </c>
      <c r="BM699" s="1051"/>
      <c r="BN699" s="1051"/>
      <c r="BO699" s="325"/>
      <c r="BP699" s="324"/>
      <c r="BQ699" s="236"/>
      <c r="BR699" s="1051"/>
      <c r="BS699" s="516" t="str">
        <f t="shared" si="202"/>
        <v>En Ejecución</v>
      </c>
      <c r="BT699" s="491"/>
      <c r="BU699" s="324"/>
    </row>
    <row r="700" spans="1:73" s="245" customFormat="1" ht="45.75" customHeight="1">
      <c r="A700" s="98" t="s">
        <v>189</v>
      </c>
      <c r="B700" s="653">
        <v>44551</v>
      </c>
      <c r="C700" s="100" t="s">
        <v>4266</v>
      </c>
      <c r="D700" s="97" t="s">
        <v>4267</v>
      </c>
      <c r="E700" s="548" t="s">
        <v>4268</v>
      </c>
      <c r="F700" s="98" t="s">
        <v>145</v>
      </c>
      <c r="G700" s="1035" t="s">
        <v>4269</v>
      </c>
      <c r="H700" s="617" t="s">
        <v>4270</v>
      </c>
      <c r="I700" s="1037">
        <v>1</v>
      </c>
      <c r="J700" s="617" t="s">
        <v>4271</v>
      </c>
      <c r="K700" s="98" t="s">
        <v>168</v>
      </c>
      <c r="L700" s="1035" t="s">
        <v>4272</v>
      </c>
      <c r="M700" s="1035" t="s">
        <v>4273</v>
      </c>
      <c r="N700" s="1035">
        <v>1</v>
      </c>
      <c r="O700" s="1035" t="s">
        <v>4273</v>
      </c>
      <c r="P700" s="1035" t="s">
        <v>4269</v>
      </c>
      <c r="Q700" s="1035" t="s">
        <v>4269</v>
      </c>
      <c r="R700" s="1025">
        <v>44562</v>
      </c>
      <c r="S700" s="1036">
        <v>44711</v>
      </c>
      <c r="T700" s="92">
        <v>0</v>
      </c>
      <c r="U700" s="746">
        <f t="shared" si="201"/>
        <v>44711</v>
      </c>
      <c r="V700" s="228"/>
      <c r="W700" s="94"/>
      <c r="X700" s="95"/>
      <c r="Y700" s="508" t="str">
        <f t="shared" si="177"/>
        <v>Sin Avance</v>
      </c>
      <c r="Z700" s="272"/>
      <c r="AA700" s="273"/>
      <c r="AB700" s="274"/>
      <c r="AC700" s="234"/>
      <c r="AD700" s="94"/>
      <c r="AE700" s="95"/>
      <c r="AF700" s="508" t="str">
        <f t="shared" si="179"/>
        <v>Sin Avance</v>
      </c>
      <c r="AG700" s="624"/>
      <c r="AH700" s="94"/>
      <c r="AI700" s="508"/>
      <c r="AJ700" s="234"/>
      <c r="AK700" s="273"/>
      <c r="AL700" s="95"/>
      <c r="AM700" s="508" t="str">
        <f t="shared" si="180"/>
        <v>Sin Avance</v>
      </c>
      <c r="AN700" s="279"/>
      <c r="AO700" s="273"/>
      <c r="AP700" s="274"/>
      <c r="AQ700" s="275"/>
      <c r="AR700" s="235"/>
      <c r="AS700" s="233"/>
      <c r="AT700" s="508" t="str">
        <f t="shared" si="181"/>
        <v>Sin Avance</v>
      </c>
      <c r="AU700" s="228"/>
      <c r="AV700" s="273"/>
      <c r="AW700" s="274"/>
      <c r="AX700" s="231"/>
      <c r="AY700" s="232"/>
      <c r="AZ700" s="233"/>
      <c r="BA700" s="508" t="str">
        <f t="shared" si="182"/>
        <v>Sin Avance</v>
      </c>
      <c r="BB700" s="325"/>
      <c r="BC700" s="229"/>
      <c r="BD700" s="229"/>
      <c r="BE700" s="492"/>
      <c r="BF700" s="235"/>
      <c r="BG700" s="493"/>
      <c r="BH700" s="508" t="str">
        <f t="shared" si="183"/>
        <v>Sin Avance</v>
      </c>
      <c r="BI700" s="236"/>
      <c r="BJ700" s="96"/>
      <c r="BK700" s="232"/>
      <c r="BL700" s="547" t="str">
        <f t="shared" si="178"/>
        <v>Sin Avance</v>
      </c>
      <c r="BM700" s="1051"/>
      <c r="BN700" s="1051"/>
      <c r="BO700" s="325"/>
      <c r="BP700" s="324"/>
      <c r="BQ700" s="236"/>
      <c r="BR700" s="1051"/>
      <c r="BS700" s="516" t="str">
        <f t="shared" si="202"/>
        <v>En Ejecución</v>
      </c>
      <c r="BT700" s="491"/>
      <c r="BU700" s="324"/>
    </row>
    <row r="701" spans="1:73" s="245" customFormat="1" ht="45.75" customHeight="1">
      <c r="A701" s="98" t="s">
        <v>189</v>
      </c>
      <c r="B701" s="653">
        <v>44551</v>
      </c>
      <c r="C701" s="100" t="s">
        <v>1728</v>
      </c>
      <c r="D701" s="97" t="s">
        <v>4267</v>
      </c>
      <c r="E701" s="548" t="s">
        <v>4274</v>
      </c>
      <c r="F701" s="98" t="s">
        <v>145</v>
      </c>
      <c r="G701" s="1035" t="s">
        <v>2146</v>
      </c>
      <c r="H701" s="617" t="s">
        <v>4275</v>
      </c>
      <c r="I701" s="1037">
        <v>1</v>
      </c>
      <c r="J701" s="617" t="s">
        <v>4276</v>
      </c>
      <c r="K701" s="98" t="s">
        <v>168</v>
      </c>
      <c r="L701" s="1035" t="s">
        <v>4277</v>
      </c>
      <c r="M701" s="1035" t="s">
        <v>4278</v>
      </c>
      <c r="N701" s="1035">
        <v>2</v>
      </c>
      <c r="O701" s="1035" t="s">
        <v>4278</v>
      </c>
      <c r="P701" s="1035" t="s">
        <v>2146</v>
      </c>
      <c r="Q701" s="1035" t="s">
        <v>2146</v>
      </c>
      <c r="R701" s="1025">
        <v>44562</v>
      </c>
      <c r="S701" s="1036">
        <v>44895</v>
      </c>
      <c r="T701" s="92">
        <v>0</v>
      </c>
      <c r="U701" s="746">
        <f t="shared" si="201"/>
        <v>44895</v>
      </c>
      <c r="V701" s="228"/>
      <c r="W701" s="94"/>
      <c r="X701" s="95"/>
      <c r="Y701" s="508" t="str">
        <f t="shared" si="177"/>
        <v>Sin Avance</v>
      </c>
      <c r="Z701" s="272"/>
      <c r="AA701" s="273"/>
      <c r="AB701" s="274"/>
      <c r="AC701" s="234"/>
      <c r="AD701" s="94"/>
      <c r="AE701" s="95"/>
      <c r="AF701" s="508" t="str">
        <f t="shared" si="179"/>
        <v>Sin Avance</v>
      </c>
      <c r="AG701" s="624"/>
      <c r="AH701" s="94"/>
      <c r="AI701" s="508"/>
      <c r="AJ701" s="234"/>
      <c r="AK701" s="273"/>
      <c r="AL701" s="95"/>
      <c r="AM701" s="508" t="str">
        <f t="shared" si="180"/>
        <v>Sin Avance</v>
      </c>
      <c r="AN701" s="279"/>
      <c r="AO701" s="273"/>
      <c r="AP701" s="274"/>
      <c r="AQ701" s="275"/>
      <c r="AR701" s="235"/>
      <c r="AS701" s="233"/>
      <c r="AT701" s="508" t="str">
        <f t="shared" si="181"/>
        <v>Sin Avance</v>
      </c>
      <c r="AU701" s="228"/>
      <c r="AV701" s="273"/>
      <c r="AW701" s="274"/>
      <c r="AX701" s="231"/>
      <c r="AY701" s="232"/>
      <c r="AZ701" s="233"/>
      <c r="BA701" s="508" t="str">
        <f t="shared" si="182"/>
        <v>Sin Avance</v>
      </c>
      <c r="BB701" s="325"/>
      <c r="BC701" s="229"/>
      <c r="BD701" s="229"/>
      <c r="BE701" s="492"/>
      <c r="BF701" s="235"/>
      <c r="BG701" s="493"/>
      <c r="BH701" s="508" t="str">
        <f t="shared" si="183"/>
        <v>Sin Avance</v>
      </c>
      <c r="BI701" s="236"/>
      <c r="BJ701" s="96"/>
      <c r="BK701" s="232"/>
      <c r="BL701" s="547" t="str">
        <f t="shared" si="178"/>
        <v>Sin Avance</v>
      </c>
      <c r="BM701" s="1051"/>
      <c r="BN701" s="1051"/>
      <c r="BO701" s="325"/>
      <c r="BP701" s="324"/>
      <c r="BQ701" s="236"/>
      <c r="BR701" s="1051"/>
      <c r="BS701" s="516" t="str">
        <f t="shared" si="202"/>
        <v>En Ejecución</v>
      </c>
      <c r="BT701" s="491"/>
      <c r="BU701" s="324"/>
    </row>
    <row r="702" spans="1:73" s="245" customFormat="1" ht="45.75" customHeight="1">
      <c r="A702" s="98" t="s">
        <v>189</v>
      </c>
      <c r="B702" s="653">
        <v>44551</v>
      </c>
      <c r="C702" s="100" t="s">
        <v>1728</v>
      </c>
      <c r="D702" s="97" t="s">
        <v>4267</v>
      </c>
      <c r="E702" s="548" t="s">
        <v>4274</v>
      </c>
      <c r="F702" s="98" t="s">
        <v>145</v>
      </c>
      <c r="G702" s="1035" t="s">
        <v>2146</v>
      </c>
      <c r="H702" s="617" t="s">
        <v>4275</v>
      </c>
      <c r="I702" s="1037">
        <v>2</v>
      </c>
      <c r="J702" s="617" t="s">
        <v>4279</v>
      </c>
      <c r="K702" s="98" t="s">
        <v>168</v>
      </c>
      <c r="L702" s="1035" t="s">
        <v>4280</v>
      </c>
      <c r="M702" s="1035" t="s">
        <v>4281</v>
      </c>
      <c r="N702" s="1035">
        <v>12</v>
      </c>
      <c r="O702" s="1035" t="s">
        <v>4281</v>
      </c>
      <c r="P702" s="1035" t="s">
        <v>2146</v>
      </c>
      <c r="Q702" s="1035" t="s">
        <v>2146</v>
      </c>
      <c r="R702" s="1025">
        <v>44562</v>
      </c>
      <c r="S702" s="1036">
        <v>44895</v>
      </c>
      <c r="T702" s="92">
        <v>0</v>
      </c>
      <c r="U702" s="746">
        <f t="shared" si="201"/>
        <v>44895</v>
      </c>
      <c r="V702" s="228"/>
      <c r="W702" s="94"/>
      <c r="X702" s="95"/>
      <c r="Y702" s="508" t="str">
        <f t="shared" si="177"/>
        <v>Sin Avance</v>
      </c>
      <c r="Z702" s="272"/>
      <c r="AA702" s="273"/>
      <c r="AB702" s="274"/>
      <c r="AC702" s="234"/>
      <c r="AD702" s="94"/>
      <c r="AE702" s="95"/>
      <c r="AF702" s="508" t="str">
        <f t="shared" si="179"/>
        <v>Sin Avance</v>
      </c>
      <c r="AG702" s="624"/>
      <c r="AH702" s="94"/>
      <c r="AI702" s="508"/>
      <c r="AJ702" s="234"/>
      <c r="AK702" s="273"/>
      <c r="AL702" s="95"/>
      <c r="AM702" s="508" t="str">
        <f t="shared" si="180"/>
        <v>Sin Avance</v>
      </c>
      <c r="AN702" s="279"/>
      <c r="AO702" s="273"/>
      <c r="AP702" s="274"/>
      <c r="AQ702" s="275"/>
      <c r="AR702" s="235"/>
      <c r="AS702" s="233"/>
      <c r="AT702" s="508" t="str">
        <f t="shared" si="181"/>
        <v>Sin Avance</v>
      </c>
      <c r="AU702" s="228"/>
      <c r="AV702" s="273"/>
      <c r="AW702" s="274"/>
      <c r="AX702" s="231"/>
      <c r="AY702" s="232"/>
      <c r="AZ702" s="233"/>
      <c r="BA702" s="508" t="str">
        <f t="shared" si="182"/>
        <v>Sin Avance</v>
      </c>
      <c r="BB702" s="325"/>
      <c r="BC702" s="229"/>
      <c r="BD702" s="229"/>
      <c r="BE702" s="492"/>
      <c r="BF702" s="235"/>
      <c r="BG702" s="493"/>
      <c r="BH702" s="508" t="str">
        <f t="shared" si="183"/>
        <v>Sin Avance</v>
      </c>
      <c r="BI702" s="236"/>
      <c r="BJ702" s="96"/>
      <c r="BK702" s="232"/>
      <c r="BL702" s="547" t="str">
        <f t="shared" si="178"/>
        <v>Sin Avance</v>
      </c>
      <c r="BM702" s="1051"/>
      <c r="BN702" s="1051"/>
      <c r="BO702" s="325"/>
      <c r="BP702" s="324"/>
      <c r="BQ702" s="236"/>
      <c r="BR702" s="1051"/>
      <c r="BS702" s="516" t="str">
        <f t="shared" si="202"/>
        <v>En Ejecución</v>
      </c>
      <c r="BT702" s="491"/>
      <c r="BU702" s="324"/>
    </row>
    <row r="703" spans="1:73" s="245" customFormat="1" ht="45.75" customHeight="1">
      <c r="A703" s="98" t="s">
        <v>189</v>
      </c>
      <c r="B703" s="653">
        <v>44551</v>
      </c>
      <c r="C703" s="100" t="s">
        <v>4282</v>
      </c>
      <c r="D703" s="97" t="s">
        <v>4267</v>
      </c>
      <c r="E703" s="548" t="s">
        <v>4283</v>
      </c>
      <c r="F703" s="98" t="s">
        <v>152</v>
      </c>
      <c r="G703" s="1035" t="s">
        <v>2146</v>
      </c>
      <c r="H703" s="617" t="s">
        <v>4284</v>
      </c>
      <c r="I703" s="1037">
        <v>1</v>
      </c>
      <c r="J703" s="617" t="s">
        <v>4285</v>
      </c>
      <c r="K703" s="98" t="s">
        <v>168</v>
      </c>
      <c r="L703" s="1035" t="s">
        <v>4286</v>
      </c>
      <c r="M703" s="1035" t="s">
        <v>4287</v>
      </c>
      <c r="N703" s="1035">
        <v>1</v>
      </c>
      <c r="O703" s="1035" t="s">
        <v>4287</v>
      </c>
      <c r="P703" s="1035" t="s">
        <v>2146</v>
      </c>
      <c r="Q703" s="1035" t="s">
        <v>2146</v>
      </c>
      <c r="R703" s="1025">
        <v>44562</v>
      </c>
      <c r="S703" s="1036">
        <v>44620</v>
      </c>
      <c r="T703" s="92">
        <v>0</v>
      </c>
      <c r="U703" s="746">
        <f t="shared" si="201"/>
        <v>44620</v>
      </c>
      <c r="V703" s="228"/>
      <c r="W703" s="94"/>
      <c r="X703" s="95"/>
      <c r="Y703" s="508" t="str">
        <f t="shared" si="177"/>
        <v>Sin Avance</v>
      </c>
      <c r="Z703" s="272"/>
      <c r="AA703" s="273"/>
      <c r="AB703" s="274"/>
      <c r="AC703" s="234"/>
      <c r="AD703" s="94"/>
      <c r="AE703" s="95"/>
      <c r="AF703" s="508" t="str">
        <f t="shared" si="179"/>
        <v>Sin Avance</v>
      </c>
      <c r="AG703" s="624"/>
      <c r="AH703" s="94"/>
      <c r="AI703" s="508"/>
      <c r="AJ703" s="234"/>
      <c r="AK703" s="273"/>
      <c r="AL703" s="95"/>
      <c r="AM703" s="508" t="str">
        <f t="shared" si="180"/>
        <v>Sin Avance</v>
      </c>
      <c r="AN703" s="279"/>
      <c r="AO703" s="273"/>
      <c r="AP703" s="274"/>
      <c r="AQ703" s="275"/>
      <c r="AR703" s="235"/>
      <c r="AS703" s="233"/>
      <c r="AT703" s="508" t="str">
        <f t="shared" si="181"/>
        <v>Sin Avance</v>
      </c>
      <c r="AU703" s="228"/>
      <c r="AV703" s="273"/>
      <c r="AW703" s="274"/>
      <c r="AX703" s="231"/>
      <c r="AY703" s="232"/>
      <c r="AZ703" s="233"/>
      <c r="BA703" s="508" t="str">
        <f t="shared" si="182"/>
        <v>Sin Avance</v>
      </c>
      <c r="BB703" s="325"/>
      <c r="BC703" s="229"/>
      <c r="BD703" s="229"/>
      <c r="BE703" s="492"/>
      <c r="BF703" s="235"/>
      <c r="BG703" s="493"/>
      <c r="BH703" s="508" t="str">
        <f t="shared" si="183"/>
        <v>Sin Avance</v>
      </c>
      <c r="BI703" s="236"/>
      <c r="BJ703" s="96"/>
      <c r="BK703" s="232"/>
      <c r="BL703" s="547" t="str">
        <f t="shared" si="178"/>
        <v>Sin Avance</v>
      </c>
      <c r="BM703" s="1051"/>
      <c r="BN703" s="1051"/>
      <c r="BO703" s="325"/>
      <c r="BP703" s="324"/>
      <c r="BQ703" s="236"/>
      <c r="BR703" s="1051"/>
      <c r="BS703" s="516" t="str">
        <f t="shared" si="202"/>
        <v>En Ejecución</v>
      </c>
      <c r="BT703" s="491"/>
      <c r="BU703" s="324"/>
    </row>
    <row r="704" spans="1:73" s="245" customFormat="1" ht="45.75" customHeight="1">
      <c r="A704" s="98" t="s">
        <v>189</v>
      </c>
      <c r="B704" s="653">
        <v>44551</v>
      </c>
      <c r="C704" s="100" t="s">
        <v>4288</v>
      </c>
      <c r="D704" s="97" t="s">
        <v>4267</v>
      </c>
      <c r="E704" s="548" t="s">
        <v>4289</v>
      </c>
      <c r="F704" s="98" t="s">
        <v>145</v>
      </c>
      <c r="G704" s="1035" t="s">
        <v>2146</v>
      </c>
      <c r="H704" s="617" t="s">
        <v>4290</v>
      </c>
      <c r="I704" s="1037">
        <v>1</v>
      </c>
      <c r="J704" s="617" t="s">
        <v>4291</v>
      </c>
      <c r="K704" s="98" t="s">
        <v>168</v>
      </c>
      <c r="L704" s="1035" t="s">
        <v>4292</v>
      </c>
      <c r="M704" s="1035" t="s">
        <v>4293</v>
      </c>
      <c r="N704" s="548">
        <v>1</v>
      </c>
      <c r="O704" s="1035" t="s">
        <v>4293</v>
      </c>
      <c r="P704" s="1035" t="s">
        <v>2146</v>
      </c>
      <c r="Q704" s="1035" t="s">
        <v>2146</v>
      </c>
      <c r="R704" s="1025">
        <v>44562</v>
      </c>
      <c r="S704" s="1036">
        <v>44620</v>
      </c>
      <c r="T704" s="92">
        <v>0</v>
      </c>
      <c r="U704" s="746">
        <f t="shared" si="201"/>
        <v>44620</v>
      </c>
      <c r="V704" s="228"/>
      <c r="W704" s="94"/>
      <c r="X704" s="95"/>
      <c r="Y704" s="508" t="str">
        <f t="shared" si="177"/>
        <v>Sin Avance</v>
      </c>
      <c r="Z704" s="272"/>
      <c r="AA704" s="273"/>
      <c r="AB704" s="274"/>
      <c r="AC704" s="234"/>
      <c r="AD704" s="94"/>
      <c r="AE704" s="95"/>
      <c r="AF704" s="508" t="str">
        <f t="shared" si="179"/>
        <v>Sin Avance</v>
      </c>
      <c r="AG704" s="624"/>
      <c r="AH704" s="94"/>
      <c r="AI704" s="508"/>
      <c r="AJ704" s="234"/>
      <c r="AK704" s="273"/>
      <c r="AL704" s="95"/>
      <c r="AM704" s="508" t="str">
        <f t="shared" si="180"/>
        <v>Sin Avance</v>
      </c>
      <c r="AN704" s="279"/>
      <c r="AO704" s="273"/>
      <c r="AP704" s="274"/>
      <c r="AQ704" s="275"/>
      <c r="AR704" s="235"/>
      <c r="AS704" s="233"/>
      <c r="AT704" s="508" t="str">
        <f t="shared" si="181"/>
        <v>Sin Avance</v>
      </c>
      <c r="AU704" s="228"/>
      <c r="AV704" s="273"/>
      <c r="AW704" s="274"/>
      <c r="AX704" s="231"/>
      <c r="AY704" s="232"/>
      <c r="AZ704" s="233"/>
      <c r="BA704" s="508" t="str">
        <f t="shared" si="182"/>
        <v>Sin Avance</v>
      </c>
      <c r="BB704" s="325"/>
      <c r="BC704" s="229"/>
      <c r="BD704" s="229"/>
      <c r="BE704" s="492"/>
      <c r="BF704" s="235"/>
      <c r="BG704" s="493"/>
      <c r="BH704" s="508" t="str">
        <f t="shared" si="183"/>
        <v>Sin Avance</v>
      </c>
      <c r="BI704" s="236"/>
      <c r="BJ704" s="96"/>
      <c r="BK704" s="232"/>
      <c r="BL704" s="547" t="str">
        <f t="shared" si="178"/>
        <v>Sin Avance</v>
      </c>
      <c r="BM704" s="1051"/>
      <c r="BN704" s="1051"/>
      <c r="BO704" s="325"/>
      <c r="BP704" s="324"/>
      <c r="BQ704" s="236"/>
      <c r="BR704" s="1051"/>
      <c r="BS704" s="516" t="str">
        <f t="shared" si="202"/>
        <v>En Ejecución</v>
      </c>
      <c r="BT704" s="491"/>
      <c r="BU704" s="324"/>
    </row>
    <row r="705" spans="1:73" s="245" customFormat="1" ht="45.75" customHeight="1">
      <c r="A705" s="98" t="s">
        <v>189</v>
      </c>
      <c r="B705" s="653">
        <v>44551</v>
      </c>
      <c r="C705" s="100" t="s">
        <v>4288</v>
      </c>
      <c r="D705" s="97" t="s">
        <v>4267</v>
      </c>
      <c r="E705" s="548" t="s">
        <v>4289</v>
      </c>
      <c r="F705" s="98" t="s">
        <v>145</v>
      </c>
      <c r="G705" s="1035" t="s">
        <v>2146</v>
      </c>
      <c r="H705" s="617" t="s">
        <v>4294</v>
      </c>
      <c r="I705" s="1037">
        <v>2</v>
      </c>
      <c r="J705" s="617" t="s">
        <v>4295</v>
      </c>
      <c r="K705" s="98" t="s">
        <v>168</v>
      </c>
      <c r="L705" s="1035" t="s">
        <v>4296</v>
      </c>
      <c r="M705" s="1035" t="s">
        <v>4297</v>
      </c>
      <c r="N705" s="548">
        <v>1</v>
      </c>
      <c r="O705" s="1035" t="s">
        <v>4297</v>
      </c>
      <c r="P705" s="1035" t="s">
        <v>2146</v>
      </c>
      <c r="Q705" s="1035" t="s">
        <v>2146</v>
      </c>
      <c r="R705" s="1025">
        <v>44562</v>
      </c>
      <c r="S705" s="1036">
        <v>44650</v>
      </c>
      <c r="T705" s="92">
        <v>0</v>
      </c>
      <c r="U705" s="746">
        <f t="shared" si="201"/>
        <v>44650</v>
      </c>
      <c r="V705" s="228"/>
      <c r="W705" s="94"/>
      <c r="X705" s="95"/>
      <c r="Y705" s="508" t="str">
        <f t="shared" si="177"/>
        <v>Sin Avance</v>
      </c>
      <c r="Z705" s="272"/>
      <c r="AA705" s="273"/>
      <c r="AB705" s="274"/>
      <c r="AC705" s="234"/>
      <c r="AD705" s="94"/>
      <c r="AE705" s="95"/>
      <c r="AF705" s="508" t="str">
        <f t="shared" si="179"/>
        <v>Sin Avance</v>
      </c>
      <c r="AG705" s="624"/>
      <c r="AH705" s="94"/>
      <c r="AI705" s="508"/>
      <c r="AJ705" s="234"/>
      <c r="AK705" s="273"/>
      <c r="AL705" s="95"/>
      <c r="AM705" s="508" t="str">
        <f t="shared" si="180"/>
        <v>Sin Avance</v>
      </c>
      <c r="AN705" s="279"/>
      <c r="AO705" s="273"/>
      <c r="AP705" s="274"/>
      <c r="AQ705" s="275"/>
      <c r="AR705" s="235"/>
      <c r="AS705" s="233"/>
      <c r="AT705" s="508" t="str">
        <f t="shared" si="181"/>
        <v>Sin Avance</v>
      </c>
      <c r="AU705" s="228"/>
      <c r="AV705" s="273"/>
      <c r="AW705" s="274"/>
      <c r="AX705" s="231"/>
      <c r="AY705" s="232"/>
      <c r="AZ705" s="233"/>
      <c r="BA705" s="508" t="str">
        <f t="shared" si="182"/>
        <v>Sin Avance</v>
      </c>
      <c r="BB705" s="325"/>
      <c r="BC705" s="229"/>
      <c r="BD705" s="229"/>
      <c r="BE705" s="492"/>
      <c r="BF705" s="235"/>
      <c r="BG705" s="493"/>
      <c r="BH705" s="508" t="str">
        <f t="shared" si="183"/>
        <v>Sin Avance</v>
      </c>
      <c r="BI705" s="236"/>
      <c r="BJ705" s="96"/>
      <c r="BK705" s="232"/>
      <c r="BL705" s="547" t="str">
        <f t="shared" si="178"/>
        <v>Sin Avance</v>
      </c>
      <c r="BM705" s="1051"/>
      <c r="BN705" s="1051"/>
      <c r="BO705" s="325"/>
      <c r="BP705" s="324"/>
      <c r="BQ705" s="236"/>
      <c r="BR705" s="1051"/>
      <c r="BS705" s="516" t="str">
        <f t="shared" si="202"/>
        <v>En Ejecución</v>
      </c>
      <c r="BT705" s="491"/>
      <c r="BU705" s="324"/>
    </row>
    <row r="706" spans="1:73" s="245" customFormat="1" ht="45.75" customHeight="1">
      <c r="A706" s="98" t="s">
        <v>189</v>
      </c>
      <c r="B706" s="653">
        <v>44551</v>
      </c>
      <c r="C706" s="100" t="s">
        <v>4298</v>
      </c>
      <c r="D706" s="97" t="s">
        <v>4267</v>
      </c>
      <c r="E706" s="548" t="s">
        <v>4299</v>
      </c>
      <c r="F706" s="98" t="s">
        <v>145</v>
      </c>
      <c r="G706" s="1035" t="s">
        <v>2146</v>
      </c>
      <c r="H706" s="617" t="s">
        <v>4300</v>
      </c>
      <c r="I706" s="1037">
        <v>1</v>
      </c>
      <c r="J706" s="617" t="s">
        <v>4301</v>
      </c>
      <c r="K706" s="98" t="s">
        <v>168</v>
      </c>
      <c r="L706" s="1035" t="s">
        <v>4302</v>
      </c>
      <c r="M706" s="1035" t="s">
        <v>4303</v>
      </c>
      <c r="N706" s="1035">
        <v>1</v>
      </c>
      <c r="O706" s="1035" t="s">
        <v>4303</v>
      </c>
      <c r="P706" s="1035" t="s">
        <v>2146</v>
      </c>
      <c r="Q706" s="1035" t="s">
        <v>2146</v>
      </c>
      <c r="R706" s="1025">
        <v>44562</v>
      </c>
      <c r="S706" s="1036">
        <v>44650</v>
      </c>
      <c r="T706" s="92">
        <v>0</v>
      </c>
      <c r="U706" s="746">
        <f t="shared" si="201"/>
        <v>44650</v>
      </c>
      <c r="V706" s="228"/>
      <c r="W706" s="94"/>
      <c r="X706" s="95"/>
      <c r="Y706" s="508" t="str">
        <f t="shared" si="177"/>
        <v>Sin Avance</v>
      </c>
      <c r="Z706" s="272"/>
      <c r="AA706" s="273"/>
      <c r="AB706" s="274"/>
      <c r="AC706" s="234"/>
      <c r="AD706" s="94"/>
      <c r="AE706" s="95"/>
      <c r="AF706" s="508" t="str">
        <f t="shared" si="179"/>
        <v>Sin Avance</v>
      </c>
      <c r="AG706" s="624"/>
      <c r="AH706" s="94"/>
      <c r="AI706" s="508"/>
      <c r="AJ706" s="234"/>
      <c r="AK706" s="273"/>
      <c r="AL706" s="95"/>
      <c r="AM706" s="508" t="str">
        <f t="shared" si="180"/>
        <v>Sin Avance</v>
      </c>
      <c r="AN706" s="279"/>
      <c r="AO706" s="273"/>
      <c r="AP706" s="274"/>
      <c r="AQ706" s="275"/>
      <c r="AR706" s="235"/>
      <c r="AS706" s="233"/>
      <c r="AT706" s="508" t="str">
        <f t="shared" si="181"/>
        <v>Sin Avance</v>
      </c>
      <c r="AU706" s="228"/>
      <c r="AV706" s="273"/>
      <c r="AW706" s="274"/>
      <c r="AX706" s="231"/>
      <c r="AY706" s="232"/>
      <c r="AZ706" s="233"/>
      <c r="BA706" s="508" t="str">
        <f t="shared" si="182"/>
        <v>Sin Avance</v>
      </c>
      <c r="BB706" s="325"/>
      <c r="BC706" s="229"/>
      <c r="BD706" s="229"/>
      <c r="BE706" s="492"/>
      <c r="BF706" s="235"/>
      <c r="BG706" s="493"/>
      <c r="BH706" s="508" t="str">
        <f t="shared" si="183"/>
        <v>Sin Avance</v>
      </c>
      <c r="BI706" s="236"/>
      <c r="BJ706" s="96"/>
      <c r="BK706" s="232"/>
      <c r="BL706" s="547" t="str">
        <f t="shared" si="178"/>
        <v>Sin Avance</v>
      </c>
      <c r="BM706" s="1051"/>
      <c r="BN706" s="1051"/>
      <c r="BO706" s="325"/>
      <c r="BP706" s="324"/>
      <c r="BQ706" s="236"/>
      <c r="BR706" s="1051"/>
      <c r="BS706" s="516" t="str">
        <f t="shared" si="202"/>
        <v>En Ejecución</v>
      </c>
      <c r="BT706" s="491"/>
      <c r="BU706" s="324"/>
    </row>
    <row r="707" spans="1:73" s="245" customFormat="1" ht="45.75" customHeight="1">
      <c r="A707" s="98" t="s">
        <v>189</v>
      </c>
      <c r="B707" s="653">
        <v>44551</v>
      </c>
      <c r="C707" s="100" t="s">
        <v>4304</v>
      </c>
      <c r="D707" s="97" t="s">
        <v>4267</v>
      </c>
      <c r="E707" s="548" t="s">
        <v>4305</v>
      </c>
      <c r="F707" s="98" t="s">
        <v>145</v>
      </c>
      <c r="G707" s="1035" t="s">
        <v>4269</v>
      </c>
      <c r="H707" s="617" t="s">
        <v>4306</v>
      </c>
      <c r="I707" s="1037">
        <v>1</v>
      </c>
      <c r="J707" s="617" t="s">
        <v>4307</v>
      </c>
      <c r="K707" s="98" t="s">
        <v>168</v>
      </c>
      <c r="L707" s="1035" t="s">
        <v>4272</v>
      </c>
      <c r="M707" s="1035" t="s">
        <v>4273</v>
      </c>
      <c r="N707" s="1035">
        <v>1</v>
      </c>
      <c r="O707" s="1035" t="s">
        <v>4273</v>
      </c>
      <c r="P707" s="1035" t="s">
        <v>4269</v>
      </c>
      <c r="Q707" s="1035" t="s">
        <v>4269</v>
      </c>
      <c r="R707" s="1025">
        <v>44562</v>
      </c>
      <c r="S707" s="1036">
        <v>44711</v>
      </c>
      <c r="T707" s="92">
        <v>0</v>
      </c>
      <c r="U707" s="746">
        <f t="shared" si="201"/>
        <v>44711</v>
      </c>
      <c r="V707" s="228"/>
      <c r="W707" s="94"/>
      <c r="X707" s="95"/>
      <c r="Y707" s="508" t="str">
        <f t="shared" si="177"/>
        <v>Sin Avance</v>
      </c>
      <c r="Z707" s="272"/>
      <c r="AA707" s="273"/>
      <c r="AB707" s="274"/>
      <c r="AC707" s="234"/>
      <c r="AD707" s="94"/>
      <c r="AE707" s="95"/>
      <c r="AF707" s="508" t="str">
        <f t="shared" si="179"/>
        <v>Sin Avance</v>
      </c>
      <c r="AG707" s="624"/>
      <c r="AH707" s="94"/>
      <c r="AI707" s="508"/>
      <c r="AJ707" s="234"/>
      <c r="AK707" s="273"/>
      <c r="AL707" s="95"/>
      <c r="AM707" s="508" t="str">
        <f t="shared" si="180"/>
        <v>Sin Avance</v>
      </c>
      <c r="AN707" s="279"/>
      <c r="AO707" s="273"/>
      <c r="AP707" s="274"/>
      <c r="AQ707" s="275"/>
      <c r="AR707" s="235"/>
      <c r="AS707" s="233"/>
      <c r="AT707" s="508" t="str">
        <f t="shared" si="181"/>
        <v>Sin Avance</v>
      </c>
      <c r="AU707" s="228"/>
      <c r="AV707" s="273"/>
      <c r="AW707" s="274"/>
      <c r="AX707" s="231"/>
      <c r="AY707" s="232"/>
      <c r="AZ707" s="233"/>
      <c r="BA707" s="508" t="str">
        <f t="shared" si="182"/>
        <v>Sin Avance</v>
      </c>
      <c r="BB707" s="325"/>
      <c r="BC707" s="229"/>
      <c r="BD707" s="229"/>
      <c r="BE707" s="492"/>
      <c r="BF707" s="235"/>
      <c r="BG707" s="493"/>
      <c r="BH707" s="508" t="str">
        <f t="shared" si="183"/>
        <v>Sin Avance</v>
      </c>
      <c r="BI707" s="236"/>
      <c r="BJ707" s="96"/>
      <c r="BK707" s="232"/>
      <c r="BL707" s="547" t="str">
        <f t="shared" si="178"/>
        <v>Sin Avance</v>
      </c>
      <c r="BM707" s="1051"/>
      <c r="BN707" s="1051"/>
      <c r="BO707" s="325"/>
      <c r="BP707" s="324"/>
      <c r="BQ707" s="236"/>
      <c r="BR707" s="1051"/>
      <c r="BS707" s="516" t="str">
        <f t="shared" si="202"/>
        <v>En Ejecución</v>
      </c>
      <c r="BT707" s="491"/>
      <c r="BU707" s="324"/>
    </row>
    <row r="708" spans="1:73" s="245" customFormat="1" ht="45.75" customHeight="1">
      <c r="A708" s="98" t="s">
        <v>189</v>
      </c>
      <c r="B708" s="653">
        <v>44551</v>
      </c>
      <c r="C708" s="100" t="s">
        <v>4308</v>
      </c>
      <c r="D708" s="97" t="s">
        <v>4267</v>
      </c>
      <c r="E708" s="548" t="s">
        <v>4309</v>
      </c>
      <c r="F708" s="98" t="s">
        <v>145</v>
      </c>
      <c r="G708" s="1035" t="s">
        <v>4269</v>
      </c>
      <c r="H708" s="617" t="s">
        <v>4310</v>
      </c>
      <c r="I708" s="1037">
        <v>1</v>
      </c>
      <c r="J708" s="617" t="s">
        <v>4311</v>
      </c>
      <c r="K708" s="98" t="s">
        <v>168</v>
      </c>
      <c r="L708" s="1035" t="s">
        <v>4312</v>
      </c>
      <c r="M708" s="1035" t="s">
        <v>4313</v>
      </c>
      <c r="N708" s="542">
        <v>1</v>
      </c>
      <c r="O708" s="1035" t="s">
        <v>4313</v>
      </c>
      <c r="P708" s="1035" t="s">
        <v>4269</v>
      </c>
      <c r="Q708" s="1035" t="s">
        <v>4269</v>
      </c>
      <c r="R708" s="1025">
        <v>44593</v>
      </c>
      <c r="S708" s="1036">
        <v>44895</v>
      </c>
      <c r="T708" s="92">
        <v>0</v>
      </c>
      <c r="U708" s="746">
        <f t="shared" si="201"/>
        <v>44895</v>
      </c>
      <c r="V708" s="228"/>
      <c r="W708" s="94"/>
      <c r="X708" s="95"/>
      <c r="Y708" s="508" t="str">
        <f t="shared" si="177"/>
        <v>Sin Avance</v>
      </c>
      <c r="Z708" s="272"/>
      <c r="AA708" s="273"/>
      <c r="AB708" s="274"/>
      <c r="AC708" s="234"/>
      <c r="AD708" s="94"/>
      <c r="AE708" s="95"/>
      <c r="AF708" s="508" t="str">
        <f t="shared" si="179"/>
        <v>Sin Avance</v>
      </c>
      <c r="AG708" s="624"/>
      <c r="AH708" s="94"/>
      <c r="AI708" s="508"/>
      <c r="AJ708" s="234"/>
      <c r="AK708" s="273"/>
      <c r="AL708" s="95"/>
      <c r="AM708" s="508" t="str">
        <f t="shared" si="180"/>
        <v>Sin Avance</v>
      </c>
      <c r="AN708" s="279"/>
      <c r="AO708" s="273"/>
      <c r="AP708" s="274"/>
      <c r="AQ708" s="275"/>
      <c r="AR708" s="235"/>
      <c r="AS708" s="233"/>
      <c r="AT708" s="508" t="str">
        <f t="shared" si="181"/>
        <v>Sin Avance</v>
      </c>
      <c r="AU708" s="228"/>
      <c r="AV708" s="273"/>
      <c r="AW708" s="274"/>
      <c r="AX708" s="231"/>
      <c r="AY708" s="232"/>
      <c r="AZ708" s="233"/>
      <c r="BA708" s="508" t="str">
        <f t="shared" si="182"/>
        <v>Sin Avance</v>
      </c>
      <c r="BB708" s="325"/>
      <c r="BC708" s="229"/>
      <c r="BD708" s="229"/>
      <c r="BE708" s="492"/>
      <c r="BF708" s="235"/>
      <c r="BG708" s="493"/>
      <c r="BH708" s="508" t="str">
        <f t="shared" si="183"/>
        <v>Sin Avance</v>
      </c>
      <c r="BI708" s="236"/>
      <c r="BJ708" s="96"/>
      <c r="BK708" s="232"/>
      <c r="BL708" s="547" t="str">
        <f t="shared" si="178"/>
        <v>Sin Avance</v>
      </c>
      <c r="BM708" s="1051"/>
      <c r="BN708" s="1051"/>
      <c r="BO708" s="325"/>
      <c r="BP708" s="324"/>
      <c r="BQ708" s="236"/>
      <c r="BR708" s="1051"/>
      <c r="BS708" s="516" t="str">
        <f t="shared" si="202"/>
        <v>En Ejecución</v>
      </c>
      <c r="BT708" s="491"/>
      <c r="BU708" s="324"/>
    </row>
    <row r="709" spans="1:73" s="245" customFormat="1" ht="45.75" customHeight="1">
      <c r="A709" s="98" t="s">
        <v>189</v>
      </c>
      <c r="B709" s="653">
        <v>44551</v>
      </c>
      <c r="C709" s="100" t="s">
        <v>4314</v>
      </c>
      <c r="D709" s="97" t="s">
        <v>4267</v>
      </c>
      <c r="E709" s="548" t="s">
        <v>4315</v>
      </c>
      <c r="F709" s="98" t="s">
        <v>145</v>
      </c>
      <c r="G709" s="1035" t="s">
        <v>2146</v>
      </c>
      <c r="H709" s="617" t="s">
        <v>4316</v>
      </c>
      <c r="I709" s="1037">
        <v>1</v>
      </c>
      <c r="J709" s="617" t="s">
        <v>4317</v>
      </c>
      <c r="K709" s="98" t="s">
        <v>168</v>
      </c>
      <c r="L709" s="1035" t="s">
        <v>4318</v>
      </c>
      <c r="M709" s="1035" t="s">
        <v>4319</v>
      </c>
      <c r="N709" s="548">
        <v>6</v>
      </c>
      <c r="O709" s="1035" t="s">
        <v>4319</v>
      </c>
      <c r="P709" s="1035" t="s">
        <v>2146</v>
      </c>
      <c r="Q709" s="1035" t="s">
        <v>2146</v>
      </c>
      <c r="R709" s="1025">
        <v>44562</v>
      </c>
      <c r="S709" s="1036">
        <v>44895</v>
      </c>
      <c r="T709" s="92">
        <v>0</v>
      </c>
      <c r="U709" s="746">
        <f t="shared" si="201"/>
        <v>44895</v>
      </c>
      <c r="V709" s="228"/>
      <c r="W709" s="94"/>
      <c r="X709" s="95"/>
      <c r="Y709" s="508" t="str">
        <f t="shared" si="177"/>
        <v>Sin Avance</v>
      </c>
      <c r="Z709" s="272"/>
      <c r="AA709" s="273"/>
      <c r="AB709" s="274"/>
      <c r="AC709" s="234"/>
      <c r="AD709" s="94"/>
      <c r="AE709" s="95"/>
      <c r="AF709" s="508" t="str">
        <f t="shared" si="179"/>
        <v>Sin Avance</v>
      </c>
      <c r="AG709" s="624"/>
      <c r="AH709" s="94"/>
      <c r="AI709" s="508"/>
      <c r="AJ709" s="234"/>
      <c r="AK709" s="273"/>
      <c r="AL709" s="95"/>
      <c r="AM709" s="508" t="str">
        <f t="shared" si="180"/>
        <v>Sin Avance</v>
      </c>
      <c r="AN709" s="279"/>
      <c r="AO709" s="273"/>
      <c r="AP709" s="274"/>
      <c r="AQ709" s="275"/>
      <c r="AR709" s="235"/>
      <c r="AS709" s="233"/>
      <c r="AT709" s="508" t="str">
        <f t="shared" si="181"/>
        <v>Sin Avance</v>
      </c>
      <c r="AU709" s="228"/>
      <c r="AV709" s="273"/>
      <c r="AW709" s="274"/>
      <c r="AX709" s="231"/>
      <c r="AY709" s="232"/>
      <c r="AZ709" s="233"/>
      <c r="BA709" s="508" t="str">
        <f t="shared" si="182"/>
        <v>Sin Avance</v>
      </c>
      <c r="BB709" s="325"/>
      <c r="BC709" s="229"/>
      <c r="BD709" s="229"/>
      <c r="BE709" s="492"/>
      <c r="BF709" s="235"/>
      <c r="BG709" s="493"/>
      <c r="BH709" s="508" t="str">
        <f t="shared" si="183"/>
        <v>Sin Avance</v>
      </c>
      <c r="BI709" s="236"/>
      <c r="BJ709" s="96"/>
      <c r="BK709" s="232"/>
      <c r="BL709" s="547" t="str">
        <f t="shared" si="178"/>
        <v>Sin Avance</v>
      </c>
      <c r="BM709" s="1051"/>
      <c r="BN709" s="1051"/>
      <c r="BO709" s="325"/>
      <c r="BP709" s="324"/>
      <c r="BQ709" s="236"/>
      <c r="BR709" s="1051"/>
      <c r="BS709" s="516" t="str">
        <f t="shared" si="202"/>
        <v>En Ejecución</v>
      </c>
      <c r="BT709" s="491"/>
      <c r="BU709" s="324"/>
    </row>
    <row r="710" spans="1:73" s="245" customFormat="1" ht="45.75" customHeight="1">
      <c r="A710" s="98" t="s">
        <v>189</v>
      </c>
      <c r="B710" s="653">
        <v>44551</v>
      </c>
      <c r="C710" s="100" t="s">
        <v>4314</v>
      </c>
      <c r="D710" s="97" t="s">
        <v>4267</v>
      </c>
      <c r="E710" s="548" t="s">
        <v>4315</v>
      </c>
      <c r="F710" s="98" t="s">
        <v>145</v>
      </c>
      <c r="G710" s="1035" t="s">
        <v>4269</v>
      </c>
      <c r="H710" s="617" t="s">
        <v>4316</v>
      </c>
      <c r="I710" s="1037">
        <v>2</v>
      </c>
      <c r="J710" s="617" t="s">
        <v>4320</v>
      </c>
      <c r="K710" s="98" t="s">
        <v>168</v>
      </c>
      <c r="L710" s="1035" t="s">
        <v>4321</v>
      </c>
      <c r="M710" s="1035" t="s">
        <v>4322</v>
      </c>
      <c r="N710" s="548">
        <v>12</v>
      </c>
      <c r="O710" s="1035" t="s">
        <v>4322</v>
      </c>
      <c r="P710" s="1035" t="s">
        <v>4269</v>
      </c>
      <c r="Q710" s="1035" t="s">
        <v>4269</v>
      </c>
      <c r="R710" s="1025">
        <v>44562</v>
      </c>
      <c r="S710" s="1036">
        <v>44895</v>
      </c>
      <c r="T710" s="92">
        <v>0</v>
      </c>
      <c r="U710" s="746">
        <f t="shared" si="201"/>
        <v>44895</v>
      </c>
      <c r="V710" s="228"/>
      <c r="W710" s="94"/>
      <c r="X710" s="95"/>
      <c r="Y710" s="508" t="str">
        <f t="shared" si="177"/>
        <v>Sin Avance</v>
      </c>
      <c r="Z710" s="272"/>
      <c r="AA710" s="273"/>
      <c r="AB710" s="274"/>
      <c r="AC710" s="234"/>
      <c r="AD710" s="94"/>
      <c r="AE710" s="95"/>
      <c r="AF710" s="508" t="str">
        <f t="shared" si="179"/>
        <v>Sin Avance</v>
      </c>
      <c r="AG710" s="624"/>
      <c r="AH710" s="94"/>
      <c r="AI710" s="508"/>
      <c r="AJ710" s="234"/>
      <c r="AK710" s="273"/>
      <c r="AL710" s="95"/>
      <c r="AM710" s="508" t="str">
        <f t="shared" si="180"/>
        <v>Sin Avance</v>
      </c>
      <c r="AN710" s="279"/>
      <c r="AO710" s="273"/>
      <c r="AP710" s="274"/>
      <c r="AQ710" s="275"/>
      <c r="AR710" s="235"/>
      <c r="AS710" s="233"/>
      <c r="AT710" s="508" t="str">
        <f t="shared" si="181"/>
        <v>Sin Avance</v>
      </c>
      <c r="AU710" s="228"/>
      <c r="AV710" s="273"/>
      <c r="AW710" s="274"/>
      <c r="AX710" s="231"/>
      <c r="AY710" s="232"/>
      <c r="AZ710" s="233"/>
      <c r="BA710" s="508" t="str">
        <f t="shared" si="182"/>
        <v>Sin Avance</v>
      </c>
      <c r="BB710" s="325"/>
      <c r="BC710" s="229"/>
      <c r="BD710" s="229"/>
      <c r="BE710" s="492"/>
      <c r="BF710" s="235"/>
      <c r="BG710" s="493"/>
      <c r="BH710" s="508" t="str">
        <f t="shared" si="183"/>
        <v>Sin Avance</v>
      </c>
      <c r="BI710" s="236"/>
      <c r="BJ710" s="96"/>
      <c r="BK710" s="232"/>
      <c r="BL710" s="547" t="str">
        <f t="shared" si="178"/>
        <v>Sin Avance</v>
      </c>
      <c r="BM710" s="1051"/>
      <c r="BN710" s="1051"/>
      <c r="BO710" s="325"/>
      <c r="BP710" s="324"/>
      <c r="BQ710" s="236"/>
      <c r="BR710" s="1051"/>
      <c r="BS710" s="516" t="str">
        <f t="shared" si="202"/>
        <v>En Ejecución</v>
      </c>
      <c r="BT710" s="491"/>
      <c r="BU710" s="324"/>
    </row>
    <row r="711" spans="1:73" s="245" customFormat="1" ht="45.75" customHeight="1">
      <c r="A711" s="98" t="s">
        <v>189</v>
      </c>
      <c r="B711" s="653">
        <v>44551</v>
      </c>
      <c r="C711" s="100" t="s">
        <v>4323</v>
      </c>
      <c r="D711" s="97" t="s">
        <v>4267</v>
      </c>
      <c r="E711" s="548" t="s">
        <v>4324</v>
      </c>
      <c r="F711" s="98" t="s">
        <v>145</v>
      </c>
      <c r="G711" s="1035" t="s">
        <v>2146</v>
      </c>
      <c r="H711" s="617" t="s">
        <v>4325</v>
      </c>
      <c r="I711" s="1037">
        <v>1</v>
      </c>
      <c r="J711" s="617" t="s">
        <v>4326</v>
      </c>
      <c r="K711" s="98" t="s">
        <v>168</v>
      </c>
      <c r="L711" s="1035" t="s">
        <v>4327</v>
      </c>
      <c r="M711" s="1035" t="s">
        <v>4287</v>
      </c>
      <c r="N711" s="548">
        <v>1</v>
      </c>
      <c r="O711" s="1035" t="s">
        <v>4287</v>
      </c>
      <c r="P711" s="1035" t="s">
        <v>2146</v>
      </c>
      <c r="Q711" s="1035" t="s">
        <v>2146</v>
      </c>
      <c r="R711" s="1025">
        <v>44562</v>
      </c>
      <c r="S711" s="1036">
        <v>44620</v>
      </c>
      <c r="T711" s="92">
        <v>0</v>
      </c>
      <c r="U711" s="746">
        <f t="shared" si="201"/>
        <v>44620</v>
      </c>
      <c r="V711" s="228"/>
      <c r="W711" s="94"/>
      <c r="X711" s="95"/>
      <c r="Y711" s="508" t="str">
        <f t="shared" si="177"/>
        <v>Sin Avance</v>
      </c>
      <c r="Z711" s="272"/>
      <c r="AA711" s="273"/>
      <c r="AB711" s="274"/>
      <c r="AC711" s="234"/>
      <c r="AD711" s="94"/>
      <c r="AE711" s="95"/>
      <c r="AF711" s="508" t="str">
        <f t="shared" si="179"/>
        <v>Sin Avance</v>
      </c>
      <c r="AG711" s="624"/>
      <c r="AH711" s="94"/>
      <c r="AI711" s="508"/>
      <c r="AJ711" s="234"/>
      <c r="AK711" s="273"/>
      <c r="AL711" s="95"/>
      <c r="AM711" s="508" t="str">
        <f t="shared" si="180"/>
        <v>Sin Avance</v>
      </c>
      <c r="AN711" s="279"/>
      <c r="AO711" s="273"/>
      <c r="AP711" s="274"/>
      <c r="AQ711" s="275"/>
      <c r="AR711" s="235"/>
      <c r="AS711" s="233"/>
      <c r="AT711" s="508" t="str">
        <f t="shared" si="181"/>
        <v>Sin Avance</v>
      </c>
      <c r="AU711" s="228"/>
      <c r="AV711" s="273"/>
      <c r="AW711" s="274"/>
      <c r="AX711" s="231"/>
      <c r="AY711" s="232"/>
      <c r="AZ711" s="233"/>
      <c r="BA711" s="508" t="str">
        <f t="shared" si="182"/>
        <v>Sin Avance</v>
      </c>
      <c r="BB711" s="325"/>
      <c r="BC711" s="229"/>
      <c r="BD711" s="229"/>
      <c r="BE711" s="492"/>
      <c r="BF711" s="235"/>
      <c r="BG711" s="493"/>
      <c r="BH711" s="508" t="str">
        <f t="shared" si="183"/>
        <v>Sin Avance</v>
      </c>
      <c r="BI711" s="236"/>
      <c r="BJ711" s="96"/>
      <c r="BK711" s="232"/>
      <c r="BL711" s="547" t="str">
        <f t="shared" si="178"/>
        <v>Sin Avance</v>
      </c>
      <c r="BM711" s="1051"/>
      <c r="BN711" s="1051"/>
      <c r="BO711" s="325"/>
      <c r="BP711" s="324"/>
      <c r="BQ711" s="236"/>
      <c r="BR711" s="1051"/>
      <c r="BS711" s="516" t="str">
        <f t="shared" si="202"/>
        <v>En Ejecución</v>
      </c>
      <c r="BT711" s="491"/>
      <c r="BU711" s="324"/>
    </row>
    <row r="712" spans="1:73" s="245" customFormat="1" ht="45.75" customHeight="1">
      <c r="A712" s="98" t="s">
        <v>189</v>
      </c>
      <c r="B712" s="653">
        <v>44551</v>
      </c>
      <c r="C712" s="100" t="s">
        <v>4323</v>
      </c>
      <c r="D712" s="97" t="s">
        <v>4267</v>
      </c>
      <c r="E712" s="548" t="s">
        <v>4324</v>
      </c>
      <c r="F712" s="98" t="s">
        <v>145</v>
      </c>
      <c r="G712" s="1035" t="s">
        <v>2146</v>
      </c>
      <c r="H712" s="617" t="s">
        <v>4325</v>
      </c>
      <c r="I712" s="1037">
        <v>2</v>
      </c>
      <c r="J712" s="617" t="s">
        <v>4328</v>
      </c>
      <c r="K712" s="98" t="s">
        <v>168</v>
      </c>
      <c r="L712" s="1035" t="s">
        <v>4329</v>
      </c>
      <c r="M712" s="1035" t="s">
        <v>4297</v>
      </c>
      <c r="N712" s="548">
        <v>1</v>
      </c>
      <c r="O712" s="1035" t="s">
        <v>4297</v>
      </c>
      <c r="P712" s="1035" t="s">
        <v>2146</v>
      </c>
      <c r="Q712" s="1035" t="s">
        <v>2146</v>
      </c>
      <c r="R712" s="1025">
        <v>44562</v>
      </c>
      <c r="S712" s="1036">
        <v>44742</v>
      </c>
      <c r="T712" s="92">
        <v>0</v>
      </c>
      <c r="U712" s="746">
        <f t="shared" si="201"/>
        <v>44742</v>
      </c>
      <c r="V712" s="228"/>
      <c r="W712" s="94"/>
      <c r="X712" s="95"/>
      <c r="Y712" s="508" t="str">
        <f t="shared" si="177"/>
        <v>Sin Avance</v>
      </c>
      <c r="Z712" s="272"/>
      <c r="AA712" s="273"/>
      <c r="AB712" s="274"/>
      <c r="AC712" s="234"/>
      <c r="AD712" s="94"/>
      <c r="AE712" s="95"/>
      <c r="AF712" s="508" t="str">
        <f t="shared" si="179"/>
        <v>Sin Avance</v>
      </c>
      <c r="AG712" s="624"/>
      <c r="AH712" s="94"/>
      <c r="AI712" s="508"/>
      <c r="AJ712" s="234"/>
      <c r="AK712" s="273"/>
      <c r="AL712" s="95"/>
      <c r="AM712" s="508" t="str">
        <f t="shared" si="180"/>
        <v>Sin Avance</v>
      </c>
      <c r="AN712" s="279"/>
      <c r="AO712" s="273"/>
      <c r="AP712" s="274"/>
      <c r="AQ712" s="275"/>
      <c r="AR712" s="235"/>
      <c r="AS712" s="233"/>
      <c r="AT712" s="508" t="str">
        <f t="shared" si="181"/>
        <v>Sin Avance</v>
      </c>
      <c r="AU712" s="228"/>
      <c r="AV712" s="273"/>
      <c r="AW712" s="274"/>
      <c r="AX712" s="231"/>
      <c r="AY712" s="232"/>
      <c r="AZ712" s="233"/>
      <c r="BA712" s="508" t="str">
        <f t="shared" si="182"/>
        <v>Sin Avance</v>
      </c>
      <c r="BB712" s="325"/>
      <c r="BC712" s="229"/>
      <c r="BD712" s="229"/>
      <c r="BE712" s="492"/>
      <c r="BF712" s="235"/>
      <c r="BG712" s="493"/>
      <c r="BH712" s="508" t="str">
        <f t="shared" si="183"/>
        <v>Sin Avance</v>
      </c>
      <c r="BI712" s="236"/>
      <c r="BJ712" s="96"/>
      <c r="BK712" s="232"/>
      <c r="BL712" s="547" t="str">
        <f t="shared" si="178"/>
        <v>Sin Avance</v>
      </c>
      <c r="BM712" s="1051"/>
      <c r="BN712" s="1051"/>
      <c r="BO712" s="325"/>
      <c r="BP712" s="324"/>
      <c r="BQ712" s="236"/>
      <c r="BR712" s="1051"/>
      <c r="BS712" s="516" t="str">
        <f t="shared" si="202"/>
        <v>En Ejecución</v>
      </c>
      <c r="BT712" s="491"/>
      <c r="BU712" s="324"/>
    </row>
    <row r="713" spans="1:73" s="245" customFormat="1" ht="45.75" customHeight="1">
      <c r="A713" s="98" t="s">
        <v>189</v>
      </c>
      <c r="B713" s="653">
        <v>44551</v>
      </c>
      <c r="C713" s="100" t="s">
        <v>3434</v>
      </c>
      <c r="D713" s="97" t="s">
        <v>4267</v>
      </c>
      <c r="E713" s="548" t="s">
        <v>4330</v>
      </c>
      <c r="F713" s="98" t="s">
        <v>154</v>
      </c>
      <c r="G713" s="1035" t="s">
        <v>2146</v>
      </c>
      <c r="H713" s="617" t="s">
        <v>4331</v>
      </c>
      <c r="I713" s="1037">
        <v>1</v>
      </c>
      <c r="J713" s="617" t="s">
        <v>4332</v>
      </c>
      <c r="K713" s="98" t="s">
        <v>168</v>
      </c>
      <c r="L713" s="1035" t="s">
        <v>4327</v>
      </c>
      <c r="M713" s="1035" t="s">
        <v>4287</v>
      </c>
      <c r="N713" s="548">
        <v>1</v>
      </c>
      <c r="O713" s="1035" t="s">
        <v>4287</v>
      </c>
      <c r="P713" s="1035" t="s">
        <v>2146</v>
      </c>
      <c r="Q713" s="1035" t="s">
        <v>2146</v>
      </c>
      <c r="R713" s="1025">
        <v>44562</v>
      </c>
      <c r="S713" s="1036">
        <v>44620</v>
      </c>
      <c r="T713" s="92">
        <v>0</v>
      </c>
      <c r="U713" s="746">
        <f t="shared" si="201"/>
        <v>44620</v>
      </c>
      <c r="V713" s="228"/>
      <c r="W713" s="94"/>
      <c r="X713" s="95"/>
      <c r="Y713" s="508" t="str">
        <f t="shared" si="177"/>
        <v>Sin Avance</v>
      </c>
      <c r="Z713" s="272"/>
      <c r="AA713" s="273"/>
      <c r="AB713" s="274"/>
      <c r="AC713" s="234"/>
      <c r="AD713" s="94"/>
      <c r="AE713" s="95"/>
      <c r="AF713" s="508" t="str">
        <f t="shared" si="179"/>
        <v>Sin Avance</v>
      </c>
      <c r="AG713" s="624"/>
      <c r="AH713" s="94"/>
      <c r="AI713" s="508"/>
      <c r="AJ713" s="234"/>
      <c r="AK713" s="273"/>
      <c r="AL713" s="95"/>
      <c r="AM713" s="508" t="str">
        <f t="shared" si="180"/>
        <v>Sin Avance</v>
      </c>
      <c r="AN713" s="279"/>
      <c r="AO713" s="273"/>
      <c r="AP713" s="274"/>
      <c r="AQ713" s="275"/>
      <c r="AR713" s="235"/>
      <c r="AS713" s="233"/>
      <c r="AT713" s="508" t="str">
        <f t="shared" si="181"/>
        <v>Sin Avance</v>
      </c>
      <c r="AU713" s="228"/>
      <c r="AV713" s="273"/>
      <c r="AW713" s="274"/>
      <c r="AX713" s="231"/>
      <c r="AY713" s="232"/>
      <c r="AZ713" s="233"/>
      <c r="BA713" s="508" t="str">
        <f t="shared" si="182"/>
        <v>Sin Avance</v>
      </c>
      <c r="BB713" s="325"/>
      <c r="BC713" s="229"/>
      <c r="BD713" s="229"/>
      <c r="BE713" s="492"/>
      <c r="BF713" s="235"/>
      <c r="BG713" s="493"/>
      <c r="BH713" s="508" t="str">
        <f t="shared" si="183"/>
        <v>Sin Avance</v>
      </c>
      <c r="BI713" s="236"/>
      <c r="BJ713" s="96"/>
      <c r="BK713" s="232"/>
      <c r="BL713" s="547" t="str">
        <f t="shared" si="178"/>
        <v>Sin Avance</v>
      </c>
      <c r="BM713" s="1051"/>
      <c r="BN713" s="1051"/>
      <c r="BO713" s="325"/>
      <c r="BP713" s="324"/>
      <c r="BQ713" s="236"/>
      <c r="BR713" s="1051"/>
      <c r="BS713" s="516" t="str">
        <f t="shared" si="202"/>
        <v>En Ejecución</v>
      </c>
      <c r="BT713" s="491"/>
      <c r="BU713" s="324"/>
    </row>
    <row r="714" spans="1:73" s="245" customFormat="1" ht="45.75" customHeight="1">
      <c r="A714" s="98" t="s">
        <v>189</v>
      </c>
      <c r="B714" s="653">
        <v>44551</v>
      </c>
      <c r="C714" s="100" t="s">
        <v>3434</v>
      </c>
      <c r="D714" s="97" t="s">
        <v>4267</v>
      </c>
      <c r="E714" s="548" t="s">
        <v>4330</v>
      </c>
      <c r="F714" s="98" t="s">
        <v>154</v>
      </c>
      <c r="G714" s="1035" t="s">
        <v>2146</v>
      </c>
      <c r="H714" s="617" t="s">
        <v>4331</v>
      </c>
      <c r="I714" s="1037">
        <v>2</v>
      </c>
      <c r="J714" s="617" t="s">
        <v>4328</v>
      </c>
      <c r="K714" s="98" t="s">
        <v>168</v>
      </c>
      <c r="L714" s="1035" t="s">
        <v>4329</v>
      </c>
      <c r="M714" s="1035" t="s">
        <v>4297</v>
      </c>
      <c r="N714" s="548">
        <v>1</v>
      </c>
      <c r="O714" s="1035" t="s">
        <v>4297</v>
      </c>
      <c r="P714" s="1035" t="s">
        <v>2146</v>
      </c>
      <c r="Q714" s="1035" t="s">
        <v>2146</v>
      </c>
      <c r="R714" s="1025">
        <v>44562</v>
      </c>
      <c r="S714" s="1036">
        <v>44742</v>
      </c>
      <c r="T714" s="92">
        <v>0</v>
      </c>
      <c r="U714" s="746">
        <f t="shared" si="201"/>
        <v>44742</v>
      </c>
      <c r="V714" s="228"/>
      <c r="W714" s="94"/>
      <c r="X714" s="95"/>
      <c r="Y714" s="508" t="str">
        <f t="shared" si="177"/>
        <v>Sin Avance</v>
      </c>
      <c r="Z714" s="272"/>
      <c r="AA714" s="273"/>
      <c r="AB714" s="274"/>
      <c r="AC714" s="234"/>
      <c r="AD714" s="94"/>
      <c r="AE714" s="95"/>
      <c r="AF714" s="508" t="str">
        <f t="shared" si="179"/>
        <v>Sin Avance</v>
      </c>
      <c r="AG714" s="624"/>
      <c r="AH714" s="94"/>
      <c r="AI714" s="508"/>
      <c r="AJ714" s="234"/>
      <c r="AK714" s="273"/>
      <c r="AL714" s="95"/>
      <c r="AM714" s="508" t="str">
        <f t="shared" si="180"/>
        <v>Sin Avance</v>
      </c>
      <c r="AN714" s="279"/>
      <c r="AO714" s="273"/>
      <c r="AP714" s="274"/>
      <c r="AQ714" s="275"/>
      <c r="AR714" s="235"/>
      <c r="AS714" s="233"/>
      <c r="AT714" s="508" t="str">
        <f t="shared" si="181"/>
        <v>Sin Avance</v>
      </c>
      <c r="AU714" s="228"/>
      <c r="AV714" s="273"/>
      <c r="AW714" s="274"/>
      <c r="AX714" s="231"/>
      <c r="AY714" s="232"/>
      <c r="AZ714" s="233"/>
      <c r="BA714" s="508" t="str">
        <f t="shared" si="182"/>
        <v>Sin Avance</v>
      </c>
      <c r="BB714" s="325"/>
      <c r="BC714" s="229"/>
      <c r="BD714" s="229"/>
      <c r="BE714" s="492"/>
      <c r="BF714" s="235"/>
      <c r="BG714" s="493"/>
      <c r="BH714" s="508" t="str">
        <f t="shared" si="183"/>
        <v>Sin Avance</v>
      </c>
      <c r="BI714" s="236"/>
      <c r="BJ714" s="96"/>
      <c r="BK714" s="232"/>
      <c r="BL714" s="547" t="str">
        <f t="shared" si="178"/>
        <v>Sin Avance</v>
      </c>
      <c r="BM714" s="1051"/>
      <c r="BN714" s="1051"/>
      <c r="BO714" s="325"/>
      <c r="BP714" s="324"/>
      <c r="BQ714" s="236"/>
      <c r="BR714" s="1051"/>
      <c r="BS714" s="516" t="str">
        <f t="shared" si="202"/>
        <v>En Ejecución</v>
      </c>
      <c r="BT714" s="491"/>
      <c r="BU714" s="324"/>
    </row>
    <row r="715" spans="1:73" s="245" customFormat="1" ht="45.75" customHeight="1">
      <c r="A715" s="98" t="s">
        <v>189</v>
      </c>
      <c r="B715" s="653">
        <v>44551</v>
      </c>
      <c r="C715" s="100" t="s">
        <v>3434</v>
      </c>
      <c r="D715" s="97" t="s">
        <v>4267</v>
      </c>
      <c r="E715" s="548" t="s">
        <v>4330</v>
      </c>
      <c r="F715" s="98" t="s">
        <v>154</v>
      </c>
      <c r="G715" s="1035" t="s">
        <v>2146</v>
      </c>
      <c r="H715" s="617" t="s">
        <v>4333</v>
      </c>
      <c r="I715" s="1037">
        <v>3</v>
      </c>
      <c r="J715" s="617" t="s">
        <v>4334</v>
      </c>
      <c r="K715" s="98" t="s">
        <v>168</v>
      </c>
      <c r="L715" s="1035" t="s">
        <v>4327</v>
      </c>
      <c r="M715" s="1035" t="s">
        <v>4287</v>
      </c>
      <c r="N715" s="548">
        <v>1</v>
      </c>
      <c r="O715" s="1035" t="s">
        <v>4287</v>
      </c>
      <c r="P715" s="1035" t="s">
        <v>2146</v>
      </c>
      <c r="Q715" s="1035" t="s">
        <v>2146</v>
      </c>
      <c r="R715" s="1025">
        <v>44562</v>
      </c>
      <c r="S715" s="1036">
        <v>44620</v>
      </c>
      <c r="T715" s="92">
        <v>0</v>
      </c>
      <c r="U715" s="746">
        <f t="shared" si="201"/>
        <v>44620</v>
      </c>
      <c r="V715" s="228"/>
      <c r="W715" s="94"/>
      <c r="X715" s="95"/>
      <c r="Y715" s="508" t="str">
        <f t="shared" si="177"/>
        <v>Sin Avance</v>
      </c>
      <c r="Z715" s="272"/>
      <c r="AA715" s="273"/>
      <c r="AB715" s="274"/>
      <c r="AC715" s="234"/>
      <c r="AD715" s="94"/>
      <c r="AE715" s="95"/>
      <c r="AF715" s="508" t="str">
        <f t="shared" si="179"/>
        <v>Sin Avance</v>
      </c>
      <c r="AG715" s="624"/>
      <c r="AH715" s="94"/>
      <c r="AI715" s="508"/>
      <c r="AJ715" s="234"/>
      <c r="AK715" s="273"/>
      <c r="AL715" s="95"/>
      <c r="AM715" s="508" t="str">
        <f t="shared" si="180"/>
        <v>Sin Avance</v>
      </c>
      <c r="AN715" s="279"/>
      <c r="AO715" s="273"/>
      <c r="AP715" s="274"/>
      <c r="AQ715" s="275"/>
      <c r="AR715" s="235"/>
      <c r="AS715" s="233"/>
      <c r="AT715" s="508" t="str">
        <f t="shared" si="181"/>
        <v>Sin Avance</v>
      </c>
      <c r="AU715" s="228"/>
      <c r="AV715" s="273"/>
      <c r="AW715" s="274"/>
      <c r="AX715" s="231"/>
      <c r="AY715" s="232"/>
      <c r="AZ715" s="233"/>
      <c r="BA715" s="508" t="str">
        <f t="shared" si="182"/>
        <v>Sin Avance</v>
      </c>
      <c r="BB715" s="325"/>
      <c r="BC715" s="229"/>
      <c r="BD715" s="229"/>
      <c r="BE715" s="492"/>
      <c r="BF715" s="235"/>
      <c r="BG715" s="493"/>
      <c r="BH715" s="508" t="str">
        <f t="shared" si="183"/>
        <v>Sin Avance</v>
      </c>
      <c r="BI715" s="236"/>
      <c r="BJ715" s="96"/>
      <c r="BK715" s="232"/>
      <c r="BL715" s="547" t="str">
        <f t="shared" si="178"/>
        <v>Sin Avance</v>
      </c>
      <c r="BM715" s="1051"/>
      <c r="BN715" s="1051"/>
      <c r="BO715" s="325"/>
      <c r="BP715" s="324"/>
      <c r="BQ715" s="236"/>
      <c r="BR715" s="1051"/>
      <c r="BS715" s="516" t="str">
        <f t="shared" si="202"/>
        <v>En Ejecución</v>
      </c>
      <c r="BT715" s="491"/>
      <c r="BU715" s="324"/>
    </row>
    <row r="716" spans="1:73" s="245" customFormat="1" ht="45.75" customHeight="1">
      <c r="A716" s="98" t="s">
        <v>189</v>
      </c>
      <c r="B716" s="653">
        <v>44551</v>
      </c>
      <c r="C716" s="100" t="s">
        <v>3434</v>
      </c>
      <c r="D716" s="97" t="s">
        <v>4267</v>
      </c>
      <c r="E716" s="548" t="s">
        <v>4330</v>
      </c>
      <c r="F716" s="98" t="s">
        <v>154</v>
      </c>
      <c r="G716" s="1035" t="s">
        <v>2146</v>
      </c>
      <c r="H716" s="617" t="s">
        <v>4333</v>
      </c>
      <c r="I716" s="1037">
        <v>4</v>
      </c>
      <c r="J716" s="617" t="s">
        <v>4328</v>
      </c>
      <c r="K716" s="98" t="s">
        <v>168</v>
      </c>
      <c r="L716" s="1035" t="s">
        <v>4329</v>
      </c>
      <c r="M716" s="1035" t="s">
        <v>4297</v>
      </c>
      <c r="N716" s="548">
        <v>1</v>
      </c>
      <c r="O716" s="1035" t="s">
        <v>4297</v>
      </c>
      <c r="P716" s="1035" t="s">
        <v>2146</v>
      </c>
      <c r="Q716" s="1035" t="s">
        <v>2146</v>
      </c>
      <c r="R716" s="1025">
        <v>44562</v>
      </c>
      <c r="S716" s="1036">
        <v>44742</v>
      </c>
      <c r="T716" s="92">
        <v>0</v>
      </c>
      <c r="U716" s="746">
        <f t="shared" si="201"/>
        <v>44742</v>
      </c>
      <c r="V716" s="228"/>
      <c r="W716" s="94"/>
      <c r="X716" s="95"/>
      <c r="Y716" s="508" t="str">
        <f t="shared" si="177"/>
        <v>Sin Avance</v>
      </c>
      <c r="Z716" s="272"/>
      <c r="AA716" s="273"/>
      <c r="AB716" s="274"/>
      <c r="AC716" s="234"/>
      <c r="AD716" s="94"/>
      <c r="AE716" s="95"/>
      <c r="AF716" s="508" t="str">
        <f t="shared" si="179"/>
        <v>Sin Avance</v>
      </c>
      <c r="AG716" s="624"/>
      <c r="AH716" s="94"/>
      <c r="AI716" s="508"/>
      <c r="AJ716" s="234"/>
      <c r="AK716" s="273"/>
      <c r="AL716" s="95"/>
      <c r="AM716" s="508" t="str">
        <f t="shared" si="180"/>
        <v>Sin Avance</v>
      </c>
      <c r="AN716" s="279"/>
      <c r="AO716" s="273"/>
      <c r="AP716" s="274"/>
      <c r="AQ716" s="275"/>
      <c r="AR716" s="235"/>
      <c r="AS716" s="233"/>
      <c r="AT716" s="508" t="str">
        <f t="shared" si="181"/>
        <v>Sin Avance</v>
      </c>
      <c r="AU716" s="228"/>
      <c r="AV716" s="273"/>
      <c r="AW716" s="274"/>
      <c r="AX716" s="231"/>
      <c r="AY716" s="232"/>
      <c r="AZ716" s="233"/>
      <c r="BA716" s="508" t="str">
        <f t="shared" si="182"/>
        <v>Sin Avance</v>
      </c>
      <c r="BB716" s="325"/>
      <c r="BC716" s="229"/>
      <c r="BD716" s="229"/>
      <c r="BE716" s="492"/>
      <c r="BF716" s="235"/>
      <c r="BG716" s="493"/>
      <c r="BH716" s="508" t="str">
        <f t="shared" si="183"/>
        <v>Sin Avance</v>
      </c>
      <c r="BI716" s="236"/>
      <c r="BJ716" s="96"/>
      <c r="BK716" s="232"/>
      <c r="BL716" s="547" t="str">
        <f t="shared" si="178"/>
        <v>Sin Avance</v>
      </c>
      <c r="BM716" s="1051"/>
      <c r="BN716" s="1051"/>
      <c r="BO716" s="325"/>
      <c r="BP716" s="324"/>
      <c r="BQ716" s="236"/>
      <c r="BR716" s="1051"/>
      <c r="BS716" s="516" t="str">
        <f t="shared" si="202"/>
        <v>En Ejecución</v>
      </c>
      <c r="BT716" s="491"/>
      <c r="BU716" s="324"/>
    </row>
    <row r="717" spans="1:73" s="245" customFormat="1" ht="45.75" customHeight="1">
      <c r="A717" s="98" t="s">
        <v>189</v>
      </c>
      <c r="B717" s="653">
        <v>44551</v>
      </c>
      <c r="C717" s="1037" t="s">
        <v>1760</v>
      </c>
      <c r="D717" s="97" t="s">
        <v>4267</v>
      </c>
      <c r="E717" s="1087" t="s">
        <v>4335</v>
      </c>
      <c r="F717" s="98" t="s">
        <v>154</v>
      </c>
      <c r="G717" s="1035" t="s">
        <v>2146</v>
      </c>
      <c r="H717" s="617" t="s">
        <v>4325</v>
      </c>
      <c r="I717" s="1037">
        <v>1</v>
      </c>
      <c r="J717" s="617" t="s">
        <v>4336</v>
      </c>
      <c r="K717" s="98" t="s">
        <v>168</v>
      </c>
      <c r="L717" s="1035" t="s">
        <v>4327</v>
      </c>
      <c r="M717" s="1035" t="s">
        <v>4287</v>
      </c>
      <c r="N717" s="548">
        <v>1</v>
      </c>
      <c r="O717" s="1035" t="s">
        <v>4287</v>
      </c>
      <c r="P717" s="1035" t="s">
        <v>2146</v>
      </c>
      <c r="Q717" s="1035" t="s">
        <v>2146</v>
      </c>
      <c r="R717" s="1025">
        <v>44562</v>
      </c>
      <c r="S717" s="1036">
        <v>44620</v>
      </c>
      <c r="T717" s="92">
        <v>0</v>
      </c>
      <c r="U717" s="746">
        <f t="shared" si="201"/>
        <v>44620</v>
      </c>
      <c r="V717" s="228"/>
      <c r="W717" s="94"/>
      <c r="X717" s="95"/>
      <c r="Y717" s="508" t="str">
        <f t="shared" si="177"/>
        <v>Sin Avance</v>
      </c>
      <c r="Z717" s="272"/>
      <c r="AA717" s="273"/>
      <c r="AB717" s="274"/>
      <c r="AC717" s="234"/>
      <c r="AD717" s="94"/>
      <c r="AE717" s="95"/>
      <c r="AF717" s="508" t="str">
        <f t="shared" si="179"/>
        <v>Sin Avance</v>
      </c>
      <c r="AG717" s="624"/>
      <c r="AH717" s="94"/>
      <c r="AI717" s="508"/>
      <c r="AJ717" s="234"/>
      <c r="AK717" s="273"/>
      <c r="AL717" s="95"/>
      <c r="AM717" s="508" t="str">
        <f t="shared" si="180"/>
        <v>Sin Avance</v>
      </c>
      <c r="AN717" s="279"/>
      <c r="AO717" s="273"/>
      <c r="AP717" s="274"/>
      <c r="AQ717" s="275"/>
      <c r="AR717" s="235"/>
      <c r="AS717" s="233"/>
      <c r="AT717" s="508" t="str">
        <f t="shared" si="181"/>
        <v>Sin Avance</v>
      </c>
      <c r="AU717" s="228"/>
      <c r="AV717" s="273"/>
      <c r="AW717" s="274"/>
      <c r="AX717" s="231"/>
      <c r="AY717" s="232"/>
      <c r="AZ717" s="233"/>
      <c r="BA717" s="508" t="str">
        <f t="shared" si="182"/>
        <v>Sin Avance</v>
      </c>
      <c r="BB717" s="325"/>
      <c r="BC717" s="229"/>
      <c r="BD717" s="229"/>
      <c r="BE717" s="492"/>
      <c r="BF717" s="235"/>
      <c r="BG717" s="493"/>
      <c r="BH717" s="508" t="str">
        <f t="shared" si="183"/>
        <v>Sin Avance</v>
      </c>
      <c r="BI717" s="236"/>
      <c r="BJ717" s="96"/>
      <c r="BK717" s="232"/>
      <c r="BL717" s="547" t="str">
        <f t="shared" si="178"/>
        <v>Sin Avance</v>
      </c>
      <c r="BM717" s="275"/>
      <c r="BN717" s="518"/>
      <c r="BO717" s="325"/>
      <c r="BP717" s="324"/>
      <c r="BQ717" s="236"/>
      <c r="BR717" s="1051"/>
      <c r="BS717" s="516" t="str">
        <f t="shared" si="202"/>
        <v>En Ejecución</v>
      </c>
      <c r="BT717" s="491"/>
      <c r="BU717" s="324"/>
    </row>
    <row r="718" spans="1:73" s="245" customFormat="1" ht="45.75" customHeight="1">
      <c r="A718" s="98" t="s">
        <v>189</v>
      </c>
      <c r="B718" s="653">
        <v>44551</v>
      </c>
      <c r="C718" s="1037" t="s">
        <v>1760</v>
      </c>
      <c r="D718" s="97" t="s">
        <v>4267</v>
      </c>
      <c r="E718" s="1087" t="s">
        <v>4335</v>
      </c>
      <c r="F718" s="98" t="s">
        <v>154</v>
      </c>
      <c r="G718" s="1035" t="s">
        <v>2146</v>
      </c>
      <c r="H718" s="617" t="s">
        <v>4337</v>
      </c>
      <c r="I718" s="1037">
        <v>2</v>
      </c>
      <c r="J718" s="617" t="s">
        <v>4338</v>
      </c>
      <c r="K718" s="98" t="s">
        <v>168</v>
      </c>
      <c r="L718" s="1035" t="s">
        <v>4292</v>
      </c>
      <c r="M718" s="1035" t="s">
        <v>4293</v>
      </c>
      <c r="N718" s="548">
        <v>1</v>
      </c>
      <c r="O718" s="1035" t="s">
        <v>4293</v>
      </c>
      <c r="P718" s="1035" t="s">
        <v>2146</v>
      </c>
      <c r="Q718" s="1035" t="s">
        <v>2146</v>
      </c>
      <c r="R718" s="1025">
        <v>44562</v>
      </c>
      <c r="S718" s="1036">
        <v>44620</v>
      </c>
      <c r="T718" s="92">
        <v>0</v>
      </c>
      <c r="U718" s="746">
        <f t="shared" si="201"/>
        <v>44620</v>
      </c>
      <c r="V718" s="228"/>
      <c r="W718" s="94"/>
      <c r="X718" s="95"/>
      <c r="Y718" s="508" t="str">
        <f t="shared" si="177"/>
        <v>Sin Avance</v>
      </c>
      <c r="Z718" s="272"/>
      <c r="AA718" s="273"/>
      <c r="AB718" s="274"/>
      <c r="AC718" s="234"/>
      <c r="AD718" s="94"/>
      <c r="AE718" s="95"/>
      <c r="AF718" s="508" t="str">
        <f t="shared" si="179"/>
        <v>Sin Avance</v>
      </c>
      <c r="AG718" s="624"/>
      <c r="AH718" s="94"/>
      <c r="AI718" s="508"/>
      <c r="AJ718" s="234"/>
      <c r="AK718" s="273"/>
      <c r="AL718" s="95"/>
      <c r="AM718" s="508" t="str">
        <f t="shared" si="180"/>
        <v>Sin Avance</v>
      </c>
      <c r="AN718" s="279"/>
      <c r="AO718" s="273"/>
      <c r="AP718" s="274"/>
      <c r="AQ718" s="275"/>
      <c r="AR718" s="235"/>
      <c r="AS718" s="233"/>
      <c r="AT718" s="508" t="str">
        <f t="shared" si="181"/>
        <v>Sin Avance</v>
      </c>
      <c r="AU718" s="228"/>
      <c r="AV718" s="273"/>
      <c r="AW718" s="274"/>
      <c r="AX718" s="231"/>
      <c r="AY718" s="232"/>
      <c r="AZ718" s="233"/>
      <c r="BA718" s="508" t="str">
        <f t="shared" si="182"/>
        <v>Sin Avance</v>
      </c>
      <c r="BB718" s="325"/>
      <c r="BC718" s="229"/>
      <c r="BD718" s="229"/>
      <c r="BE718" s="492"/>
      <c r="BF718" s="235"/>
      <c r="BG718" s="493"/>
      <c r="BH718" s="508" t="str">
        <f t="shared" si="183"/>
        <v>Sin Avance</v>
      </c>
      <c r="BI718" s="236"/>
      <c r="BJ718" s="96"/>
      <c r="BK718" s="232"/>
      <c r="BL718" s="547" t="str">
        <f t="shared" si="178"/>
        <v>Sin Avance</v>
      </c>
      <c r="BM718" s="275"/>
      <c r="BN718" s="518"/>
      <c r="BO718" s="325"/>
      <c r="BP718" s="324"/>
      <c r="BQ718" s="236"/>
      <c r="BR718" s="1051"/>
      <c r="BS718" s="516" t="str">
        <f t="shared" si="202"/>
        <v>En Ejecución</v>
      </c>
      <c r="BT718" s="491"/>
      <c r="BU718" s="324"/>
    </row>
  </sheetData>
  <sheetProtection algorithmName="SHA-512" hashValue="fcGP4kt+D65qW6E8163XY74c9n41xB8eVfliGjX0yeMGuf5bCiB+9tl3eNvizmNXAUnsC0Ck7eDYzE62R6j6ng==" saltValue="P8vJswO0j71/m3ZFPRVK8g==" spinCount="100000" sheet="1" formatCells="0" formatColumns="0" insertRows="0" insertHyperlinks="0" deleteRows="0" autoFilter="0"/>
  <autoFilter ref="A9:BU718" xr:uid="{00000000-0009-0000-0000-000001000000}">
    <sortState xmlns:xlrd2="http://schemas.microsoft.com/office/spreadsheetml/2017/richdata2" ref="A746:BS759">
      <sortCondition ref="B9:B759"/>
    </sortState>
  </autoFilter>
  <customSheetViews>
    <customSheetView guid="{0A229139-5AFE-4830-A194-6A378C480A31}" showPageBreaks="1" printArea="1" filter="1" showAutoFilter="1" hiddenRows="1" hiddenColumns="1" topLeftCell="B354">
      <selection activeCell="C1" sqref="C1:BP4"/>
      <colBreaks count="1" manualBreakCount="1">
        <brk id="22" max="1048575" man="1"/>
      </colBreaks>
      <pageMargins left="0" right="0" top="0" bottom="0" header="0" footer="0"/>
      <printOptions horizontalCentered="1"/>
      <pageSetup paperSize="9" scale="50" orientation="landscape" r:id="rId1"/>
      <headerFooter alignWithMargins="0">
        <oddHeader xml:space="preserve">&amp;C&amp;"Arial,Negrita"INSTRUMENTO ACCIONES DE MEJORA PROCESO DIRECCIONAMIENTO DE LOS SERVICIOS SOCIALES  </oddHeader>
      </headerFooter>
      <autoFilter ref="A9:BS843" xr:uid="{160E201F-634D-4F41-9E6F-D4452BFA053D}">
        <filterColumn colId="0">
          <filters>
            <filter val="Auditoria Interna"/>
          </filters>
        </filterColumn>
        <sortState xmlns:xlrd2="http://schemas.microsoft.com/office/spreadsheetml/2017/richdata2" ref="A785:BS848">
          <sortCondition ref="B9:B849"/>
        </sortState>
      </autoFilter>
    </customSheetView>
  </customSheetViews>
  <mergeCells count="26">
    <mergeCell ref="AX8:BA8"/>
    <mergeCell ref="BB8:BD8"/>
    <mergeCell ref="BE8:BH8"/>
    <mergeCell ref="BI8:BK8"/>
    <mergeCell ref="BM8:BN8"/>
    <mergeCell ref="C1:BR4"/>
    <mergeCell ref="BS1:BU1"/>
    <mergeCell ref="BS2:BU2"/>
    <mergeCell ref="BS3:BU3"/>
    <mergeCell ref="BS4:BU4"/>
    <mergeCell ref="R8:U8"/>
    <mergeCell ref="V8:Y8"/>
    <mergeCell ref="Z8:AB8"/>
    <mergeCell ref="A5:BU5"/>
    <mergeCell ref="A6:G6"/>
    <mergeCell ref="H6:U6"/>
    <mergeCell ref="V6:BU6"/>
    <mergeCell ref="A8:G8"/>
    <mergeCell ref="H8:Q8"/>
    <mergeCell ref="BO8:BU8"/>
    <mergeCell ref="AC8:AF8"/>
    <mergeCell ref="AG8:AI8"/>
    <mergeCell ref="AJ8:AM8"/>
    <mergeCell ref="AN8:AP8"/>
    <mergeCell ref="AQ8:AT8"/>
    <mergeCell ref="AU8:AW8"/>
  </mergeCells>
  <conditionalFormatting sqref="BH56:BH63 BA56:BA63 AT56:AT63 AM56:AM63 AF56:AF63 Y56:Y63 BH309 BA309 AT309 AM309 AF309 Y309 Y82:Y85 AF82:AF85 AM82:AM85 AT82:AT85 BA82:BA85 BH82:BH85 Y595:Y611 Y405 AF405 AM405 AT405 BA405 BH405 BH221:BH222 BA221:BA222 AT221:AT222 AM221:AM222 AF221:AF222 Y221:Y222 AF595:AF611 AM595:AM611 AT595:AT611 BA595:BA611 BH595:BH611 BH88:BH91 BA88:BA91 AT88:AT91 AM88:AM91 AF88:AF91 Y88:Y91 Y101:Y103 AF101:AF103 AM101:AM103 AT101:AT103 BA101:BA103 BH101:BH103 Y116:Y118 AF116:AF118 AM116:AM118 AT116:AT118 BA116:BA118 BH116:BH118 BH120:BH122 BA120:BA122 AT120:AT122 AM120:AM122 AF120:AF122 Y120:Y122 Y135:Y138 AF135:AF138 AM135:AM138 AT135:AT138 BA135:BA138 BH135:BH138 BH148:BH151 BA148:BA151 AT148:AT151 AM148:AM151 AF148:AF151 Y148:Y151 Y169 AF169 AM169 AT169 BA169 BH169 BH171 BA171 AT171 AM171 AF171 Y171 Y173:Y174 AF173:AF174 AM173:AM174 AT173:AT174 BA173:BA174 BH173:BH174 BH182:BH187 BA182:BA187 AT182:AT187 AM182:AM187 AF182:AF187 Y182:Y187 Y189 AF189 AM189 AT189 BA189 BH189 BH191:BH195 BA191:BA195 AT191:AT195 AM191:AM195 AF191:AF195 Y191:Y195 Y202 AF202 AM202 AT202 BA202 BA208:BA209 AT208:AT209 AM208:AM209 AF208:AF209 Y208:Y209 Y251 AF251 AM251 AT251 BA251 BH251 BH255:BH256 BA255:BA256 AT255:AT256 AM255:AM256 AF255:AF256 Y255:Y256 Y258:Y259 AF258:AF259 AM258:AM259 AT258:AT259 BA258:BA259 BH258:BH259 BH264:BH265 BA264:BA265 AT264:AT265 AM264:AM265 AF264:AF265 Y264:Y265 Y269:Y270 AF269:AF270 AM269:AM270 AT269:AT270 BA269:BA270 BH269:BH270 BH274:BH276 BA274:BA276 AT274:AT276 AM274:AM276 AF274:AF276 Y274:Y276 Y306 AF306 AM306 AT306 BA306 BH306 Y314:Y316 AF314:AF316 AM314:AM316 AT314:AT316 BA314:BA316 BH314:BH316 BH327:BH329 BA327:BA329 AT327:AT329 AM327:AM329 AF327:AF329 Y327:Y329 Y339 AF339 AM339 AT339 BA339 BH339 BH343 BA343 AT343 AM343 AF343 Y343 Y347 AF347 AM347 AT347 BA347 BH347 BH351 BA351 AT351 AM351 AF351 Y351 Y355 AF355 AM355 AT355 BA355 BH355 BH361:BH366 BA361:BA366 AT361:AT366 AM361:AM366 AF361:AF366 Y361:Y366 BH407:BH409 BA407:BA409 AT407:AT409 AM407:AM409 AF407:AF409 Y407:Y409 Y426:Y429 AF426:AF429 AM426:AM429 AT426:AT429 BA426:BA429 BH426:BH429 BH431:BH432 BA431:BA432 AT431:AT432 AM431:AM432 AF431:AF432 Y431:Y432 Y434 AF434 AM434 AT434 BA434 BH434 BH437 BA437 AT437 AM437 AF437 Y437 Y443:Y445 AF443:AF445 AM443:AM445 AT443:AT445 BA443:BA445 BH443:BH445 BH459:BH463 BA459:BA463 AT459:AT463 AM459:AM463 AF459:AF463 Y459:Y463 Y472:Y473 AF472:AF473 AM472:AM473 AT472:AT473 BA472:BA473 BH472:BH473 BH479:BH488 BA479:BA488 AT479:AT488 AM479:AM488 AF479:AF488 Y479:Y488 Y492 AF492 AM492 AT492 BA492 BH492 BH500 BA500 AT500 AM500 AF500 Y500 Y503 AF503 AM503 AT503 BA503 BH503 Y511 AF511 AM511 AT511 BA511 BH511 BH202 Y95:Y99 AF95:AF99 AM95:AM99 AT95:AT99 BA95:BA99 BH95:BH99 BH105:BH111 BA105:BA111 AT105:AT111 AM105:AM111 AF105:AF111 Y105:Y111 Y125:Y132 AF125:AF132 AM125:AM132 AT125:AT132 BA125:BA132 BH125:BH132 BH140:BH146 BA140:BA146 AT140:AT146 AM140:AM146 AF140:AF146 Y140:Y146 Y153:Y155 AF153:AF155 AM153:AM155 AT153:AT155 BA153:BA155 BH153:BH155 BH157 BA157 AT157 AM157 AF157 Y157 Y159:Y167 AF159:AF167 AM159:AM167 AT159:AT167 BA159:BA167 BH159:BH167 BH176:BH180 BA176:BA180 AT176:AT180 AM176:AM180 AF176:AF180 Y176:Y180 Y197:Y200 AF197:AF200 AM197:AM200 AT197:AT200 BA197:BA200 BH197:BH200 BH204 BA204 AT204 AM204 AF204 Y204 Y206 AF206 AM206 AT206 BA206 BH206 BH208:BH209 Y300:Y302 AF300:AF302 AM300:AM302 AT300:AT302 BA300:BA302 BH300:BH302 BH318:BH323 BA318:BA323 AT318:AT323 AM318:AM323 AF318:AF323 Y318:Y323 Y331:Y335 AF331:AF335 AM331:AM335 AT331:AT335 BA331:BA335 BH331:BH335 Y370:Y372 AF370:AF372 AM370:AM372 AT370:AT372 BA370:BA372 BH370:BH372 Y411:Y414 AF411:AF414 AM411:AM414 AT411:AT414 BA411:BA414 BH411:BH414 BH447:BH451 BA447:BA451 AT447:AT451 AM447:AM451 AF447:AF451 Y447:Y451 Y466:Y468 AF466:AF468 AM466:AM468 AT466:AT468 BA466:BA468 BH466:BH468 BH470 BA470 AT470 AM470 AF470 Y470 BH475:BH477 BA475:BA477 AT475:AT477 AM475:AM477 AF475:AF477 Y475:Y477 Y490 AF490 AM490 AT490 BA490 BH490 BH505:BH506 BA505:BA506 AT505:AT506 AM505:AM506 AF505:AF506 Y505:Y506 BH514:BH515 BA514:BA515 AT514:AT515 AM514:AM515 AF514:AF515 Y514:Y515 Y517:Y521 AF517:AF521 AM517:AM521 AT517:AT521 BA517:BA521 BH517:BH521 BH523:BH529 BA523:BA529 AT523:AT529 AM523:AM529 AF523:AF529 Y523:Y529 BH613 BA613 AT613 AM613 AF613 Y613 Y615 AF615 AM615 AT615 BA615 BH615 BH617 BA617 AT617 AM617 AF617 Y617 Y619:Y621 AF619:AF621 AM619:AM621 AT619:AT621 BA619:BA621 BH619:BH621 BH623:BH624 BA623:BA624 AT623:AT624 AM623:AM624 AF623:AF624 Y623:Y624 Y626:Y636 AF626:AF636 AM626:AM636 AT626:AT636 BA626:BA636 BH626:BH636 BH639 BA639 AT639 AM639 AF639 Y639 Y641:Y643 AF641:AF643 AM641:AM643 AT641:AT643 BA641:BA643 BH641:BH643 BH645:BH652 BA645:BA652 AT645:AT652 AM645:AM652 AF645:AF652 Y645:Y652 Y11:Y21 AF11:AF21 AM11:AM21 AT11:AT21 BA11:BA21 BH11:BH21 BH25:BH49 BA25:BA49 AT25:AT49 AM25:AM49 AF25:AF49 Y25:Y49">
    <cfRule type="cellIs" dxfId="2763" priority="67076" stopIfTrue="1" operator="equal">
      <formula>"Destacado"</formula>
    </cfRule>
  </conditionalFormatting>
  <conditionalFormatting sqref="BS56:BS63 BS135:BS138 BS140:BS151 BS153:BS155 BS157 BS159:BS174 BS176:BS187 BS189 BS191:BS195 BS197:BS200 BS202 BS204 BS206 BS208:BS209 BS221:BS252 BS255:BS256 BS258:BS259 BS261 BS264:BS266 BS269:BS271 BS274:BS276 BS300:BS302 BS306:BS309 BS314:BS316 BS318:BS323 BS327:BS329 BS331:BS335 BS339 BS343 BS347 BS351 BS355 BS361:BS366 BS370:BS403 BS405 BS407:BS409 BS411:BS414 BS426:BS429 BS431:BS432 BS434 BS437 BS443:BS445 BS447:BS451 BS459:BS463 BS466:BS468 BS470 BS472:BS473 BS475:BS477 BS479:BS488 BS490 BS492 BS500 BS503 BS505:BS506 BS511 BS514:BS515 BS517:BS521 BS523:BS611 BS613 BS615 BS617 BS619:BS621 BS623:BS624 BS626:BS636 BS639 BS641:BS643 BS645:BS653 BS11:BS21 BS25:BS49 BS216:BS219">
    <cfRule type="cellIs" dxfId="2762" priority="50780" operator="equal">
      <formula>"Inefectiva"</formula>
    </cfRule>
    <cfRule type="cellIs" dxfId="2761" priority="50781" operator="equal">
      <formula>"En Ejecución"</formula>
    </cfRule>
  </conditionalFormatting>
  <conditionalFormatting sqref="BS56:BS63 BS135:BS138 BS140:BS151 BS153:BS155 BS157 BS159:BS174 BS176:BS187 BS189 BS191:BS195 BS197:BS200 BS202 BS204 BS206 BS208:BS209 BS221:BS252 BS255:BS256 BS258:BS259 BS261 BS264:BS266 BS269:BS271 BS274:BS276 BS300:BS302 BS306:BS309 BS314:BS316 BS318:BS323 BS327:BS329 BS331:BS335 BS339 BS343 BS347 BS351 BS355 BS361:BS366 BS370:BS403 BS405 BS407:BS409 BS411:BS414 BS426:BS429 BS431:BS432 BS434 BS437 BS443:BS445 BS447:BS451 BS459:BS463 BS466:BS468 BS470 BS472:BS473 BS475:BS477 BS479:BS488 BS490 BS492 BS500 BS503 BS505:BS506 BS511 BS514:BS515 BS517:BS521 BS523:BS611 BS613 BS615 BS617 BS619:BS621 BS623:BS624 BS626:BS636 BS639 BS641:BS643 BS645:BS653 BS11:BS21 BS25:BS49 BS216:BS219">
    <cfRule type="cellIs" dxfId="2760" priority="50779" operator="equal">
      <formula>"Ineficaz"</formula>
    </cfRule>
  </conditionalFormatting>
  <conditionalFormatting sqref="BS17 BS56:BS63 BS135:BS138 BS140:BS151 BS153:BS155 BS157 BS159:BS174 BS176:BS187 BS189 BS191:BS195 BS197:BS200 BS202 BS204 BS206 BS208:BS209 BS221:BS252 BS255:BS256 BS258:BS259 BS261 BS264:BS266 BS269:BS271 BS274:BS276 BS300:BS302 BS306:BS309 BS314:BS316 BS318:BS323 BS327:BS329 BS331:BS335 BS339 BS343 BS347 BS351 BS355 BS361:BS366 BS370:BS403 BS405 BS407:BS409 BS411:BS414 BS426:BS429 BS431:BS432 BS434 BS437 BS443:BS445 BS447:BS451 BS459:BS463 BS466:BS468 BS470 BS472:BS473 BS475:BS477 BS479:BS488 BS490 BS492 BS500 BS503 BS505:BS506 BS511 BS514:BS515 BS517:BS521 BS523:BS611 BS613 BS615 BS617 BS619:BS621 BS623:BS624 BS626:BS636 BS639 BS641:BS643 BS645:BS653 BS29:BS49 BS216:BS219">
    <cfRule type="containsText" dxfId="2759" priority="16797" operator="containsText" text="CERRADA">
      <formula>NOT(ISERROR(SEARCH("CERRADA",BS17)))</formula>
    </cfRule>
  </conditionalFormatting>
  <conditionalFormatting sqref="Z27">
    <cfRule type="cellIs" dxfId="2758" priority="16352" stopIfTrue="1" operator="equal">
      <formula>"ROJO"</formula>
    </cfRule>
    <cfRule type="cellIs" dxfId="2757" priority="16353" stopIfTrue="1" operator="equal">
      <formula>"AMARILLO"</formula>
    </cfRule>
    <cfRule type="cellIs" dxfId="2756" priority="16354" stopIfTrue="1" operator="equal">
      <formula>"OK"</formula>
    </cfRule>
  </conditionalFormatting>
  <conditionalFormatting sqref="V91">
    <cfRule type="timePeriod" dxfId="2755" priority="13810" timePeriod="lastMonth">
      <formula>AND(MONTH(V91)=MONTH(EDATE(TODAY(),0-1)),YEAR(V91)=YEAR(EDATE(TODAY(),0-1)))</formula>
    </cfRule>
  </conditionalFormatting>
  <conditionalFormatting sqref="AJ176">
    <cfRule type="cellIs" dxfId="2754" priority="13561" stopIfTrue="1" operator="equal">
      <formula>"ROJO"</formula>
    </cfRule>
    <cfRule type="cellIs" dxfId="2753" priority="13562" stopIfTrue="1" operator="equal">
      <formula>"AMARILLO"</formula>
    </cfRule>
    <cfRule type="cellIs" dxfId="2752" priority="13563" stopIfTrue="1" operator="equal">
      <formula>"OK"</formula>
    </cfRule>
  </conditionalFormatting>
  <conditionalFormatting sqref="V84">
    <cfRule type="timePeriod" dxfId="2751" priority="8751" timePeriod="lastMonth">
      <formula>AND(MONTH(V84)=MONTH(EDATE(TODAY(),0-1)),YEAR(V84)=YEAR(EDATE(TODAY(),0-1)))</formula>
    </cfRule>
  </conditionalFormatting>
  <conditionalFormatting sqref="BP31">
    <cfRule type="cellIs" dxfId="2750" priority="5453" stopIfTrue="1" operator="equal">
      <formula>"ROJO"</formula>
    </cfRule>
    <cfRule type="cellIs" dxfId="2749" priority="5454" stopIfTrue="1" operator="equal">
      <formula>"AMARILLO"</formula>
    </cfRule>
    <cfRule type="cellIs" dxfId="2748" priority="5455" stopIfTrue="1" operator="equal">
      <formula>"OK"</formula>
    </cfRule>
  </conditionalFormatting>
  <conditionalFormatting sqref="BP32">
    <cfRule type="cellIs" dxfId="2747" priority="5450" stopIfTrue="1" operator="equal">
      <formula>"ROJO"</formula>
    </cfRule>
    <cfRule type="cellIs" dxfId="2746" priority="5451" stopIfTrue="1" operator="equal">
      <formula>"AMARILLO"</formula>
    </cfRule>
    <cfRule type="cellIs" dxfId="2745" priority="5452" stopIfTrue="1" operator="equal">
      <formula>"OK"</formula>
    </cfRule>
  </conditionalFormatting>
  <conditionalFormatting sqref="BP33">
    <cfRule type="cellIs" dxfId="2744" priority="5447" stopIfTrue="1" operator="equal">
      <formula>"ROJO"</formula>
    </cfRule>
    <cfRule type="cellIs" dxfId="2743" priority="5448" stopIfTrue="1" operator="equal">
      <formula>"AMARILLO"</formula>
    </cfRule>
    <cfRule type="cellIs" dxfId="2742" priority="5449" stopIfTrue="1" operator="equal">
      <formula>"OK"</formula>
    </cfRule>
  </conditionalFormatting>
  <conditionalFormatting sqref="BP34">
    <cfRule type="cellIs" dxfId="2741" priority="5444" stopIfTrue="1" operator="equal">
      <formula>"ROJO"</formula>
    </cfRule>
    <cfRule type="cellIs" dxfId="2740" priority="5445" stopIfTrue="1" operator="equal">
      <formula>"AMARILLO"</formula>
    </cfRule>
    <cfRule type="cellIs" dxfId="2739" priority="5446" stopIfTrue="1" operator="equal">
      <formula>"OK"</formula>
    </cfRule>
  </conditionalFormatting>
  <conditionalFormatting sqref="BP35">
    <cfRule type="cellIs" dxfId="2738" priority="5441" stopIfTrue="1" operator="equal">
      <formula>"ROJO"</formula>
    </cfRule>
    <cfRule type="cellIs" dxfId="2737" priority="5442" stopIfTrue="1" operator="equal">
      <formula>"AMARILLO"</formula>
    </cfRule>
    <cfRule type="cellIs" dxfId="2736" priority="5443" stopIfTrue="1" operator="equal">
      <formula>"OK"</formula>
    </cfRule>
  </conditionalFormatting>
  <conditionalFormatting sqref="BP36">
    <cfRule type="cellIs" dxfId="2735" priority="5438" stopIfTrue="1" operator="equal">
      <formula>"ROJO"</formula>
    </cfRule>
    <cfRule type="cellIs" dxfId="2734" priority="5439" stopIfTrue="1" operator="equal">
      <formula>"AMARILLO"</formula>
    </cfRule>
    <cfRule type="cellIs" dxfId="2733" priority="5440" stopIfTrue="1" operator="equal">
      <formula>"OK"</formula>
    </cfRule>
  </conditionalFormatting>
  <conditionalFormatting sqref="BP37">
    <cfRule type="cellIs" dxfId="2732" priority="5435" stopIfTrue="1" operator="equal">
      <formula>"ROJO"</formula>
    </cfRule>
    <cfRule type="cellIs" dxfId="2731" priority="5436" stopIfTrue="1" operator="equal">
      <formula>"AMARILLO"</formula>
    </cfRule>
    <cfRule type="cellIs" dxfId="2730" priority="5437" stopIfTrue="1" operator="equal">
      <formula>"OK"</formula>
    </cfRule>
  </conditionalFormatting>
  <conditionalFormatting sqref="BP84">
    <cfRule type="cellIs" dxfId="2729" priority="5420" stopIfTrue="1" operator="equal">
      <formula>"ROJO"</formula>
    </cfRule>
    <cfRule type="cellIs" dxfId="2728" priority="5421" stopIfTrue="1" operator="equal">
      <formula>"AMARILLO"</formula>
    </cfRule>
    <cfRule type="cellIs" dxfId="2727" priority="5422" stopIfTrue="1" operator="equal">
      <formula>"OK"</formula>
    </cfRule>
  </conditionalFormatting>
  <conditionalFormatting sqref="BP309">
    <cfRule type="cellIs" dxfId="2726" priority="5417" stopIfTrue="1" operator="equal">
      <formula>"ROJO"</formula>
    </cfRule>
    <cfRule type="cellIs" dxfId="2725" priority="5418" stopIfTrue="1" operator="equal">
      <formula>"AMARILLO"</formula>
    </cfRule>
    <cfRule type="cellIs" dxfId="2724" priority="5419" stopIfTrue="1" operator="equal">
      <formula>"OK"</formula>
    </cfRule>
  </conditionalFormatting>
  <conditionalFormatting sqref="BP221">
    <cfRule type="cellIs" dxfId="2723" priority="5408" stopIfTrue="1" operator="equal">
      <formula>"ROJO"</formula>
    </cfRule>
    <cfRule type="cellIs" dxfId="2722" priority="5409" stopIfTrue="1" operator="equal">
      <formula>"AMARILLO"</formula>
    </cfRule>
    <cfRule type="cellIs" dxfId="2721" priority="5410" stopIfTrue="1" operator="equal">
      <formula>"OK"</formula>
    </cfRule>
  </conditionalFormatting>
  <conditionalFormatting sqref="BP222">
    <cfRule type="cellIs" dxfId="2720" priority="5405" stopIfTrue="1" operator="equal">
      <formula>"ROJO"</formula>
    </cfRule>
    <cfRule type="cellIs" dxfId="2719" priority="5406" stopIfTrue="1" operator="equal">
      <formula>"AMARILLO"</formula>
    </cfRule>
    <cfRule type="cellIs" dxfId="2718" priority="5407" stopIfTrue="1" operator="equal">
      <formula>"OK"</formula>
    </cfRule>
  </conditionalFormatting>
  <conditionalFormatting sqref="BP29">
    <cfRule type="cellIs" dxfId="2717" priority="5459" stopIfTrue="1" operator="equal">
      <formula>"ROJO"</formula>
    </cfRule>
    <cfRule type="cellIs" dxfId="2716" priority="5460" stopIfTrue="1" operator="equal">
      <formula>"AMARILLO"</formula>
    </cfRule>
    <cfRule type="cellIs" dxfId="2715" priority="5461" stopIfTrue="1" operator="equal">
      <formula>"OK"</formula>
    </cfRule>
  </conditionalFormatting>
  <conditionalFormatting sqref="BP30">
    <cfRule type="cellIs" dxfId="2714" priority="5456" stopIfTrue="1" operator="equal">
      <formula>"ROJO"</formula>
    </cfRule>
    <cfRule type="cellIs" dxfId="2713" priority="5457" stopIfTrue="1" operator="equal">
      <formula>"AMARILLO"</formula>
    </cfRule>
    <cfRule type="cellIs" dxfId="2712" priority="5458" stopIfTrue="1" operator="equal">
      <formula>"OK"</formula>
    </cfRule>
  </conditionalFormatting>
  <conditionalFormatting sqref="Y9">
    <cfRule type="cellIs" dxfId="2711" priority="5402" stopIfTrue="1" operator="equal">
      <formula>"ROJO"</formula>
    </cfRule>
    <cfRule type="cellIs" dxfId="2710" priority="5403" stopIfTrue="1" operator="equal">
      <formula>"AMARILLO"</formula>
    </cfRule>
    <cfRule type="cellIs" dxfId="2709" priority="5404" stopIfTrue="1" operator="equal">
      <formula>"OK"</formula>
    </cfRule>
  </conditionalFormatting>
  <conditionalFormatting sqref="AM9">
    <cfRule type="cellIs" dxfId="2708" priority="5399" stopIfTrue="1" operator="equal">
      <formula>"ROJO"</formula>
    </cfRule>
    <cfRule type="cellIs" dxfId="2707" priority="5400" stopIfTrue="1" operator="equal">
      <formula>"AMARILLO"</formula>
    </cfRule>
    <cfRule type="cellIs" dxfId="2706" priority="5401" stopIfTrue="1" operator="equal">
      <formula>"OK"</formula>
    </cfRule>
  </conditionalFormatting>
  <conditionalFormatting sqref="AT9">
    <cfRule type="cellIs" dxfId="2705" priority="5396" stopIfTrue="1" operator="equal">
      <formula>"ROJO"</formula>
    </cfRule>
    <cfRule type="cellIs" dxfId="2704" priority="5397" stopIfTrue="1" operator="equal">
      <formula>"AMARILLO"</formula>
    </cfRule>
    <cfRule type="cellIs" dxfId="2703" priority="5398" stopIfTrue="1" operator="equal">
      <formula>"OK"</formula>
    </cfRule>
  </conditionalFormatting>
  <conditionalFormatting sqref="BA9">
    <cfRule type="cellIs" dxfId="2702" priority="5393" stopIfTrue="1" operator="equal">
      <formula>"ROJO"</formula>
    </cfRule>
    <cfRule type="cellIs" dxfId="2701" priority="5394" stopIfTrue="1" operator="equal">
      <formula>"AMARILLO"</formula>
    </cfRule>
    <cfRule type="cellIs" dxfId="2700" priority="5395" stopIfTrue="1" operator="equal">
      <formula>"OK"</formula>
    </cfRule>
  </conditionalFormatting>
  <conditionalFormatting sqref="BH9">
    <cfRule type="cellIs" dxfId="2699" priority="5390" stopIfTrue="1" operator="equal">
      <formula>"ROJO"</formula>
    </cfRule>
    <cfRule type="cellIs" dxfId="2698" priority="5391" stopIfTrue="1" operator="equal">
      <formula>"AMARILLO"</formula>
    </cfRule>
    <cfRule type="cellIs" dxfId="2697" priority="5392" stopIfTrue="1" operator="equal">
      <formula>"OK"</formula>
    </cfRule>
  </conditionalFormatting>
  <conditionalFormatting sqref="Y7">
    <cfRule type="cellIs" dxfId="2696" priority="5387" stopIfTrue="1" operator="equal">
      <formula>"ROJO"</formula>
    </cfRule>
    <cfRule type="cellIs" dxfId="2695" priority="5388" stopIfTrue="1" operator="equal">
      <formula>"AMARILLO"</formula>
    </cfRule>
    <cfRule type="cellIs" dxfId="2694" priority="5389" stopIfTrue="1" operator="equal">
      <formula>"OK"</formula>
    </cfRule>
  </conditionalFormatting>
  <conditionalFormatting sqref="BL7">
    <cfRule type="cellIs" dxfId="2693" priority="5386" stopIfTrue="1" operator="equal">
      <formula>1</formula>
    </cfRule>
  </conditionalFormatting>
  <conditionalFormatting sqref="BL7">
    <cfRule type="cellIs" dxfId="2692" priority="5384" operator="between">
      <formula>0</formula>
      <formula>0.99</formula>
    </cfRule>
    <cfRule type="cellIs" dxfId="2691" priority="5385" operator="equal">
      <formula>"Sin"</formula>
    </cfRule>
  </conditionalFormatting>
  <conditionalFormatting sqref="AF7">
    <cfRule type="cellIs" dxfId="2690" priority="5381" stopIfTrue="1" operator="equal">
      <formula>"ROJO"</formula>
    </cfRule>
    <cfRule type="cellIs" dxfId="2689" priority="5382" stopIfTrue="1" operator="equal">
      <formula>"AMARILLO"</formula>
    </cfRule>
    <cfRule type="cellIs" dxfId="2688" priority="5383" stopIfTrue="1" operator="equal">
      <formula>"OK"</formula>
    </cfRule>
  </conditionalFormatting>
  <conditionalFormatting sqref="AM7">
    <cfRule type="cellIs" dxfId="2687" priority="5378" stopIfTrue="1" operator="equal">
      <formula>"ROJO"</formula>
    </cfRule>
    <cfRule type="cellIs" dxfId="2686" priority="5379" stopIfTrue="1" operator="equal">
      <formula>"AMARILLO"</formula>
    </cfRule>
    <cfRule type="cellIs" dxfId="2685" priority="5380" stopIfTrue="1" operator="equal">
      <formula>"OK"</formula>
    </cfRule>
  </conditionalFormatting>
  <conditionalFormatting sqref="AT7">
    <cfRule type="cellIs" dxfId="2684" priority="5375" stopIfTrue="1" operator="equal">
      <formula>"ROJO"</formula>
    </cfRule>
    <cfRule type="cellIs" dxfId="2683" priority="5376" stopIfTrue="1" operator="equal">
      <formula>"AMARILLO"</formula>
    </cfRule>
    <cfRule type="cellIs" dxfId="2682" priority="5377" stopIfTrue="1" operator="equal">
      <formula>"OK"</formula>
    </cfRule>
  </conditionalFormatting>
  <conditionalFormatting sqref="BA7">
    <cfRule type="cellIs" dxfId="2681" priority="5372" stopIfTrue="1" operator="equal">
      <formula>"ROJO"</formula>
    </cfRule>
    <cfRule type="cellIs" dxfId="2680" priority="5373" stopIfTrue="1" operator="equal">
      <formula>"AMARILLO"</formula>
    </cfRule>
    <cfRule type="cellIs" dxfId="2679" priority="5374" stopIfTrue="1" operator="equal">
      <formula>"OK"</formula>
    </cfRule>
  </conditionalFormatting>
  <conditionalFormatting sqref="BH7">
    <cfRule type="cellIs" dxfId="2678" priority="5369" stopIfTrue="1" operator="equal">
      <formula>"ROJO"</formula>
    </cfRule>
    <cfRule type="cellIs" dxfId="2677" priority="5370" stopIfTrue="1" operator="equal">
      <formula>"AMARILLO"</formula>
    </cfRule>
    <cfRule type="cellIs" dxfId="2676" priority="5371" stopIfTrue="1" operator="equal">
      <formula>"OK"</formula>
    </cfRule>
  </conditionalFormatting>
  <conditionalFormatting sqref="BS7">
    <cfRule type="cellIs" dxfId="2675" priority="5366" operator="equal">
      <formula>"INEFECTIVA"</formula>
    </cfRule>
    <cfRule type="cellIs" dxfId="2674" priority="5367" operator="equal">
      <formula>"CUMPLIDA"</formula>
    </cfRule>
    <cfRule type="containsText" dxfId="2673" priority="5368" operator="containsText" text="CERRADA">
      <formula>NOT(ISERROR(SEARCH("CERRADA",BS7)))</formula>
    </cfRule>
  </conditionalFormatting>
  <conditionalFormatting sqref="BS7">
    <cfRule type="cellIs" dxfId="2672" priority="5365" operator="equal">
      <formula>"INCUMPLIDA"</formula>
    </cfRule>
  </conditionalFormatting>
  <conditionalFormatting sqref="BS7">
    <cfRule type="cellIs" dxfId="2671" priority="5364" operator="equal">
      <formula>"Pendiente"</formula>
    </cfRule>
  </conditionalFormatting>
  <conditionalFormatting sqref="AF9">
    <cfRule type="cellIs" dxfId="2670" priority="5361" stopIfTrue="1" operator="equal">
      <formula>"ROJO"</formula>
    </cfRule>
    <cfRule type="cellIs" dxfId="2669" priority="5362" stopIfTrue="1" operator="equal">
      <formula>"AMARILLO"</formula>
    </cfRule>
    <cfRule type="cellIs" dxfId="2668" priority="5363" stopIfTrue="1" operator="equal">
      <formula>"OK"</formula>
    </cfRule>
  </conditionalFormatting>
  <conditionalFormatting sqref="BH56:BH63 BA56:BA63 AT56:AT63 AM56:AM63 AF56:AF63 Y56:Y63 BH309 BA309 AT309 AM309 AF309 Y309 Y82:Y85 AF82:AF85 AM82:AM85 AT82:AT85 BA82:BA85 BH82:BH85 Y595:Y611 Y405 AF405 AM405 AT405 BA405 BH405 BH221:BH222 BA221:BA222 AT221:AT222 AM221:AM222 AF221:AF222 Y221:Y222 AF595:AF611 AM595:AM611 AT595:AT611 BA595:BA611 BH595:BH611 BH88:BH91 BA88:BA91 AT88:AT91 AM88:AM91 AF88:AF91 Y88:Y91 Y101:Y103 AF101:AF103 AM101:AM103 AT101:AT103 BA101:BA103 BH101:BH103 Y116:Y118 AF116:AF118 AM116:AM118 AT116:AT118 BA116:BA118 BH116:BH118 BH120:BH122 BA120:BA122 AT120:AT122 AM120:AM122 AF120:AF122 Y120:Y122 Y135:Y138 AF135:AF138 AM135:AM138 AT135:AT138 BA135:BA138 BH135:BH138 BH148:BH151 BA148:BA151 AT148:AT151 AM148:AM151 AF148:AF151 Y148:Y151 Y169 AF169 AM169 AT169 BA169 BH169 BH171 BA171 AT171 AM171 AF171 Y171 Y173:Y174 AF173:AF174 AM173:AM174 AT173:AT174 BA173:BA174 BH173:BH174 BH182:BH187 BA182:BA187 AT182:AT187 AM182:AM187 AF182:AF187 Y182:Y187 Y189 AF189 AM189 AT189 BA189 BH189 BH191:BH195 BA191:BA195 AT191:AT195 AM191:AM195 AF191:AF195 Y191:Y195 Y202 AF202 AM202 AT202 BA202 BA208:BA209 AT208:AT209 AM208:AM209 AF208:AF209 Y208:Y209 Y251 AF251 AM251 AT251 BA251 BH251 BH255:BH256 BA255:BA256 AT255:AT256 AM255:AM256 AF255:AF256 Y255:Y256 Y258:Y259 AF258:AF259 AM258:AM259 AT258:AT259 BA258:BA259 BH258:BH259 BH264:BH265 BA264:BA265 AT264:AT265 AM264:AM265 AF264:AF265 Y264:Y265 Y269:Y270 AF269:AF270 AM269:AM270 AT269:AT270 BA269:BA270 BH269:BH270 BH274:BH276 BA274:BA276 AT274:AT276 AM274:AM276 AF274:AF276 Y274:Y276 Y306 AF306 AM306 AT306 BA306 BH306 Y314:Y316 AF314:AF316 AM314:AM316 AT314:AT316 BA314:BA316 BH314:BH316 BH327:BH329 BA327:BA329 AT327:AT329 AM327:AM329 AF327:AF329 Y327:Y329 Y339 AF339 AM339 AT339 BA339 BH339 BH343 BA343 AT343 AM343 AF343 Y343 Y347 AF347 AM347 AT347 BA347 BH347 BH351 BA351 AT351 AM351 AF351 Y351 Y355 AF355 AM355 AT355 BA355 BH355 BH361:BH366 BA361:BA366 AT361:AT366 AM361:AM366 AF361:AF366 Y361:Y366 BH407:BH409 BA407:BA409 AT407:AT409 AM407:AM409 AF407:AF409 Y407:Y409 Y426:Y429 AF426:AF429 AM426:AM429 AT426:AT429 BA426:BA429 BH426:BH429 BH431:BH432 BA431:BA432 AT431:AT432 AM431:AM432 AF431:AF432 Y431:Y432 Y434 AF434 AM434 AT434 BA434 BH434 BH437 BA437 AT437 AM437 AF437 Y437 Y443:Y445 AF443:AF445 AM443:AM445 AT443:AT445 BA443:BA445 BH443:BH445 BH459:BH463 BA459:BA463 AT459:AT463 AM459:AM463 AF459:AF463 Y459:Y463 Y472:Y473 AF472:AF473 AM472:AM473 AT472:AT473 BA472:BA473 BH472:BH473 BH479:BH488 BA479:BA488 AT479:AT488 AM479:AM488 AF479:AF488 Y479:Y488 Y492 AF492 AM492 AT492 BA492 BH492 BH500 BA500 AT500 AM500 AF500 Y500 Y503 AF503 AM503 AT503 BA503 BH503 Y511 AF511 AM511 AT511 BA511 BH511 BH202 Y95:Y99 AF95:AF99 AM95:AM99 AT95:AT99 BA95:BA99 BH95:BH99 BH105:BH111 BA105:BA111 AT105:AT111 AM105:AM111 AF105:AF111 Y105:Y111 Y125:Y132 AF125:AF132 AM125:AM132 AT125:AT132 BA125:BA132 BH125:BH132 BH140:BH146 BA140:BA146 AT140:AT146 AM140:AM146 AF140:AF146 Y140:Y146 Y153:Y155 AF153:AF155 AM153:AM155 AT153:AT155 BA153:BA155 BH153:BH155 BH157 BA157 AT157 AM157 AF157 Y157 Y159:Y167 AF159:AF167 AM159:AM167 AT159:AT167 BA159:BA167 BH159:BH167 BH176:BH180 BA176:BA180 AT176:AT180 AM176:AM180 AF176:AF180 Y176:Y180 Y197:Y200 AF197:AF200 AM197:AM200 AT197:AT200 BA197:BA200 BH197:BH200 BH204 BA204 AT204 AM204 AF204 Y204 Y206 AF206 AM206 AT206 BA206 BH206 BH208:BH209 Y300:Y302 AF300:AF302 AM300:AM302 AT300:AT302 BA300:BA302 BH300:BH302 BH318:BH323 BA318:BA323 AT318:AT323 AM318:AM323 AF318:AF323 Y318:Y323 Y331:Y335 AF331:AF335 AM331:AM335 AT331:AT335 BA331:BA335 BH331:BH335 Y370:Y372 AF370:AF372 AM370:AM372 AT370:AT372 BA370:BA372 BH370:BH372 Y411:Y414 AF411:AF414 AM411:AM414 AT411:AT414 BA411:BA414 BH411:BH414 BH447:BH451 BA447:BA451 AT447:AT451 AM447:AM451 AF447:AF451 Y447:Y451 Y466:Y468 AF466:AF468 AM466:AM468 AT466:AT468 BA466:BA468 BH466:BH468 BH470 BA470 AT470 AM470 AF470 Y470 BH475:BH477 BA475:BA477 AT475:AT477 AM475:AM477 AF475:AF477 Y475:Y477 Y490 AF490 AM490 AT490 BA490 BH490 BH505:BH506 BA505:BA506 AT505:AT506 AM505:AM506 AF505:AF506 Y505:Y506 BH514:BH515 BA514:BA515 AT514:AT515 AM514:AM515 AF514:AF515 Y514:Y515 Y517:Y521 AF517:AF521 AM517:AM521 AT517:AT521 BA517:BA521 BH517:BH521 BH523:BH529 BA523:BA529 AT523:AT529 AM523:AM529 AF523:AF529 Y523:Y529 BH613 BA613 AT613 AM613 AF613 Y613 Y615 AF615 AM615 AT615 BA615 BH615 BH617 BA617 AT617 AM617 AF617 Y617 Y619:Y621 AF619:AF621 AM619:AM621 AT619:AT621 BA619:BA621 BH619:BH621 BH623:BH624 BA623:BA624 AT623:AT624 AM623:AM624 AF623:AF624 Y623:Y624 Y626:Y636 AF626:AF636 AM626:AM636 AT626:AT636 BA626:BA636 BH626:BH636 BH639 BA639 AT639 AM639 AF639 Y639 Y641:Y643 AF641:AF643 AM641:AM643 AT641:AT643 BA641:BA643 BH641:BH643 BH645:BH652 BA645:BA652 AT645:AT652 AM645:AM652 AF645:AF652 Y645:Y652 Y11:Y21 AF11:AF21 AM11:AM21 AT11:AT21 BA11:BA21 BH11:BH21 BH25:BH49 BA25:BA49 AT25:AT49 AM25:AM49 AF25:AF49 Y25:Y49">
    <cfRule type="cellIs" dxfId="2667" priority="5360" stopIfTrue="1" operator="equal">
      <formula>"Sin Avance"</formula>
    </cfRule>
    <cfRule type="cellIs" dxfId="2666" priority="67074" stopIfTrue="1" operator="equal">
      <formula>"No Satisfactorio"</formula>
    </cfRule>
    <cfRule type="cellIs" dxfId="2665" priority="67075" stopIfTrue="1" operator="equal">
      <formula>"Satisfactorio"</formula>
    </cfRule>
  </conditionalFormatting>
  <conditionalFormatting sqref="BL56:BL63 BL309 BL82:BL85 BL405 BL221:BL222 BL595:BL611 BL88:BL91 BL101:BL103 BL116:BL118 BL120:BL122 BL135:BL138 BL148:BL151 BL169 BL171 BL173:BL174 BL182:BL187 BL189 BL191:BL195 BL251 BL255:BL256 BL258:BL259 BL264:BL265 BL269:BL270 BL274:BL276 BL306 BL314:BL316 BL327:BL329 BL339 BL343 BL347 BL351 BL355 BL361:BL366 BL407:BL409 BL426:BL429 BL431:BL432 BL434 BL437 BL443:BL445 BL459:BL463 BL472:BL473 BL479:BL488 BL492 BL500 BL503 BL202 BL511 BL95:BL99 BL105:BL111 BL125:BL132 BL140:BL146 BL153:BL155 BL157 BL159:BL167 BL176:BL180 BL197:BL200 BL204 BL206 BL208:BL209 BL300:BL302 BL318:BL323 BL331:BL335 BL370:BL372 BL411:BL414 BL447:BL451 BL466:BL468 BL470 BL475:BL477 BL490 BL505:BL506 BL514:BL515 BL517:BL521 BL523:BL546 BL613 BL615 BL617 BL619:BL621 BL623:BL624 BL626:BL636 BL639 BL641:BL643 BL645:BL652 BL11:BL21 BL25:BL49">
    <cfRule type="cellIs" dxfId="2664" priority="46740" operator="between">
      <formula>0</formula>
      <formula>0.95</formula>
    </cfRule>
    <cfRule type="cellIs" dxfId="2663" priority="46741" operator="equal">
      <formula>"Sin Avance"</formula>
    </cfRule>
    <cfRule type="cellIs" dxfId="2662" priority="46742" stopIfTrue="1" operator="equal">
      <formula>1</formula>
    </cfRule>
  </conditionalFormatting>
  <conditionalFormatting sqref="BL56:BL63 BL309 BL82:BL85 BL405 BL221:BL222 BL595:BL611 BL88:BL91 BL101:BL103 BL116:BL118 BL120:BL122 BL135:BL138 BL148:BL151 BL169 BL171 BL173:BL174 BL182:BL187 BL189 BL191:BL195 BL251 BL255:BL256 BL258:BL259 BL264:BL265 BL269:BL270 BL274:BL276 BL306 BL314:BL316 BL327:BL329 BL339 BL343 BL347 BL351 BL355 BL361:BL366 BL407:BL409 BL426:BL429 BL431:BL432 BL434 BL437 BL443:BL445 BL459:BL463 BL472:BL473 BL479:BL488 BL492 BL500 BL503 BL202 BL511 BL95:BL99 BL105:BL111 BL125:BL132 BL140:BL146 BL153:BL155 BL157 BL159:BL167 BL176:BL180 BL197:BL200 BL204 BL206 BL208:BL209 BL300:BL302 BL318:BL323 BL331:BL335 BL370:BL372 BL411:BL414 BL447:BL451 BL466:BL468 BL470 BL475:BL477 BL490 BL505:BL506 BL514:BL515 BL517:BL521 BL523:BL546 BL613 BL615 BL617 BL619:BL621 BL623:BL624 BL626:BL636 BL639 BL641:BL643 BL645:BL652 BL11:BL21 BL25:BL49">
    <cfRule type="cellIs" dxfId="2661" priority="5337" operator="between">
      <formula>0.96</formula>
      <formula>0.99</formula>
    </cfRule>
  </conditionalFormatting>
  <conditionalFormatting sqref="BS56:BS63 BS135:BS138 BS140:BS151 BS153:BS155 BS157 BS159:BS174 BS176:BS187 BS189 BS191:BS195 BS197:BS200 BS202 BS204 BS206 BS208:BS209 BS221:BS252 BS255:BS256 BS258:BS259 BS261 BS264:BS266 BS269:BS271 BS274:BS276 BS300:BS302 BS306:BS309 BS314:BS316 BS318:BS323 BS327:BS329 BS331:BS335 BS339 BS343 BS347 BS351 BS355 BS361:BS366 BS370:BS403 BS405 BS407:BS409 BS411:BS414 BS426:BS429 BS431:BS432 BS434 BS437 BS443:BS445 BS447:BS451 BS459:BS463 BS466:BS468 BS470 BS472:BS473 BS475:BS477 BS479:BS488 BS490 BS492 BS500 BS503 BS505:BS506 BS511 BS514:BS515 BS517:BS521 BS523:BS611 BS613 BS615 BS617 BS619:BS621 BS623:BS624 BS626:BS636 BS639 BS641:BS643 BS645:BS653 BS11:BS21 BS25:BS49 BS216:BS219">
    <cfRule type="cellIs" dxfId="2660" priority="5324" operator="equal">
      <formula>"Eficaz"</formula>
    </cfRule>
  </conditionalFormatting>
  <conditionalFormatting sqref="BH52:BH53 BA52:BA53 AT52:AT53 AM52:AM53 AF52:AF53 Y52:Y53">
    <cfRule type="cellIs" dxfId="2659" priority="5320" stopIfTrue="1" operator="equal">
      <formula>"Destacado"</formula>
    </cfRule>
  </conditionalFormatting>
  <conditionalFormatting sqref="BS52:BS53">
    <cfRule type="cellIs" dxfId="2658" priority="5316" operator="equal">
      <formula>"Inefectiva"</formula>
    </cfRule>
    <cfRule type="cellIs" dxfId="2657" priority="5317" operator="equal">
      <formula>"En Ejecución"</formula>
    </cfRule>
  </conditionalFormatting>
  <conditionalFormatting sqref="BS52:BS53">
    <cfRule type="cellIs" dxfId="2656" priority="5315" operator="equal">
      <formula>"Ineficaz"</formula>
    </cfRule>
  </conditionalFormatting>
  <conditionalFormatting sqref="BS52:BS53">
    <cfRule type="containsText" dxfId="2655" priority="5311" operator="containsText" text="CERRADA">
      <formula>NOT(ISERROR(SEARCH("CERRADA",BS52)))</formula>
    </cfRule>
  </conditionalFormatting>
  <conditionalFormatting sqref="BH52:BH53 BA52:BA53 AT52:AT53 AM52:AM53 AF52:AF53 Y52:Y53">
    <cfRule type="cellIs" dxfId="2654" priority="5307" stopIfTrue="1" operator="equal">
      <formula>"Sin Avance"</formula>
    </cfRule>
    <cfRule type="cellIs" dxfId="2653" priority="5318" stopIfTrue="1" operator="equal">
      <formula>"No Satisfactorio"</formula>
    </cfRule>
    <cfRule type="cellIs" dxfId="2652" priority="5319" stopIfTrue="1" operator="equal">
      <formula>"Satisfactorio"</formula>
    </cfRule>
  </conditionalFormatting>
  <conditionalFormatting sqref="BL52:BL53">
    <cfRule type="cellIs" dxfId="2651" priority="5312" operator="between">
      <formula>0</formula>
      <formula>0.95</formula>
    </cfRule>
    <cfRule type="cellIs" dxfId="2650" priority="5313" operator="equal">
      <formula>"Sin Avance"</formula>
    </cfRule>
    <cfRule type="cellIs" dxfId="2649" priority="5314" stopIfTrue="1" operator="equal">
      <formula>1</formula>
    </cfRule>
  </conditionalFormatting>
  <conditionalFormatting sqref="BL52:BL53">
    <cfRule type="cellIs" dxfId="2648" priority="5306" operator="between">
      <formula>0.96</formula>
      <formula>0.99</formula>
    </cfRule>
  </conditionalFormatting>
  <conditionalFormatting sqref="BS52:BS53">
    <cfRule type="cellIs" dxfId="2647" priority="5305" operator="equal">
      <formula>"Eficaz"</formula>
    </cfRule>
  </conditionalFormatting>
  <conditionalFormatting sqref="BH54:BH55 BA54:BA55 AT54:AT55 AM54:AM55 AF54:AF55 Y54:Y55">
    <cfRule type="cellIs" dxfId="2646" priority="5304" stopIfTrue="1" operator="equal">
      <formula>"Destacado"</formula>
    </cfRule>
  </conditionalFormatting>
  <conditionalFormatting sqref="BS54:BS55">
    <cfRule type="cellIs" dxfId="2645" priority="5300" operator="equal">
      <formula>"Inefectiva"</formula>
    </cfRule>
    <cfRule type="cellIs" dxfId="2644" priority="5301" operator="equal">
      <formula>"En Ejecución"</formula>
    </cfRule>
  </conditionalFormatting>
  <conditionalFormatting sqref="BS54:BS55">
    <cfRule type="cellIs" dxfId="2643" priority="5299" operator="equal">
      <formula>"Ineficaz"</formula>
    </cfRule>
  </conditionalFormatting>
  <conditionalFormatting sqref="BS54:BS55">
    <cfRule type="containsText" dxfId="2642" priority="5295" operator="containsText" text="CERRADA">
      <formula>NOT(ISERROR(SEARCH("CERRADA",BS54)))</formula>
    </cfRule>
  </conditionalFormatting>
  <conditionalFormatting sqref="BH54:BH55 BA54:BA55 AT54:AT55 AM54:AM55 AF54:AF55 Y54:Y55">
    <cfRule type="cellIs" dxfId="2641" priority="5294" stopIfTrue="1" operator="equal">
      <formula>"Sin Avance"</formula>
    </cfRule>
    <cfRule type="cellIs" dxfId="2640" priority="5302" stopIfTrue="1" operator="equal">
      <formula>"No Satisfactorio"</formula>
    </cfRule>
    <cfRule type="cellIs" dxfId="2639" priority="5303" stopIfTrue="1" operator="equal">
      <formula>"Satisfactorio"</formula>
    </cfRule>
  </conditionalFormatting>
  <conditionalFormatting sqref="BL54:BL55">
    <cfRule type="cellIs" dxfId="2638" priority="5296" operator="between">
      <formula>0</formula>
      <formula>0.95</formula>
    </cfRule>
    <cfRule type="cellIs" dxfId="2637" priority="5297" operator="equal">
      <formula>"Sin Avance"</formula>
    </cfRule>
    <cfRule type="cellIs" dxfId="2636" priority="5298" stopIfTrue="1" operator="equal">
      <formula>1</formula>
    </cfRule>
  </conditionalFormatting>
  <conditionalFormatting sqref="BL54:BL55">
    <cfRule type="cellIs" dxfId="2635" priority="5293" operator="between">
      <formula>0.96</formula>
      <formula>0.99</formula>
    </cfRule>
  </conditionalFormatting>
  <conditionalFormatting sqref="BS54:BS55">
    <cfRule type="cellIs" dxfId="2634" priority="5292" operator="equal">
      <formula>"Eficaz"</formula>
    </cfRule>
  </conditionalFormatting>
  <conditionalFormatting sqref="Y64 AF64 AM64 AT64 BA64 BH64">
    <cfRule type="cellIs" dxfId="2633" priority="5200" stopIfTrue="1" operator="equal">
      <formula>"Destacado"</formula>
    </cfRule>
  </conditionalFormatting>
  <conditionalFormatting sqref="BS64">
    <cfRule type="cellIs" dxfId="2632" priority="5196" operator="equal">
      <formula>"Inefectiva"</formula>
    </cfRule>
    <cfRule type="cellIs" dxfId="2631" priority="5197" operator="equal">
      <formula>"En Ejecución"</formula>
    </cfRule>
  </conditionalFormatting>
  <conditionalFormatting sqref="BS64">
    <cfRule type="cellIs" dxfId="2630" priority="5195" operator="equal">
      <formula>"Ineficaz"</formula>
    </cfRule>
  </conditionalFormatting>
  <conditionalFormatting sqref="BS64">
    <cfRule type="containsText" dxfId="2629" priority="5191" operator="containsText" text="CERRADA">
      <formula>NOT(ISERROR(SEARCH("CERRADA",BS64)))</formula>
    </cfRule>
  </conditionalFormatting>
  <conditionalFormatting sqref="Y64 AF64 AM64 AT64 BA64 BH64">
    <cfRule type="cellIs" dxfId="2628" priority="5190" stopIfTrue="1" operator="equal">
      <formula>"Sin Avance"</formula>
    </cfRule>
    <cfRule type="cellIs" dxfId="2627" priority="5198" stopIfTrue="1" operator="equal">
      <formula>"No Satisfactorio"</formula>
    </cfRule>
    <cfRule type="cellIs" dxfId="2626" priority="5199" stopIfTrue="1" operator="equal">
      <formula>"Satisfactorio"</formula>
    </cfRule>
  </conditionalFormatting>
  <conditionalFormatting sqref="BL64">
    <cfRule type="cellIs" dxfId="2625" priority="5192" operator="between">
      <formula>0</formula>
      <formula>0.95</formula>
    </cfRule>
    <cfRule type="cellIs" dxfId="2624" priority="5193" operator="equal">
      <formula>"Sin Avance"</formula>
    </cfRule>
    <cfRule type="cellIs" dxfId="2623" priority="5194" stopIfTrue="1" operator="equal">
      <formula>1</formula>
    </cfRule>
  </conditionalFormatting>
  <conditionalFormatting sqref="BL64">
    <cfRule type="cellIs" dxfId="2622" priority="5189" operator="between">
      <formula>0.96</formula>
      <formula>0.99</formula>
    </cfRule>
  </conditionalFormatting>
  <conditionalFormatting sqref="BS64">
    <cfRule type="cellIs" dxfId="2621" priority="5188" operator="equal">
      <formula>"Eficaz"</formula>
    </cfRule>
  </conditionalFormatting>
  <conditionalFormatting sqref="Y65:Y81 AF65:AF81 AM65:AM81 AT65:AT81 BA65:BA68 BH65:BH68 BH70:BH76 BA70:BA76 BA78:BA81 BH78:BH81">
    <cfRule type="cellIs" dxfId="2620" priority="5187" stopIfTrue="1" operator="equal">
      <formula>"Destacado"</formula>
    </cfRule>
  </conditionalFormatting>
  <conditionalFormatting sqref="BS65:BS68 BS70:BS76 BS78:BS85 BS88:BS91 BS95:BS103 BS105:BS111 BS116:BS122 BS125:BS133">
    <cfRule type="cellIs" dxfId="2619" priority="5183" operator="equal">
      <formula>"Inefectiva"</formula>
    </cfRule>
    <cfRule type="cellIs" dxfId="2618" priority="5184" operator="equal">
      <formula>"En Ejecución"</formula>
    </cfRule>
  </conditionalFormatting>
  <conditionalFormatting sqref="BS65:BS68 BS70:BS76 BS78:BS85 BS88:BS91 BS95:BS103 BS105:BS111 BS116:BS122 BS125:BS133">
    <cfRule type="cellIs" dxfId="2617" priority="5182" operator="equal">
      <formula>"Ineficaz"</formula>
    </cfRule>
  </conditionalFormatting>
  <conditionalFormatting sqref="BS65:BS68 BS70:BS76 BS78:BS85 BS88:BS91 BS95:BS103 BS105:BS111 BS116:BS122 BS125:BS133">
    <cfRule type="containsText" dxfId="2616" priority="5178" operator="containsText" text="CERRADA">
      <formula>NOT(ISERROR(SEARCH("CERRADA",BS65)))</formula>
    </cfRule>
  </conditionalFormatting>
  <conditionalFormatting sqref="Y65:Y81 AF65:AF81 AM65:AM81 AT65:AT81 BA65:BA68 BH65:BH68 BH70:BH76 BA70:BA76 BA78:BA81 BH78:BH81">
    <cfRule type="cellIs" dxfId="2615" priority="5141" stopIfTrue="1" operator="equal">
      <formula>"Sin Avance"</formula>
    </cfRule>
    <cfRule type="cellIs" dxfId="2614" priority="5185" stopIfTrue="1" operator="equal">
      <formula>"No Satisfactorio"</formula>
    </cfRule>
    <cfRule type="cellIs" dxfId="2613" priority="5186" stopIfTrue="1" operator="equal">
      <formula>"Satisfactorio"</formula>
    </cfRule>
  </conditionalFormatting>
  <conditionalFormatting sqref="BL65:BL68 BL70:BL76 BL78:BL81">
    <cfRule type="cellIs" dxfId="2612" priority="5179" operator="between">
      <formula>0</formula>
      <formula>0.95</formula>
    </cfRule>
    <cfRule type="cellIs" dxfId="2611" priority="5180" operator="equal">
      <formula>"Sin Avance"</formula>
    </cfRule>
    <cfRule type="cellIs" dxfId="2610" priority="5181" stopIfTrue="1" operator="equal">
      <formula>1</formula>
    </cfRule>
  </conditionalFormatting>
  <conditionalFormatting sqref="BL65:BL68 BL70:BL76 BL78:BL81">
    <cfRule type="cellIs" dxfId="2609" priority="5140" operator="between">
      <formula>0.96</formula>
      <formula>0.99</formula>
    </cfRule>
  </conditionalFormatting>
  <conditionalFormatting sqref="BS65:BS68 BS70:BS76 BS78:BS85 BS88:BS91 BS95:BS103 BS105:BS111 BS116:BS122 BS125:BS133">
    <cfRule type="cellIs" dxfId="2608" priority="5139" operator="equal">
      <formula>"Eficaz"</formula>
    </cfRule>
  </conditionalFormatting>
  <conditionalFormatting sqref="AF591:AF594 Y591:Y594 AM591:AM594 AT591:AT594 BA591:BA594 BH591:BH594">
    <cfRule type="cellIs" dxfId="2607" priority="5138" stopIfTrue="1" operator="equal">
      <formula>"Destacado"</formula>
    </cfRule>
  </conditionalFormatting>
  <conditionalFormatting sqref="AF591:AF594 Y591:Y594 AM591:AM594 AT591:AT594 BA591:BA594 BH591:BH594">
    <cfRule type="cellIs" dxfId="2606" priority="5128" stopIfTrue="1" operator="equal">
      <formula>"Sin Avance"</formula>
    </cfRule>
    <cfRule type="cellIs" dxfId="2605" priority="5136" stopIfTrue="1" operator="equal">
      <formula>"No Satisfactorio"</formula>
    </cfRule>
    <cfRule type="cellIs" dxfId="2604" priority="5137" stopIfTrue="1" operator="equal">
      <formula>"Satisfactorio"</formula>
    </cfRule>
  </conditionalFormatting>
  <conditionalFormatting sqref="BL591:BL594">
    <cfRule type="cellIs" dxfId="2603" priority="5130" operator="between">
      <formula>0</formula>
      <formula>0.95</formula>
    </cfRule>
    <cfRule type="cellIs" dxfId="2602" priority="5131" operator="equal">
      <formula>"Sin Avance"</formula>
    </cfRule>
    <cfRule type="cellIs" dxfId="2601" priority="5132" stopIfTrue="1" operator="equal">
      <formula>1</formula>
    </cfRule>
  </conditionalFormatting>
  <conditionalFormatting sqref="BL591:BL594">
    <cfRule type="cellIs" dxfId="2600" priority="5127" operator="between">
      <formula>0.96</formula>
      <formula>0.99</formula>
    </cfRule>
  </conditionalFormatting>
  <conditionalFormatting sqref="AF530:AF534 Y530:Y545 Y549:Y554 AF536:AF554 BH530:BH554 BA530:BA554 AT530:AT554 AM530:AM554">
    <cfRule type="cellIs" dxfId="2599" priority="5073" stopIfTrue="1" operator="equal">
      <formula>"Destacado"</formula>
    </cfRule>
  </conditionalFormatting>
  <conditionalFormatting sqref="AF530:AF534 Y530:Y545 Y549:Y554 AF536:AF554 BH530:BH554 BA530:BA554 AT530:AT554 AM530:AM554">
    <cfRule type="cellIs" dxfId="2598" priority="5063" stopIfTrue="1" operator="equal">
      <formula>"Sin Avance"</formula>
    </cfRule>
    <cfRule type="cellIs" dxfId="2597" priority="5071" stopIfTrue="1" operator="equal">
      <formula>"No Satisfactorio"</formula>
    </cfRule>
    <cfRule type="cellIs" dxfId="2596" priority="5072" stopIfTrue="1" operator="equal">
      <formula>"Satisfactorio"</formula>
    </cfRule>
  </conditionalFormatting>
  <conditionalFormatting sqref="BL547:BL554">
    <cfRule type="cellIs" dxfId="2595" priority="5065" operator="between">
      <formula>0</formula>
      <formula>0.95</formula>
    </cfRule>
    <cfRule type="cellIs" dxfId="2594" priority="5066" operator="equal">
      <formula>"Sin Avance"</formula>
    </cfRule>
    <cfRule type="cellIs" dxfId="2593" priority="5067" stopIfTrue="1" operator="equal">
      <formula>1</formula>
    </cfRule>
  </conditionalFormatting>
  <conditionalFormatting sqref="BL547:BL554">
    <cfRule type="cellIs" dxfId="2592" priority="5062" operator="between">
      <formula>0.96</formula>
      <formula>0.99</formula>
    </cfRule>
  </conditionalFormatting>
  <conditionalFormatting sqref="AF383:AF403 Y383:Y403 AM383:AM403 AT383:AT403 BA383:BA403 BH383:BH403">
    <cfRule type="cellIs" dxfId="2591" priority="5060" stopIfTrue="1" operator="equal">
      <formula>"Destacado"</formula>
    </cfRule>
  </conditionalFormatting>
  <conditionalFormatting sqref="AF383:AF403 Y383:Y403 AM383:AM403 AT383:AT403 BA383:BA403 BH383:BH403">
    <cfRule type="cellIs" dxfId="2590" priority="5050" stopIfTrue="1" operator="equal">
      <formula>"Sin Avance"</formula>
    </cfRule>
    <cfRule type="cellIs" dxfId="2589" priority="5058" stopIfTrue="1" operator="equal">
      <formula>"No Satisfactorio"</formula>
    </cfRule>
    <cfRule type="cellIs" dxfId="2588" priority="5059" stopIfTrue="1" operator="equal">
      <formula>"Satisfactorio"</formula>
    </cfRule>
  </conditionalFormatting>
  <conditionalFormatting sqref="BL383:BL403">
    <cfRule type="cellIs" dxfId="2587" priority="5052" operator="between">
      <formula>0</formula>
      <formula>0.95</formula>
    </cfRule>
    <cfRule type="cellIs" dxfId="2586" priority="5053" operator="equal">
      <formula>"Sin Avance"</formula>
    </cfRule>
    <cfRule type="cellIs" dxfId="2585" priority="5054" stopIfTrue="1" operator="equal">
      <formula>1</formula>
    </cfRule>
  </conditionalFormatting>
  <conditionalFormatting sqref="BL383:BL403">
    <cfRule type="cellIs" dxfId="2584" priority="5049" operator="between">
      <formula>0.96</formula>
      <formula>0.99</formula>
    </cfRule>
  </conditionalFormatting>
  <conditionalFormatting sqref="BH559:BH590 BA559:BA590 AT559:AT590 AM559:AM590 Y559:Y590 AF559:AF590">
    <cfRule type="cellIs" dxfId="2583" priority="4792" stopIfTrue="1" operator="equal">
      <formula>"Destacado"</formula>
    </cfRule>
  </conditionalFormatting>
  <conditionalFormatting sqref="BL373:BL382">
    <cfRule type="cellIs" dxfId="2582" priority="4848" operator="between">
      <formula>0</formula>
      <formula>0.95</formula>
    </cfRule>
    <cfRule type="cellIs" dxfId="2581" priority="4849" operator="equal">
      <formula>"Sin Avance"</formula>
    </cfRule>
    <cfRule type="cellIs" dxfId="2580" priority="4850" stopIfTrue="1" operator="equal">
      <formula>1</formula>
    </cfRule>
  </conditionalFormatting>
  <conditionalFormatting sqref="Y10 AF10 AM10 AT10 BA10 BH10">
    <cfRule type="cellIs" dxfId="2579" priority="4894" stopIfTrue="1" operator="equal">
      <formula>"Destacado"</formula>
    </cfRule>
  </conditionalFormatting>
  <conditionalFormatting sqref="BS10">
    <cfRule type="cellIs" dxfId="2578" priority="4890" operator="equal">
      <formula>"Inefectiva"</formula>
    </cfRule>
    <cfRule type="cellIs" dxfId="2577" priority="4891" operator="equal">
      <formula>"En Ejecución"</formula>
    </cfRule>
  </conditionalFormatting>
  <conditionalFormatting sqref="BS10">
    <cfRule type="cellIs" dxfId="2576" priority="4889" operator="equal">
      <formula>"Ineficaz"</formula>
    </cfRule>
  </conditionalFormatting>
  <conditionalFormatting sqref="Y10 AF10 AM10 AT10 BA10 BH10">
    <cfRule type="cellIs" dxfId="2575" priority="4885" stopIfTrue="1" operator="equal">
      <formula>"Sin Avance"</formula>
    </cfRule>
    <cfRule type="cellIs" dxfId="2574" priority="4892" stopIfTrue="1" operator="equal">
      <formula>"No Satisfactorio"</formula>
    </cfRule>
    <cfRule type="cellIs" dxfId="2573" priority="4893" stopIfTrue="1" operator="equal">
      <formula>"Satisfactorio"</formula>
    </cfRule>
  </conditionalFormatting>
  <conditionalFormatting sqref="BL10">
    <cfRule type="cellIs" dxfId="2572" priority="4886" operator="between">
      <formula>0</formula>
      <formula>0.95</formula>
    </cfRule>
    <cfRule type="cellIs" dxfId="2571" priority="4887" operator="equal">
      <formula>"Sin Avance"</formula>
    </cfRule>
    <cfRule type="cellIs" dxfId="2570" priority="4888" stopIfTrue="1" operator="equal">
      <formula>1</formula>
    </cfRule>
  </conditionalFormatting>
  <conditionalFormatting sqref="BL10">
    <cfRule type="cellIs" dxfId="2569" priority="4884" operator="between">
      <formula>0.96</formula>
      <formula>0.99</formula>
    </cfRule>
  </conditionalFormatting>
  <conditionalFormatting sqref="BS10">
    <cfRule type="cellIs" dxfId="2568" priority="4883" operator="equal">
      <formula>"Eficaz"</formula>
    </cfRule>
  </conditionalFormatting>
  <conditionalFormatting sqref="AF555:AF558 Y555:Y558 AM555:AM558 AT555:AT558 BA555:BA558 BH555:BH558">
    <cfRule type="cellIs" dxfId="2567" priority="4882" stopIfTrue="1" operator="equal">
      <formula>"Destacado"</formula>
    </cfRule>
  </conditionalFormatting>
  <conditionalFormatting sqref="AF555:AF558 Y555:Y558 AM555:AM558 AT555:AT558 BA555:BA558 BH555:BH558">
    <cfRule type="cellIs" dxfId="2566" priority="4872" stopIfTrue="1" operator="equal">
      <formula>"Sin Avance"</formula>
    </cfRule>
    <cfRule type="cellIs" dxfId="2565" priority="4880" stopIfTrue="1" operator="equal">
      <formula>"No Satisfactorio"</formula>
    </cfRule>
    <cfRule type="cellIs" dxfId="2564" priority="4881" stopIfTrue="1" operator="equal">
      <formula>"Satisfactorio"</formula>
    </cfRule>
  </conditionalFormatting>
  <conditionalFormatting sqref="BL555:BL558">
    <cfRule type="cellIs" dxfId="2563" priority="4874" operator="between">
      <formula>0</formula>
      <formula>0.95</formula>
    </cfRule>
    <cfRule type="cellIs" dxfId="2562" priority="4875" operator="equal">
      <formula>"Sin Avance"</formula>
    </cfRule>
    <cfRule type="cellIs" dxfId="2561" priority="4876" stopIfTrue="1" operator="equal">
      <formula>1</formula>
    </cfRule>
  </conditionalFormatting>
  <conditionalFormatting sqref="BL555:BL558">
    <cfRule type="cellIs" dxfId="2560" priority="4871" operator="between">
      <formula>0.96</formula>
      <formula>0.99</formula>
    </cfRule>
  </conditionalFormatting>
  <conditionalFormatting sqref="BH373:BH382 BA373:BA382 AT373:AT382 AM373:AM382 Y373:Y382 AF373:AF382">
    <cfRule type="cellIs" dxfId="2559" priority="4856" stopIfTrue="1" operator="equal">
      <formula>"Destacado"</formula>
    </cfRule>
  </conditionalFormatting>
  <conditionalFormatting sqref="BH373:BH382 BA373:BA382 AT373:AT382 AM373:AM382 Y373:Y382 AF373:AF382">
    <cfRule type="cellIs" dxfId="2558" priority="4846" stopIfTrue="1" operator="equal">
      <formula>"Sin Avance"</formula>
    </cfRule>
    <cfRule type="cellIs" dxfId="2557" priority="4854" stopIfTrue="1" operator="equal">
      <formula>"No Satisfactorio"</formula>
    </cfRule>
    <cfRule type="cellIs" dxfId="2556" priority="4855" stopIfTrue="1" operator="equal">
      <formula>"Satisfactorio"</formula>
    </cfRule>
  </conditionalFormatting>
  <conditionalFormatting sqref="BL373:BL382">
    <cfRule type="cellIs" dxfId="2555" priority="4845" operator="between">
      <formula>0.96</formula>
      <formula>0.99</formula>
    </cfRule>
  </conditionalFormatting>
  <conditionalFormatting sqref="Y216 AF216 AM216 AT216 BA216 BH216">
    <cfRule type="cellIs" dxfId="2554" priority="4843" stopIfTrue="1" operator="equal">
      <formula>"Destacado"</formula>
    </cfRule>
  </conditionalFormatting>
  <conditionalFormatting sqref="Y216 AF216 AM216 AT216 BA216 BH216">
    <cfRule type="cellIs" dxfId="2553" priority="4833" stopIfTrue="1" operator="equal">
      <formula>"Sin Avance"</formula>
    </cfRule>
    <cfRule type="cellIs" dxfId="2552" priority="4841" stopIfTrue="1" operator="equal">
      <formula>"No Satisfactorio"</formula>
    </cfRule>
    <cfRule type="cellIs" dxfId="2551" priority="4842" stopIfTrue="1" operator="equal">
      <formula>"Satisfactorio"</formula>
    </cfRule>
  </conditionalFormatting>
  <conditionalFormatting sqref="BL216">
    <cfRule type="cellIs" dxfId="2550" priority="4835" operator="between">
      <formula>0</formula>
      <formula>0.95</formula>
    </cfRule>
    <cfRule type="cellIs" dxfId="2549" priority="4836" operator="equal">
      <formula>"Sin Avance"</formula>
    </cfRule>
    <cfRule type="cellIs" dxfId="2548" priority="4837" stopIfTrue="1" operator="equal">
      <formula>1</formula>
    </cfRule>
  </conditionalFormatting>
  <conditionalFormatting sqref="BL216">
    <cfRule type="cellIs" dxfId="2547" priority="4832" operator="between">
      <formula>0.96</formula>
      <formula>0.99</formula>
    </cfRule>
  </conditionalFormatting>
  <conditionalFormatting sqref="BH559:BH590 BA559:BA590 AT559:AT590 AM559:AM590 Y559:Y590 AF559:AF590">
    <cfRule type="cellIs" dxfId="2546" priority="4782" stopIfTrue="1" operator="equal">
      <formula>"Sin Avance"</formula>
    </cfRule>
    <cfRule type="cellIs" dxfId="2545" priority="4790" stopIfTrue="1" operator="equal">
      <formula>"No Satisfactorio"</formula>
    </cfRule>
    <cfRule type="cellIs" dxfId="2544" priority="4791" stopIfTrue="1" operator="equal">
      <formula>"Satisfactorio"</formula>
    </cfRule>
  </conditionalFormatting>
  <conditionalFormatting sqref="BL559:BL590">
    <cfRule type="cellIs" dxfId="2543" priority="4784" operator="between">
      <formula>0</formula>
      <formula>0.95</formula>
    </cfRule>
    <cfRule type="cellIs" dxfId="2542" priority="4785" operator="equal">
      <formula>"Sin Avance"</formula>
    </cfRule>
    <cfRule type="cellIs" dxfId="2541" priority="4786" stopIfTrue="1" operator="equal">
      <formula>1</formula>
    </cfRule>
  </conditionalFormatting>
  <conditionalFormatting sqref="BL559:BL590">
    <cfRule type="cellIs" dxfId="2540" priority="4781" operator="between">
      <formula>0.96</formula>
      <formula>0.99</formula>
    </cfRule>
  </conditionalFormatting>
  <conditionalFormatting sqref="AF535">
    <cfRule type="cellIs" dxfId="2539" priority="4615" stopIfTrue="1" operator="equal">
      <formula>"Destacado"</formula>
    </cfRule>
  </conditionalFormatting>
  <conditionalFormatting sqref="AF535">
    <cfRule type="cellIs" dxfId="2538" priority="4612" stopIfTrue="1" operator="equal">
      <formula>"Sin Avance"</formula>
    </cfRule>
    <cfRule type="cellIs" dxfId="2537" priority="4613" stopIfTrue="1" operator="equal">
      <formula>"No Satisfactorio"</formula>
    </cfRule>
    <cfRule type="cellIs" dxfId="2536" priority="4614" stopIfTrue="1" operator="equal">
      <formula>"Satisfactorio"</formula>
    </cfRule>
  </conditionalFormatting>
  <conditionalFormatting sqref="Y548">
    <cfRule type="cellIs" dxfId="2535" priority="4603" stopIfTrue="1" operator="equal">
      <formula>"Destacado"</formula>
    </cfRule>
  </conditionalFormatting>
  <conditionalFormatting sqref="Y548">
    <cfRule type="cellIs" dxfId="2534" priority="4600" stopIfTrue="1" operator="equal">
      <formula>"Sin Avance"</formula>
    </cfRule>
    <cfRule type="cellIs" dxfId="2533" priority="4601" stopIfTrue="1" operator="equal">
      <formula>"No Satisfactorio"</formula>
    </cfRule>
    <cfRule type="cellIs" dxfId="2532" priority="4602" stopIfTrue="1" operator="equal">
      <formula>"Satisfactorio"</formula>
    </cfRule>
  </conditionalFormatting>
  <conditionalFormatting sqref="BA69 BH69">
    <cfRule type="cellIs" dxfId="2531" priority="4570" stopIfTrue="1" operator="equal">
      <formula>"Destacado"</formula>
    </cfRule>
  </conditionalFormatting>
  <conditionalFormatting sqref="BS69">
    <cfRule type="cellIs" dxfId="2530" priority="4566" operator="equal">
      <formula>"Inefectiva"</formula>
    </cfRule>
    <cfRule type="cellIs" dxfId="2529" priority="4567" operator="equal">
      <formula>"En Ejecución"</formula>
    </cfRule>
  </conditionalFormatting>
  <conditionalFormatting sqref="BS69">
    <cfRule type="cellIs" dxfId="2528" priority="4565" operator="equal">
      <formula>"Ineficaz"</formula>
    </cfRule>
  </conditionalFormatting>
  <conditionalFormatting sqref="BS69">
    <cfRule type="containsText" dxfId="2527" priority="4561" operator="containsText" text="CERRADA">
      <formula>NOT(ISERROR(SEARCH("CERRADA",BS69)))</formula>
    </cfRule>
  </conditionalFormatting>
  <conditionalFormatting sqref="BP69">
    <cfRule type="cellIs" dxfId="2526" priority="4558" stopIfTrue="1" operator="equal">
      <formula>"ROJO"</formula>
    </cfRule>
    <cfRule type="cellIs" dxfId="2525" priority="4559" stopIfTrue="1" operator="equal">
      <formula>"AMARILLO"</formula>
    </cfRule>
    <cfRule type="cellIs" dxfId="2524" priority="4560" stopIfTrue="1" operator="equal">
      <formula>"OK"</formula>
    </cfRule>
  </conditionalFormatting>
  <conditionalFormatting sqref="BA69 BH69">
    <cfRule type="cellIs" dxfId="2523" priority="4557" stopIfTrue="1" operator="equal">
      <formula>"Sin Avance"</formula>
    </cfRule>
    <cfRule type="cellIs" dxfId="2522" priority="4568" stopIfTrue="1" operator="equal">
      <formula>"No Satisfactorio"</formula>
    </cfRule>
    <cfRule type="cellIs" dxfId="2521" priority="4569" stopIfTrue="1" operator="equal">
      <formula>"Satisfactorio"</formula>
    </cfRule>
  </conditionalFormatting>
  <conditionalFormatting sqref="BL69">
    <cfRule type="cellIs" dxfId="2520" priority="4562" operator="between">
      <formula>0</formula>
      <formula>0.95</formula>
    </cfRule>
    <cfRule type="cellIs" dxfId="2519" priority="4563" operator="equal">
      <formula>"Sin Avance"</formula>
    </cfRule>
    <cfRule type="cellIs" dxfId="2518" priority="4564" stopIfTrue="1" operator="equal">
      <formula>1</formula>
    </cfRule>
  </conditionalFormatting>
  <conditionalFormatting sqref="BL69">
    <cfRule type="cellIs" dxfId="2517" priority="4556" operator="between">
      <formula>0.96</formula>
      <formula>0.99</formula>
    </cfRule>
  </conditionalFormatting>
  <conditionalFormatting sqref="BS69">
    <cfRule type="cellIs" dxfId="2516" priority="4555" operator="equal">
      <formula>"Eficaz"</formula>
    </cfRule>
  </conditionalFormatting>
  <conditionalFormatting sqref="BA77 BH77">
    <cfRule type="cellIs" dxfId="2515" priority="4554" stopIfTrue="1" operator="equal">
      <formula>"Destacado"</formula>
    </cfRule>
  </conditionalFormatting>
  <conditionalFormatting sqref="BS77">
    <cfRule type="cellIs" dxfId="2514" priority="4550" operator="equal">
      <formula>"Inefectiva"</formula>
    </cfRule>
    <cfRule type="cellIs" dxfId="2513" priority="4551" operator="equal">
      <formula>"En Ejecución"</formula>
    </cfRule>
  </conditionalFormatting>
  <conditionalFormatting sqref="BS77">
    <cfRule type="cellIs" dxfId="2512" priority="4549" operator="equal">
      <formula>"Ineficaz"</formula>
    </cfRule>
  </conditionalFormatting>
  <conditionalFormatting sqref="BS77">
    <cfRule type="containsText" dxfId="2511" priority="4545" operator="containsText" text="CERRADA">
      <formula>NOT(ISERROR(SEARCH("CERRADA",BS77)))</formula>
    </cfRule>
  </conditionalFormatting>
  <conditionalFormatting sqref="BP77">
    <cfRule type="cellIs" dxfId="2510" priority="4542" stopIfTrue="1" operator="equal">
      <formula>"ROJO"</formula>
    </cfRule>
    <cfRule type="cellIs" dxfId="2509" priority="4543" stopIfTrue="1" operator="equal">
      <formula>"AMARILLO"</formula>
    </cfRule>
    <cfRule type="cellIs" dxfId="2508" priority="4544" stopIfTrue="1" operator="equal">
      <formula>"OK"</formula>
    </cfRule>
  </conditionalFormatting>
  <conditionalFormatting sqref="BA77 BH77">
    <cfRule type="cellIs" dxfId="2507" priority="4541" stopIfTrue="1" operator="equal">
      <formula>"Sin Avance"</formula>
    </cfRule>
    <cfRule type="cellIs" dxfId="2506" priority="4552" stopIfTrue="1" operator="equal">
      <formula>"No Satisfactorio"</formula>
    </cfRule>
    <cfRule type="cellIs" dxfId="2505" priority="4553" stopIfTrue="1" operator="equal">
      <formula>"Satisfactorio"</formula>
    </cfRule>
  </conditionalFormatting>
  <conditionalFormatting sqref="BL77">
    <cfRule type="cellIs" dxfId="2504" priority="4546" operator="between">
      <formula>0</formula>
      <formula>0.95</formula>
    </cfRule>
    <cfRule type="cellIs" dxfId="2503" priority="4547" operator="equal">
      <formula>"Sin Avance"</formula>
    </cfRule>
    <cfRule type="cellIs" dxfId="2502" priority="4548" stopIfTrue="1" operator="equal">
      <formula>1</formula>
    </cfRule>
  </conditionalFormatting>
  <conditionalFormatting sqref="BL77">
    <cfRule type="cellIs" dxfId="2501" priority="4540" operator="between">
      <formula>0.96</formula>
      <formula>0.99</formula>
    </cfRule>
  </conditionalFormatting>
  <conditionalFormatting sqref="BS77">
    <cfRule type="cellIs" dxfId="2500" priority="4539" operator="equal">
      <formula>"Eficaz"</formula>
    </cfRule>
  </conditionalFormatting>
  <conditionalFormatting sqref="Y546">
    <cfRule type="cellIs" dxfId="2499" priority="4505" stopIfTrue="1" operator="equal">
      <formula>"Destacado"</formula>
    </cfRule>
  </conditionalFormatting>
  <conditionalFormatting sqref="Y546">
    <cfRule type="cellIs" dxfId="2498" priority="4502" stopIfTrue="1" operator="equal">
      <formula>"Sin Avance"</formula>
    </cfRule>
    <cfRule type="cellIs" dxfId="2497" priority="4503" stopIfTrue="1" operator="equal">
      <formula>"No Satisfactorio"</formula>
    </cfRule>
    <cfRule type="cellIs" dxfId="2496" priority="4504" stopIfTrue="1" operator="equal">
      <formula>"Satisfactorio"</formula>
    </cfRule>
  </conditionalFormatting>
  <conditionalFormatting sqref="Y547">
    <cfRule type="cellIs" dxfId="2495" priority="4501" stopIfTrue="1" operator="equal">
      <formula>"Destacado"</formula>
    </cfRule>
  </conditionalFormatting>
  <conditionalFormatting sqref="Y547">
    <cfRule type="cellIs" dxfId="2494" priority="4498" stopIfTrue="1" operator="equal">
      <formula>"Sin Avance"</formula>
    </cfRule>
    <cfRule type="cellIs" dxfId="2493" priority="4499" stopIfTrue="1" operator="equal">
      <formula>"No Satisfactorio"</formula>
    </cfRule>
    <cfRule type="cellIs" dxfId="2492" priority="4500" stopIfTrue="1" operator="equal">
      <formula>"Satisfactorio"</formula>
    </cfRule>
  </conditionalFormatting>
  <conditionalFormatting sqref="AF307 Y307 BH307:BH308 BA307:BA308 AT307:AT308 AM307:AM308 BH653 BA653 AT653 AM653">
    <cfRule type="cellIs" dxfId="2491" priority="4231" stopIfTrue="1" operator="equal">
      <formula>"Destacado"</formula>
    </cfRule>
  </conditionalFormatting>
  <conditionalFormatting sqref="AF307 Y307 BH307:BH308 BA307:BA308 AT307:AT308 AM307:AM308 BH653 BA653 AT653 AM653">
    <cfRule type="cellIs" dxfId="2490" priority="4221" stopIfTrue="1" operator="equal">
      <formula>"Sin Avance"</formula>
    </cfRule>
    <cfRule type="cellIs" dxfId="2489" priority="4229" stopIfTrue="1" operator="equal">
      <formula>"No Satisfactorio"</formula>
    </cfRule>
    <cfRule type="cellIs" dxfId="2488" priority="4230" stopIfTrue="1" operator="equal">
      <formula>"Satisfactorio"</formula>
    </cfRule>
  </conditionalFormatting>
  <conditionalFormatting sqref="BL307:BL308 BL653">
    <cfRule type="cellIs" dxfId="2487" priority="4223" operator="between">
      <formula>0</formula>
      <formula>0.95</formula>
    </cfRule>
    <cfRule type="cellIs" dxfId="2486" priority="4224" operator="equal">
      <formula>"Sin Avance"</formula>
    </cfRule>
    <cfRule type="cellIs" dxfId="2485" priority="4225" stopIfTrue="1" operator="equal">
      <formula>1</formula>
    </cfRule>
  </conditionalFormatting>
  <conditionalFormatting sqref="BL307:BL308 BL653">
    <cfRule type="cellIs" dxfId="2484" priority="4220" operator="between">
      <formula>0.96</formula>
      <formula>0.99</formula>
    </cfRule>
  </conditionalFormatting>
  <conditionalFormatting sqref="AF308 Y308">
    <cfRule type="cellIs" dxfId="2483" priority="4218" stopIfTrue="1" operator="equal">
      <formula>"Destacado"</formula>
    </cfRule>
  </conditionalFormatting>
  <conditionalFormatting sqref="AF308 Y308">
    <cfRule type="cellIs" dxfId="2482" priority="4215" stopIfTrue="1" operator="equal">
      <formula>"Sin Avance"</formula>
    </cfRule>
    <cfRule type="cellIs" dxfId="2481" priority="4216" stopIfTrue="1" operator="equal">
      <formula>"No Satisfactorio"</formula>
    </cfRule>
    <cfRule type="cellIs" dxfId="2480" priority="4217" stopIfTrue="1" operator="equal">
      <formula>"Satisfactorio"</formula>
    </cfRule>
  </conditionalFormatting>
  <conditionalFormatting sqref="AF653">
    <cfRule type="cellIs" dxfId="2479" priority="4202" stopIfTrue="1" operator="equal">
      <formula>"Destacado"</formula>
    </cfRule>
  </conditionalFormatting>
  <conditionalFormatting sqref="AF653">
    <cfRule type="cellIs" dxfId="2478" priority="4199" stopIfTrue="1" operator="equal">
      <formula>"Sin Avance"</formula>
    </cfRule>
    <cfRule type="cellIs" dxfId="2477" priority="4200" stopIfTrue="1" operator="equal">
      <formula>"No Satisfactorio"</formula>
    </cfRule>
    <cfRule type="cellIs" dxfId="2476" priority="4201" stopIfTrue="1" operator="equal">
      <formula>"Satisfactorio"</formula>
    </cfRule>
  </conditionalFormatting>
  <conditionalFormatting sqref="Y653">
    <cfRule type="cellIs" dxfId="2475" priority="4198" stopIfTrue="1" operator="equal">
      <formula>"Destacado"</formula>
    </cfRule>
  </conditionalFormatting>
  <conditionalFormatting sqref="Y653">
    <cfRule type="cellIs" dxfId="2474" priority="4195" stopIfTrue="1" operator="equal">
      <formula>"Sin Avance"</formula>
    </cfRule>
    <cfRule type="cellIs" dxfId="2473" priority="4196" stopIfTrue="1" operator="equal">
      <formula>"No Satisfactorio"</formula>
    </cfRule>
    <cfRule type="cellIs" dxfId="2472" priority="4197" stopIfTrue="1" operator="equal">
      <formula>"Satisfactorio"</formula>
    </cfRule>
  </conditionalFormatting>
  <conditionalFormatting sqref="BH100 BA100 AT100 AM100 AF100 Y100">
    <cfRule type="cellIs" dxfId="2471" priority="3572" stopIfTrue="1" operator="equal">
      <formula>"Destacado"</formula>
    </cfRule>
  </conditionalFormatting>
  <conditionalFormatting sqref="BH100 BA100 AT100 AM100 AF100 Y100">
    <cfRule type="cellIs" dxfId="2470" priority="3562" stopIfTrue="1" operator="equal">
      <formula>"Sin Avance"</formula>
    </cfRule>
    <cfRule type="cellIs" dxfId="2469" priority="3570" stopIfTrue="1" operator="equal">
      <formula>"No Satisfactorio"</formula>
    </cfRule>
    <cfRule type="cellIs" dxfId="2468" priority="3571" stopIfTrue="1" operator="equal">
      <formula>"Satisfactorio"</formula>
    </cfRule>
  </conditionalFormatting>
  <conditionalFormatting sqref="BL100">
    <cfRule type="cellIs" dxfId="2467" priority="3564" operator="between">
      <formula>0</formula>
      <formula>0.95</formula>
    </cfRule>
    <cfRule type="cellIs" dxfId="2466" priority="3565" operator="equal">
      <formula>"Sin Avance"</formula>
    </cfRule>
    <cfRule type="cellIs" dxfId="2465" priority="3566" stopIfTrue="1" operator="equal">
      <formula>1</formula>
    </cfRule>
  </conditionalFormatting>
  <conditionalFormatting sqref="BL100">
    <cfRule type="cellIs" dxfId="2464" priority="3561" operator="between">
      <formula>0.96</formula>
      <formula>0.99</formula>
    </cfRule>
  </conditionalFormatting>
  <conditionalFormatting sqref="BH119 BA119 AT119 AM119 AF119 Y119">
    <cfRule type="cellIs" dxfId="2463" priority="3533" stopIfTrue="1" operator="equal">
      <formula>"Destacado"</formula>
    </cfRule>
  </conditionalFormatting>
  <conditionalFormatting sqref="BH119 BA119 AT119 AM119 AF119 Y119">
    <cfRule type="cellIs" dxfId="2462" priority="3523" stopIfTrue="1" operator="equal">
      <formula>"Sin Avance"</formula>
    </cfRule>
    <cfRule type="cellIs" dxfId="2461" priority="3531" stopIfTrue="1" operator="equal">
      <formula>"No Satisfactorio"</formula>
    </cfRule>
    <cfRule type="cellIs" dxfId="2460" priority="3532" stopIfTrue="1" operator="equal">
      <formula>"Satisfactorio"</formula>
    </cfRule>
  </conditionalFormatting>
  <conditionalFormatting sqref="BL119">
    <cfRule type="cellIs" dxfId="2459" priority="3525" operator="between">
      <formula>0</formula>
      <formula>0.95</formula>
    </cfRule>
    <cfRule type="cellIs" dxfId="2458" priority="3526" operator="equal">
      <formula>"Sin Avance"</formula>
    </cfRule>
    <cfRule type="cellIs" dxfId="2457" priority="3527" stopIfTrue="1" operator="equal">
      <formula>1</formula>
    </cfRule>
  </conditionalFormatting>
  <conditionalFormatting sqref="BL119">
    <cfRule type="cellIs" dxfId="2456" priority="3522" operator="between">
      <formula>0.96</formula>
      <formula>0.99</formula>
    </cfRule>
  </conditionalFormatting>
  <conditionalFormatting sqref="BH133 BA133 AT133 AM133 AF133 Y133">
    <cfRule type="cellIs" dxfId="2455" priority="3520" stopIfTrue="1" operator="equal">
      <formula>"Destacado"</formula>
    </cfRule>
  </conditionalFormatting>
  <conditionalFormatting sqref="BH133 BA133 AT133 AM133 AF133 Y133">
    <cfRule type="cellIs" dxfId="2454" priority="3510" stopIfTrue="1" operator="equal">
      <formula>"Sin Avance"</formula>
    </cfRule>
    <cfRule type="cellIs" dxfId="2453" priority="3518" stopIfTrue="1" operator="equal">
      <formula>"No Satisfactorio"</formula>
    </cfRule>
    <cfRule type="cellIs" dxfId="2452" priority="3519" stopIfTrue="1" operator="equal">
      <formula>"Satisfactorio"</formula>
    </cfRule>
  </conditionalFormatting>
  <conditionalFormatting sqref="BL133">
    <cfRule type="cellIs" dxfId="2451" priority="3512" operator="between">
      <formula>0</formula>
      <formula>0.95</formula>
    </cfRule>
    <cfRule type="cellIs" dxfId="2450" priority="3513" operator="equal">
      <formula>"Sin Avance"</formula>
    </cfRule>
    <cfRule type="cellIs" dxfId="2449" priority="3514" stopIfTrue="1" operator="equal">
      <formula>1</formula>
    </cfRule>
  </conditionalFormatting>
  <conditionalFormatting sqref="BL133">
    <cfRule type="cellIs" dxfId="2448" priority="3509" operator="between">
      <formula>0.96</formula>
      <formula>0.99</formula>
    </cfRule>
  </conditionalFormatting>
  <conditionalFormatting sqref="BH147 BA147 AT147 AM147 AF147 Y147">
    <cfRule type="cellIs" dxfId="2447" priority="3507" stopIfTrue="1" operator="equal">
      <formula>"Destacado"</formula>
    </cfRule>
  </conditionalFormatting>
  <conditionalFormatting sqref="BH147 BA147 AT147 AM147 AF147 Y147">
    <cfRule type="cellIs" dxfId="2446" priority="3497" stopIfTrue="1" operator="equal">
      <formula>"Sin Avance"</formula>
    </cfRule>
    <cfRule type="cellIs" dxfId="2445" priority="3505" stopIfTrue="1" operator="equal">
      <formula>"No Satisfactorio"</formula>
    </cfRule>
    <cfRule type="cellIs" dxfId="2444" priority="3506" stopIfTrue="1" operator="equal">
      <formula>"Satisfactorio"</formula>
    </cfRule>
  </conditionalFormatting>
  <conditionalFormatting sqref="BL147">
    <cfRule type="cellIs" dxfId="2443" priority="3499" operator="between">
      <formula>0</formula>
      <formula>0.95</formula>
    </cfRule>
    <cfRule type="cellIs" dxfId="2442" priority="3500" operator="equal">
      <formula>"Sin Avance"</formula>
    </cfRule>
    <cfRule type="cellIs" dxfId="2441" priority="3501" stopIfTrue="1" operator="equal">
      <formula>1</formula>
    </cfRule>
  </conditionalFormatting>
  <conditionalFormatting sqref="BL147">
    <cfRule type="cellIs" dxfId="2440" priority="3496" operator="between">
      <formula>0.96</formula>
      <formula>0.99</formula>
    </cfRule>
  </conditionalFormatting>
  <conditionalFormatting sqref="BH168 BA168 AT168 AM168 AF168 Y168">
    <cfRule type="cellIs" dxfId="2439" priority="3494" stopIfTrue="1" operator="equal">
      <formula>"Destacado"</formula>
    </cfRule>
  </conditionalFormatting>
  <conditionalFormatting sqref="BH168 BA168 AT168 AM168 AF168 Y168">
    <cfRule type="cellIs" dxfId="2438" priority="3484" stopIfTrue="1" operator="equal">
      <formula>"Sin Avance"</formula>
    </cfRule>
    <cfRule type="cellIs" dxfId="2437" priority="3492" stopIfTrue="1" operator="equal">
      <formula>"No Satisfactorio"</formula>
    </cfRule>
    <cfRule type="cellIs" dxfId="2436" priority="3493" stopIfTrue="1" operator="equal">
      <formula>"Satisfactorio"</formula>
    </cfRule>
  </conditionalFormatting>
  <conditionalFormatting sqref="BL168">
    <cfRule type="cellIs" dxfId="2435" priority="3486" operator="between">
      <formula>0</formula>
      <formula>0.95</formula>
    </cfRule>
    <cfRule type="cellIs" dxfId="2434" priority="3487" operator="equal">
      <formula>"Sin Avance"</formula>
    </cfRule>
    <cfRule type="cellIs" dxfId="2433" priority="3488" stopIfTrue="1" operator="equal">
      <formula>1</formula>
    </cfRule>
  </conditionalFormatting>
  <conditionalFormatting sqref="BL168">
    <cfRule type="cellIs" dxfId="2432" priority="3483" operator="between">
      <formula>0.96</formula>
      <formula>0.99</formula>
    </cfRule>
  </conditionalFormatting>
  <conditionalFormatting sqref="BH170 BA170 AT170 AM170 AF170 Y170">
    <cfRule type="cellIs" dxfId="2431" priority="3481" stopIfTrue="1" operator="equal">
      <formula>"Destacado"</formula>
    </cfRule>
  </conditionalFormatting>
  <conditionalFormatting sqref="BH170 BA170 AT170 AM170 AF170 Y170">
    <cfRule type="cellIs" dxfId="2430" priority="3471" stopIfTrue="1" operator="equal">
      <formula>"Sin Avance"</formula>
    </cfRule>
    <cfRule type="cellIs" dxfId="2429" priority="3479" stopIfTrue="1" operator="equal">
      <formula>"No Satisfactorio"</formula>
    </cfRule>
    <cfRule type="cellIs" dxfId="2428" priority="3480" stopIfTrue="1" operator="equal">
      <formula>"Satisfactorio"</formula>
    </cfRule>
  </conditionalFormatting>
  <conditionalFormatting sqref="BL170">
    <cfRule type="cellIs" dxfId="2427" priority="3473" operator="between">
      <formula>0</formula>
      <formula>0.95</formula>
    </cfRule>
    <cfRule type="cellIs" dxfId="2426" priority="3474" operator="equal">
      <formula>"Sin Avance"</formula>
    </cfRule>
    <cfRule type="cellIs" dxfId="2425" priority="3475" stopIfTrue="1" operator="equal">
      <formula>1</formula>
    </cfRule>
  </conditionalFormatting>
  <conditionalFormatting sqref="BL170">
    <cfRule type="cellIs" dxfId="2424" priority="3470" operator="between">
      <formula>0.96</formula>
      <formula>0.99</formula>
    </cfRule>
  </conditionalFormatting>
  <conditionalFormatting sqref="BH172 BA172 AT172 AM172 AF172 Y172">
    <cfRule type="cellIs" dxfId="2423" priority="3468" stopIfTrue="1" operator="equal">
      <formula>"Destacado"</formula>
    </cfRule>
  </conditionalFormatting>
  <conditionalFormatting sqref="BH172 BA172 AT172 AM172 AF172 Y172">
    <cfRule type="cellIs" dxfId="2422" priority="3458" stopIfTrue="1" operator="equal">
      <formula>"Sin Avance"</formula>
    </cfRule>
    <cfRule type="cellIs" dxfId="2421" priority="3466" stopIfTrue="1" operator="equal">
      <formula>"No Satisfactorio"</formula>
    </cfRule>
    <cfRule type="cellIs" dxfId="2420" priority="3467" stopIfTrue="1" operator="equal">
      <formula>"Satisfactorio"</formula>
    </cfRule>
  </conditionalFormatting>
  <conditionalFormatting sqref="BL172">
    <cfRule type="cellIs" dxfId="2419" priority="3460" operator="between">
      <formula>0</formula>
      <formula>0.95</formula>
    </cfRule>
    <cfRule type="cellIs" dxfId="2418" priority="3461" operator="equal">
      <formula>"Sin Avance"</formula>
    </cfRule>
    <cfRule type="cellIs" dxfId="2417" priority="3462" stopIfTrue="1" operator="equal">
      <formula>1</formula>
    </cfRule>
  </conditionalFormatting>
  <conditionalFormatting sqref="BL172">
    <cfRule type="cellIs" dxfId="2416" priority="3457" operator="between">
      <formula>0.96</formula>
      <formula>0.99</formula>
    </cfRule>
  </conditionalFormatting>
  <conditionalFormatting sqref="BH181 BA181 AT181 AM181 AF181 Y181">
    <cfRule type="cellIs" dxfId="2415" priority="3455" stopIfTrue="1" operator="equal">
      <formula>"Destacado"</formula>
    </cfRule>
  </conditionalFormatting>
  <conditionalFormatting sqref="BH181 BA181 AT181 AM181 AF181 Y181">
    <cfRule type="cellIs" dxfId="2414" priority="3445" stopIfTrue="1" operator="equal">
      <formula>"Sin Avance"</formula>
    </cfRule>
    <cfRule type="cellIs" dxfId="2413" priority="3453" stopIfTrue="1" operator="equal">
      <formula>"No Satisfactorio"</formula>
    </cfRule>
    <cfRule type="cellIs" dxfId="2412" priority="3454" stopIfTrue="1" operator="equal">
      <formula>"Satisfactorio"</formula>
    </cfRule>
  </conditionalFormatting>
  <conditionalFormatting sqref="BL181">
    <cfRule type="cellIs" dxfId="2411" priority="3447" operator="between">
      <formula>0</formula>
      <formula>0.95</formula>
    </cfRule>
    <cfRule type="cellIs" dxfId="2410" priority="3448" operator="equal">
      <formula>"Sin Avance"</formula>
    </cfRule>
    <cfRule type="cellIs" dxfId="2409" priority="3449" stopIfTrue="1" operator="equal">
      <formula>1</formula>
    </cfRule>
  </conditionalFormatting>
  <conditionalFormatting sqref="BL181">
    <cfRule type="cellIs" dxfId="2408" priority="3444" operator="between">
      <formula>0.96</formula>
      <formula>0.99</formula>
    </cfRule>
  </conditionalFormatting>
  <conditionalFormatting sqref="BH217 BA217 AT217 AM217 AF217 Y217">
    <cfRule type="cellIs" dxfId="2407" priority="3377" stopIfTrue="1" operator="equal">
      <formula>"Destacado"</formula>
    </cfRule>
  </conditionalFormatting>
  <conditionalFormatting sqref="BH217 BA217 AT217 AM217 AF217 Y217">
    <cfRule type="cellIs" dxfId="2406" priority="3367" stopIfTrue="1" operator="equal">
      <formula>"Sin Avance"</formula>
    </cfRule>
    <cfRule type="cellIs" dxfId="2405" priority="3375" stopIfTrue="1" operator="equal">
      <formula>"No Satisfactorio"</formula>
    </cfRule>
    <cfRule type="cellIs" dxfId="2404" priority="3376" stopIfTrue="1" operator="equal">
      <formula>"Satisfactorio"</formula>
    </cfRule>
  </conditionalFormatting>
  <conditionalFormatting sqref="BL217">
    <cfRule type="cellIs" dxfId="2403" priority="3369" operator="between">
      <formula>0</formula>
      <formula>0.95</formula>
    </cfRule>
    <cfRule type="cellIs" dxfId="2402" priority="3370" operator="equal">
      <formula>"Sin Avance"</formula>
    </cfRule>
    <cfRule type="cellIs" dxfId="2401" priority="3371" stopIfTrue="1" operator="equal">
      <formula>1</formula>
    </cfRule>
  </conditionalFormatting>
  <conditionalFormatting sqref="BL217">
    <cfRule type="cellIs" dxfId="2400" priority="3366" operator="between">
      <formula>0.96</formula>
      <formula>0.99</formula>
    </cfRule>
  </conditionalFormatting>
  <conditionalFormatting sqref="BH218 BA218 AT218 AM218 AF218 Y218">
    <cfRule type="cellIs" dxfId="2399" priority="3364" stopIfTrue="1" operator="equal">
      <formula>"Destacado"</formula>
    </cfRule>
  </conditionalFormatting>
  <conditionalFormatting sqref="BH218 BA218 AT218 AM218 AF218 Y218">
    <cfRule type="cellIs" dxfId="2398" priority="3354" stopIfTrue="1" operator="equal">
      <formula>"Sin Avance"</formula>
    </cfRule>
    <cfRule type="cellIs" dxfId="2397" priority="3362" stopIfTrue="1" operator="equal">
      <formula>"No Satisfactorio"</formula>
    </cfRule>
    <cfRule type="cellIs" dxfId="2396" priority="3363" stopIfTrue="1" operator="equal">
      <formula>"Satisfactorio"</formula>
    </cfRule>
  </conditionalFormatting>
  <conditionalFormatting sqref="BL218">
    <cfRule type="cellIs" dxfId="2395" priority="3356" operator="between">
      <formula>0</formula>
      <formula>0.95</formula>
    </cfRule>
    <cfRule type="cellIs" dxfId="2394" priority="3357" operator="equal">
      <formula>"Sin Avance"</formula>
    </cfRule>
    <cfRule type="cellIs" dxfId="2393" priority="3358" stopIfTrue="1" operator="equal">
      <formula>1</formula>
    </cfRule>
  </conditionalFormatting>
  <conditionalFormatting sqref="BL218">
    <cfRule type="cellIs" dxfId="2392" priority="3353" operator="between">
      <formula>0.96</formula>
      <formula>0.99</formula>
    </cfRule>
  </conditionalFormatting>
  <conditionalFormatting sqref="BH219 BA219 AT219 AM219 AF219 Y219">
    <cfRule type="cellIs" dxfId="2391" priority="3351" stopIfTrue="1" operator="equal">
      <formula>"Destacado"</formula>
    </cfRule>
  </conditionalFormatting>
  <conditionalFormatting sqref="BH219 BA219 AT219 AM219 AF219 Y219">
    <cfRule type="cellIs" dxfId="2390" priority="3341" stopIfTrue="1" operator="equal">
      <formula>"Sin Avance"</formula>
    </cfRule>
    <cfRule type="cellIs" dxfId="2389" priority="3349" stopIfTrue="1" operator="equal">
      <formula>"No Satisfactorio"</formula>
    </cfRule>
    <cfRule type="cellIs" dxfId="2388" priority="3350" stopIfTrue="1" operator="equal">
      <formula>"Satisfactorio"</formula>
    </cfRule>
  </conditionalFormatting>
  <conditionalFormatting sqref="BL219">
    <cfRule type="cellIs" dxfId="2387" priority="3343" operator="between">
      <formula>0</formula>
      <formula>0.95</formula>
    </cfRule>
    <cfRule type="cellIs" dxfId="2386" priority="3344" operator="equal">
      <formula>"Sin Avance"</formula>
    </cfRule>
    <cfRule type="cellIs" dxfId="2385" priority="3345" stopIfTrue="1" operator="equal">
      <formula>1</formula>
    </cfRule>
  </conditionalFormatting>
  <conditionalFormatting sqref="BL219">
    <cfRule type="cellIs" dxfId="2384" priority="3340" operator="between">
      <formula>0.96</formula>
      <formula>0.99</formula>
    </cfRule>
  </conditionalFormatting>
  <conditionalFormatting sqref="BH223 BA223 AT223 AM223 AF223 Y223">
    <cfRule type="cellIs" dxfId="2383" priority="3338" stopIfTrue="1" operator="equal">
      <formula>"Destacado"</formula>
    </cfRule>
  </conditionalFormatting>
  <conditionalFormatting sqref="BH223 BA223 AT223 AM223 AF223 Y223">
    <cfRule type="cellIs" dxfId="2382" priority="3328" stopIfTrue="1" operator="equal">
      <formula>"Sin Avance"</formula>
    </cfRule>
    <cfRule type="cellIs" dxfId="2381" priority="3336" stopIfTrue="1" operator="equal">
      <formula>"No Satisfactorio"</formula>
    </cfRule>
    <cfRule type="cellIs" dxfId="2380" priority="3337" stopIfTrue="1" operator="equal">
      <formula>"Satisfactorio"</formula>
    </cfRule>
  </conditionalFormatting>
  <conditionalFormatting sqref="BL223">
    <cfRule type="cellIs" dxfId="2379" priority="3330" operator="between">
      <formula>0</formula>
      <formula>0.95</formula>
    </cfRule>
    <cfRule type="cellIs" dxfId="2378" priority="3331" operator="equal">
      <formula>"Sin Avance"</formula>
    </cfRule>
    <cfRule type="cellIs" dxfId="2377" priority="3332" stopIfTrue="1" operator="equal">
      <formula>1</formula>
    </cfRule>
  </conditionalFormatting>
  <conditionalFormatting sqref="BL223">
    <cfRule type="cellIs" dxfId="2376" priority="3327" operator="between">
      <formula>0.96</formula>
      <formula>0.99</formula>
    </cfRule>
  </conditionalFormatting>
  <conditionalFormatting sqref="BH224 BA224 AT224 AM224 AF224 Y224">
    <cfRule type="cellIs" dxfId="2375" priority="3325" stopIfTrue="1" operator="equal">
      <formula>"Destacado"</formula>
    </cfRule>
  </conditionalFormatting>
  <conditionalFormatting sqref="BH224 BA224 AT224 AM224 AF224 Y224">
    <cfRule type="cellIs" dxfId="2374" priority="3315" stopIfTrue="1" operator="equal">
      <formula>"Sin Avance"</formula>
    </cfRule>
    <cfRule type="cellIs" dxfId="2373" priority="3323" stopIfTrue="1" operator="equal">
      <formula>"No Satisfactorio"</formula>
    </cfRule>
    <cfRule type="cellIs" dxfId="2372" priority="3324" stopIfTrue="1" operator="equal">
      <formula>"Satisfactorio"</formula>
    </cfRule>
  </conditionalFormatting>
  <conditionalFormatting sqref="BL224">
    <cfRule type="cellIs" dxfId="2371" priority="3317" operator="between">
      <formula>0</formula>
      <formula>0.95</formula>
    </cfRule>
    <cfRule type="cellIs" dxfId="2370" priority="3318" operator="equal">
      <formula>"Sin Avance"</formula>
    </cfRule>
    <cfRule type="cellIs" dxfId="2369" priority="3319" stopIfTrue="1" operator="equal">
      <formula>1</formula>
    </cfRule>
  </conditionalFormatting>
  <conditionalFormatting sqref="BL224">
    <cfRule type="cellIs" dxfId="2368" priority="3314" operator="between">
      <formula>0.96</formula>
      <formula>0.99</formula>
    </cfRule>
  </conditionalFormatting>
  <conditionalFormatting sqref="BH225 BA225 AT225 AM225 AF225 Y225">
    <cfRule type="cellIs" dxfId="2367" priority="3312" stopIfTrue="1" operator="equal">
      <formula>"Destacado"</formula>
    </cfRule>
  </conditionalFormatting>
  <conditionalFormatting sqref="BH225 BA225 AT225 AM225 AF225 Y225">
    <cfRule type="cellIs" dxfId="2366" priority="3302" stopIfTrue="1" operator="equal">
      <formula>"Sin Avance"</formula>
    </cfRule>
    <cfRule type="cellIs" dxfId="2365" priority="3310" stopIfTrue="1" operator="equal">
      <formula>"No Satisfactorio"</formula>
    </cfRule>
    <cfRule type="cellIs" dxfId="2364" priority="3311" stopIfTrue="1" operator="equal">
      <formula>"Satisfactorio"</formula>
    </cfRule>
  </conditionalFormatting>
  <conditionalFormatting sqref="BL225">
    <cfRule type="cellIs" dxfId="2363" priority="3304" operator="between">
      <formula>0</formula>
      <formula>0.95</formula>
    </cfRule>
    <cfRule type="cellIs" dxfId="2362" priority="3305" operator="equal">
      <formula>"Sin Avance"</formula>
    </cfRule>
    <cfRule type="cellIs" dxfId="2361" priority="3306" stopIfTrue="1" operator="equal">
      <formula>1</formula>
    </cfRule>
  </conditionalFormatting>
  <conditionalFormatting sqref="BL225">
    <cfRule type="cellIs" dxfId="2360" priority="3301" operator="between">
      <formula>0.96</formula>
      <formula>0.99</formula>
    </cfRule>
  </conditionalFormatting>
  <conditionalFormatting sqref="BH226 BA226 AT226 AM226 AF226 Y226">
    <cfRule type="cellIs" dxfId="2359" priority="3299" stopIfTrue="1" operator="equal">
      <formula>"Destacado"</formula>
    </cfRule>
  </conditionalFormatting>
  <conditionalFormatting sqref="BH226 BA226 AT226 AM226 AF226 Y226">
    <cfRule type="cellIs" dxfId="2358" priority="3289" stopIfTrue="1" operator="equal">
      <formula>"Sin Avance"</formula>
    </cfRule>
    <cfRule type="cellIs" dxfId="2357" priority="3297" stopIfTrue="1" operator="equal">
      <formula>"No Satisfactorio"</formula>
    </cfRule>
    <cfRule type="cellIs" dxfId="2356" priority="3298" stopIfTrue="1" operator="equal">
      <formula>"Satisfactorio"</formula>
    </cfRule>
  </conditionalFormatting>
  <conditionalFormatting sqref="BL226">
    <cfRule type="cellIs" dxfId="2355" priority="3291" operator="between">
      <formula>0</formula>
      <formula>0.95</formula>
    </cfRule>
    <cfRule type="cellIs" dxfId="2354" priority="3292" operator="equal">
      <formula>"Sin Avance"</formula>
    </cfRule>
    <cfRule type="cellIs" dxfId="2353" priority="3293" stopIfTrue="1" operator="equal">
      <formula>1</formula>
    </cfRule>
  </conditionalFormatting>
  <conditionalFormatting sqref="BL226">
    <cfRule type="cellIs" dxfId="2352" priority="3288" operator="between">
      <formula>0.96</formula>
      <formula>0.99</formula>
    </cfRule>
  </conditionalFormatting>
  <conditionalFormatting sqref="BH227 BA227 AT227 AM227 AF227 Y227">
    <cfRule type="cellIs" dxfId="2351" priority="3286" stopIfTrue="1" operator="equal">
      <formula>"Destacado"</formula>
    </cfRule>
  </conditionalFormatting>
  <conditionalFormatting sqref="BH227 BA227 AT227 AM227 AF227 Y227">
    <cfRule type="cellIs" dxfId="2350" priority="3276" stopIfTrue="1" operator="equal">
      <formula>"Sin Avance"</formula>
    </cfRule>
    <cfRule type="cellIs" dxfId="2349" priority="3284" stopIfTrue="1" operator="equal">
      <formula>"No Satisfactorio"</formula>
    </cfRule>
    <cfRule type="cellIs" dxfId="2348" priority="3285" stopIfTrue="1" operator="equal">
      <formula>"Satisfactorio"</formula>
    </cfRule>
  </conditionalFormatting>
  <conditionalFormatting sqref="BL227">
    <cfRule type="cellIs" dxfId="2347" priority="3278" operator="between">
      <formula>0</formula>
      <formula>0.95</formula>
    </cfRule>
    <cfRule type="cellIs" dxfId="2346" priority="3279" operator="equal">
      <formula>"Sin Avance"</formula>
    </cfRule>
    <cfRule type="cellIs" dxfId="2345" priority="3280" stopIfTrue="1" operator="equal">
      <formula>1</formula>
    </cfRule>
  </conditionalFormatting>
  <conditionalFormatting sqref="BL227">
    <cfRule type="cellIs" dxfId="2344" priority="3275" operator="between">
      <formula>0.96</formula>
      <formula>0.99</formula>
    </cfRule>
  </conditionalFormatting>
  <conditionalFormatting sqref="BH228 BA228 AT228 AM228 AF228 Y228">
    <cfRule type="cellIs" dxfId="2343" priority="3273" stopIfTrue="1" operator="equal">
      <formula>"Destacado"</formula>
    </cfRule>
  </conditionalFormatting>
  <conditionalFormatting sqref="BH228 BA228 AT228 AM228 AF228 Y228">
    <cfRule type="cellIs" dxfId="2342" priority="3263" stopIfTrue="1" operator="equal">
      <formula>"Sin Avance"</formula>
    </cfRule>
    <cfRule type="cellIs" dxfId="2341" priority="3271" stopIfTrue="1" operator="equal">
      <formula>"No Satisfactorio"</formula>
    </cfRule>
    <cfRule type="cellIs" dxfId="2340" priority="3272" stopIfTrue="1" operator="equal">
      <formula>"Satisfactorio"</formula>
    </cfRule>
  </conditionalFormatting>
  <conditionalFormatting sqref="BL228">
    <cfRule type="cellIs" dxfId="2339" priority="3265" operator="between">
      <formula>0</formula>
      <formula>0.95</formula>
    </cfRule>
    <cfRule type="cellIs" dxfId="2338" priority="3266" operator="equal">
      <formula>"Sin Avance"</formula>
    </cfRule>
    <cfRule type="cellIs" dxfId="2337" priority="3267" stopIfTrue="1" operator="equal">
      <formula>1</formula>
    </cfRule>
  </conditionalFormatting>
  <conditionalFormatting sqref="BL228">
    <cfRule type="cellIs" dxfId="2336" priority="3262" operator="between">
      <formula>0.96</formula>
      <formula>0.99</formula>
    </cfRule>
  </conditionalFormatting>
  <conditionalFormatting sqref="BH229 BA229 AT229 AM229 AF229 Y229">
    <cfRule type="cellIs" dxfId="2335" priority="3260" stopIfTrue="1" operator="equal">
      <formula>"Destacado"</formula>
    </cfRule>
  </conditionalFormatting>
  <conditionalFormatting sqref="BH229 BA229 AT229 AM229 AF229 Y229">
    <cfRule type="cellIs" dxfId="2334" priority="3250" stopIfTrue="1" operator="equal">
      <formula>"Sin Avance"</formula>
    </cfRule>
    <cfRule type="cellIs" dxfId="2333" priority="3258" stopIfTrue="1" operator="equal">
      <formula>"No Satisfactorio"</formula>
    </cfRule>
    <cfRule type="cellIs" dxfId="2332" priority="3259" stopIfTrue="1" operator="equal">
      <formula>"Satisfactorio"</formula>
    </cfRule>
  </conditionalFormatting>
  <conditionalFormatting sqref="BL229">
    <cfRule type="cellIs" dxfId="2331" priority="3252" operator="between">
      <formula>0</formula>
      <formula>0.95</formula>
    </cfRule>
    <cfRule type="cellIs" dxfId="2330" priority="3253" operator="equal">
      <formula>"Sin Avance"</formula>
    </cfRule>
    <cfRule type="cellIs" dxfId="2329" priority="3254" stopIfTrue="1" operator="equal">
      <formula>1</formula>
    </cfRule>
  </conditionalFormatting>
  <conditionalFormatting sqref="BL229">
    <cfRule type="cellIs" dxfId="2328" priority="3249" operator="between">
      <formula>0.96</formula>
      <formula>0.99</formula>
    </cfRule>
  </conditionalFormatting>
  <conditionalFormatting sqref="BH230 BA230 AT230 AM230 AF230 Y230">
    <cfRule type="cellIs" dxfId="2327" priority="3247" stopIfTrue="1" operator="equal">
      <formula>"Destacado"</formula>
    </cfRule>
  </conditionalFormatting>
  <conditionalFormatting sqref="BH230 BA230 AT230 AM230 AF230 Y230">
    <cfRule type="cellIs" dxfId="2326" priority="3237" stopIfTrue="1" operator="equal">
      <formula>"Sin Avance"</formula>
    </cfRule>
    <cfRule type="cellIs" dxfId="2325" priority="3245" stopIfTrue="1" operator="equal">
      <formula>"No Satisfactorio"</formula>
    </cfRule>
    <cfRule type="cellIs" dxfId="2324" priority="3246" stopIfTrue="1" operator="equal">
      <formula>"Satisfactorio"</formula>
    </cfRule>
  </conditionalFormatting>
  <conditionalFormatting sqref="BL230">
    <cfRule type="cellIs" dxfId="2323" priority="3239" operator="between">
      <formula>0</formula>
      <formula>0.95</formula>
    </cfRule>
    <cfRule type="cellIs" dxfId="2322" priority="3240" operator="equal">
      <formula>"Sin Avance"</formula>
    </cfRule>
    <cfRule type="cellIs" dxfId="2321" priority="3241" stopIfTrue="1" operator="equal">
      <formula>1</formula>
    </cfRule>
  </conditionalFormatting>
  <conditionalFormatting sqref="BL230">
    <cfRule type="cellIs" dxfId="2320" priority="3236" operator="between">
      <formula>0.96</formula>
      <formula>0.99</formula>
    </cfRule>
  </conditionalFormatting>
  <conditionalFormatting sqref="BH231 BA231 AT231 AM231 AF231 Y231">
    <cfRule type="cellIs" dxfId="2319" priority="3234" stopIfTrue="1" operator="equal">
      <formula>"Destacado"</formula>
    </cfRule>
  </conditionalFormatting>
  <conditionalFormatting sqref="BH231 BA231 AT231 AM231 AF231 Y231">
    <cfRule type="cellIs" dxfId="2318" priority="3224" stopIfTrue="1" operator="equal">
      <formula>"Sin Avance"</formula>
    </cfRule>
    <cfRule type="cellIs" dxfId="2317" priority="3232" stopIfTrue="1" operator="equal">
      <formula>"No Satisfactorio"</formula>
    </cfRule>
    <cfRule type="cellIs" dxfId="2316" priority="3233" stopIfTrue="1" operator="equal">
      <formula>"Satisfactorio"</formula>
    </cfRule>
  </conditionalFormatting>
  <conditionalFormatting sqref="BL231">
    <cfRule type="cellIs" dxfId="2315" priority="3226" operator="between">
      <formula>0</formula>
      <formula>0.95</formula>
    </cfRule>
    <cfRule type="cellIs" dxfId="2314" priority="3227" operator="equal">
      <formula>"Sin Avance"</formula>
    </cfRule>
    <cfRule type="cellIs" dxfId="2313" priority="3228" stopIfTrue="1" operator="equal">
      <formula>1</formula>
    </cfRule>
  </conditionalFormatting>
  <conditionalFormatting sqref="BL231">
    <cfRule type="cellIs" dxfId="2312" priority="3223" operator="between">
      <formula>0.96</formula>
      <formula>0.99</formula>
    </cfRule>
  </conditionalFormatting>
  <conditionalFormatting sqref="BH232 BA232 AT232 AM232 AF232 Y232">
    <cfRule type="cellIs" dxfId="2311" priority="3221" stopIfTrue="1" operator="equal">
      <formula>"Destacado"</formula>
    </cfRule>
  </conditionalFormatting>
  <conditionalFormatting sqref="BH232 BA232 AT232 AM232 AF232 Y232">
    <cfRule type="cellIs" dxfId="2310" priority="3211" stopIfTrue="1" operator="equal">
      <formula>"Sin Avance"</formula>
    </cfRule>
    <cfRule type="cellIs" dxfId="2309" priority="3219" stopIfTrue="1" operator="equal">
      <formula>"No Satisfactorio"</formula>
    </cfRule>
    <cfRule type="cellIs" dxfId="2308" priority="3220" stopIfTrue="1" operator="equal">
      <formula>"Satisfactorio"</formula>
    </cfRule>
  </conditionalFormatting>
  <conditionalFormatting sqref="BL232">
    <cfRule type="cellIs" dxfId="2307" priority="3213" operator="between">
      <formula>0</formula>
      <formula>0.95</formula>
    </cfRule>
    <cfRule type="cellIs" dxfId="2306" priority="3214" operator="equal">
      <formula>"Sin Avance"</formula>
    </cfRule>
    <cfRule type="cellIs" dxfId="2305" priority="3215" stopIfTrue="1" operator="equal">
      <formula>1</formula>
    </cfRule>
  </conditionalFormatting>
  <conditionalFormatting sqref="BL232">
    <cfRule type="cellIs" dxfId="2304" priority="3210" operator="between">
      <formula>0.96</formula>
      <formula>0.99</formula>
    </cfRule>
  </conditionalFormatting>
  <conditionalFormatting sqref="BH233 BA233 AT233 AM233 AF233 Y233">
    <cfRule type="cellIs" dxfId="2303" priority="3208" stopIfTrue="1" operator="equal">
      <formula>"Destacado"</formula>
    </cfRule>
  </conditionalFormatting>
  <conditionalFormatting sqref="BH233 BA233 AT233 AM233 AF233 Y233">
    <cfRule type="cellIs" dxfId="2302" priority="3198" stopIfTrue="1" operator="equal">
      <formula>"Sin Avance"</formula>
    </cfRule>
    <cfRule type="cellIs" dxfId="2301" priority="3206" stopIfTrue="1" operator="equal">
      <formula>"No Satisfactorio"</formula>
    </cfRule>
    <cfRule type="cellIs" dxfId="2300" priority="3207" stopIfTrue="1" operator="equal">
      <formula>"Satisfactorio"</formula>
    </cfRule>
  </conditionalFormatting>
  <conditionalFormatting sqref="BL233">
    <cfRule type="cellIs" dxfId="2299" priority="3200" operator="between">
      <formula>0</formula>
      <formula>0.95</formula>
    </cfRule>
    <cfRule type="cellIs" dxfId="2298" priority="3201" operator="equal">
      <formula>"Sin Avance"</formula>
    </cfRule>
    <cfRule type="cellIs" dxfId="2297" priority="3202" stopIfTrue="1" operator="equal">
      <formula>1</formula>
    </cfRule>
  </conditionalFormatting>
  <conditionalFormatting sqref="BL233">
    <cfRule type="cellIs" dxfId="2296" priority="3197" operator="between">
      <formula>0.96</formula>
      <formula>0.99</formula>
    </cfRule>
  </conditionalFormatting>
  <conditionalFormatting sqref="BH234 BA234 AT234 AM234 AF234 Y234">
    <cfRule type="cellIs" dxfId="2295" priority="3195" stopIfTrue="1" operator="equal">
      <formula>"Destacado"</formula>
    </cfRule>
  </conditionalFormatting>
  <conditionalFormatting sqref="BH234 BA234 AT234 AM234 AF234 Y234">
    <cfRule type="cellIs" dxfId="2294" priority="3185" stopIfTrue="1" operator="equal">
      <formula>"Sin Avance"</formula>
    </cfRule>
    <cfRule type="cellIs" dxfId="2293" priority="3193" stopIfTrue="1" operator="equal">
      <formula>"No Satisfactorio"</formula>
    </cfRule>
    <cfRule type="cellIs" dxfId="2292" priority="3194" stopIfTrue="1" operator="equal">
      <formula>"Satisfactorio"</formula>
    </cfRule>
  </conditionalFormatting>
  <conditionalFormatting sqref="BL234">
    <cfRule type="cellIs" dxfId="2291" priority="3187" operator="between">
      <formula>0</formula>
      <formula>0.95</formula>
    </cfRule>
    <cfRule type="cellIs" dxfId="2290" priority="3188" operator="equal">
      <formula>"Sin Avance"</formula>
    </cfRule>
    <cfRule type="cellIs" dxfId="2289" priority="3189" stopIfTrue="1" operator="equal">
      <formula>1</formula>
    </cfRule>
  </conditionalFormatting>
  <conditionalFormatting sqref="BL234">
    <cfRule type="cellIs" dxfId="2288" priority="3184" operator="between">
      <formula>0.96</formula>
      <formula>0.99</formula>
    </cfRule>
  </conditionalFormatting>
  <conditionalFormatting sqref="BH235:BH236 BA235:BA236 AT235:AT236 AM235:AM236 AF235:AF236 Y235:Y236">
    <cfRule type="cellIs" dxfId="2287" priority="3182" stopIfTrue="1" operator="equal">
      <formula>"Destacado"</formula>
    </cfRule>
  </conditionalFormatting>
  <conditionalFormatting sqref="BH235:BH236 BA235:BA236 AT235:AT236 AM235:AM236 AF235:AF236 Y235:Y236">
    <cfRule type="cellIs" dxfId="2286" priority="3172" stopIfTrue="1" operator="equal">
      <formula>"Sin Avance"</formula>
    </cfRule>
    <cfRule type="cellIs" dxfId="2285" priority="3180" stopIfTrue="1" operator="equal">
      <formula>"No Satisfactorio"</formula>
    </cfRule>
    <cfRule type="cellIs" dxfId="2284" priority="3181" stopIfTrue="1" operator="equal">
      <formula>"Satisfactorio"</formula>
    </cfRule>
  </conditionalFormatting>
  <conditionalFormatting sqref="BL235:BL236">
    <cfRule type="cellIs" dxfId="2283" priority="3174" operator="between">
      <formula>0</formula>
      <formula>0.95</formula>
    </cfRule>
    <cfRule type="cellIs" dxfId="2282" priority="3175" operator="equal">
      <formula>"Sin Avance"</formula>
    </cfRule>
    <cfRule type="cellIs" dxfId="2281" priority="3176" stopIfTrue="1" operator="equal">
      <formula>1</formula>
    </cfRule>
  </conditionalFormatting>
  <conditionalFormatting sqref="BL235:BL236">
    <cfRule type="cellIs" dxfId="2280" priority="3171" operator="between">
      <formula>0.96</formula>
      <formula>0.99</formula>
    </cfRule>
  </conditionalFormatting>
  <conditionalFormatting sqref="BH237 BA237 AT237 AM237 AF237 Y237">
    <cfRule type="cellIs" dxfId="2279" priority="3169" stopIfTrue="1" operator="equal">
      <formula>"Destacado"</formula>
    </cfRule>
  </conditionalFormatting>
  <conditionalFormatting sqref="BH237 BA237 AT237 AM237 AF237 Y237">
    <cfRule type="cellIs" dxfId="2278" priority="3159" stopIfTrue="1" operator="equal">
      <formula>"Sin Avance"</formula>
    </cfRule>
    <cfRule type="cellIs" dxfId="2277" priority="3167" stopIfTrue="1" operator="equal">
      <formula>"No Satisfactorio"</formula>
    </cfRule>
    <cfRule type="cellIs" dxfId="2276" priority="3168" stopIfTrue="1" operator="equal">
      <formula>"Satisfactorio"</formula>
    </cfRule>
  </conditionalFormatting>
  <conditionalFormatting sqref="BL237">
    <cfRule type="cellIs" dxfId="2275" priority="3161" operator="between">
      <formula>0</formula>
      <formula>0.95</formula>
    </cfRule>
    <cfRule type="cellIs" dxfId="2274" priority="3162" operator="equal">
      <formula>"Sin Avance"</formula>
    </cfRule>
    <cfRule type="cellIs" dxfId="2273" priority="3163" stopIfTrue="1" operator="equal">
      <formula>1</formula>
    </cfRule>
  </conditionalFormatting>
  <conditionalFormatting sqref="BL237">
    <cfRule type="cellIs" dxfId="2272" priority="3158" operator="between">
      <formula>0.96</formula>
      <formula>0.99</formula>
    </cfRule>
  </conditionalFormatting>
  <conditionalFormatting sqref="BH238:BH242 BA238:BA242 AT238:AT242 AM238:AM242 AF238:AF242 Y238:Y242">
    <cfRule type="cellIs" dxfId="2271" priority="3156" stopIfTrue="1" operator="equal">
      <formula>"Destacado"</formula>
    </cfRule>
  </conditionalFormatting>
  <conditionalFormatting sqref="BH238:BH242 BA238:BA242 AT238:AT242 AM238:AM242 AF238:AF242 Y238:Y242">
    <cfRule type="cellIs" dxfId="2270" priority="3146" stopIfTrue="1" operator="equal">
      <formula>"Sin Avance"</formula>
    </cfRule>
    <cfRule type="cellIs" dxfId="2269" priority="3154" stopIfTrue="1" operator="equal">
      <formula>"No Satisfactorio"</formula>
    </cfRule>
    <cfRule type="cellIs" dxfId="2268" priority="3155" stopIfTrue="1" operator="equal">
      <formula>"Satisfactorio"</formula>
    </cfRule>
  </conditionalFormatting>
  <conditionalFormatting sqref="BL238:BL242">
    <cfRule type="cellIs" dxfId="2267" priority="3148" operator="between">
      <formula>0</formula>
      <formula>0.95</formula>
    </cfRule>
    <cfRule type="cellIs" dxfId="2266" priority="3149" operator="equal">
      <formula>"Sin Avance"</formula>
    </cfRule>
    <cfRule type="cellIs" dxfId="2265" priority="3150" stopIfTrue="1" operator="equal">
      <formula>1</formula>
    </cfRule>
  </conditionalFormatting>
  <conditionalFormatting sqref="BL238:BL242">
    <cfRule type="cellIs" dxfId="2264" priority="3145" operator="between">
      <formula>0.96</formula>
      <formula>0.99</formula>
    </cfRule>
  </conditionalFormatting>
  <conditionalFormatting sqref="BH243:BH244 BA243:BA244 AT243:AT244 AM243:AM244 AF243:AF244 Y243:Y244">
    <cfRule type="cellIs" dxfId="2263" priority="3143" stopIfTrue="1" operator="equal">
      <formula>"Destacado"</formula>
    </cfRule>
  </conditionalFormatting>
  <conditionalFormatting sqref="BH243:BH244 BA243:BA244 AT243:AT244 AM243:AM244 AF243:AF244 Y243:Y244">
    <cfRule type="cellIs" dxfId="2262" priority="3133" stopIfTrue="1" operator="equal">
      <formula>"Sin Avance"</formula>
    </cfRule>
    <cfRule type="cellIs" dxfId="2261" priority="3141" stopIfTrue="1" operator="equal">
      <formula>"No Satisfactorio"</formula>
    </cfRule>
    <cfRule type="cellIs" dxfId="2260" priority="3142" stopIfTrue="1" operator="equal">
      <formula>"Satisfactorio"</formula>
    </cfRule>
  </conditionalFormatting>
  <conditionalFormatting sqref="BL243:BL244">
    <cfRule type="cellIs" dxfId="2259" priority="3135" operator="between">
      <formula>0</formula>
      <formula>0.95</formula>
    </cfRule>
    <cfRule type="cellIs" dxfId="2258" priority="3136" operator="equal">
      <formula>"Sin Avance"</formula>
    </cfRule>
    <cfRule type="cellIs" dxfId="2257" priority="3137" stopIfTrue="1" operator="equal">
      <formula>1</formula>
    </cfRule>
  </conditionalFormatting>
  <conditionalFormatting sqref="BL243:BL244">
    <cfRule type="cellIs" dxfId="2256" priority="3132" operator="between">
      <formula>0.96</formula>
      <formula>0.99</formula>
    </cfRule>
  </conditionalFormatting>
  <conditionalFormatting sqref="BH245:BH247 BA245:BA247 AT245:AT247 AM245:AM247 AF245:AF247 Y245:Y247">
    <cfRule type="cellIs" dxfId="2255" priority="3130" stopIfTrue="1" operator="equal">
      <formula>"Destacado"</formula>
    </cfRule>
  </conditionalFormatting>
  <conditionalFormatting sqref="BH245:BH247 BA245:BA247 AT245:AT247 AM245:AM247 AF245:AF247 Y245:Y247">
    <cfRule type="cellIs" dxfId="2254" priority="3120" stopIfTrue="1" operator="equal">
      <formula>"Sin Avance"</formula>
    </cfRule>
    <cfRule type="cellIs" dxfId="2253" priority="3128" stopIfTrue="1" operator="equal">
      <formula>"No Satisfactorio"</formula>
    </cfRule>
    <cfRule type="cellIs" dxfId="2252" priority="3129" stopIfTrue="1" operator="equal">
      <formula>"Satisfactorio"</formula>
    </cfRule>
  </conditionalFormatting>
  <conditionalFormatting sqref="BL245:BL247">
    <cfRule type="cellIs" dxfId="2251" priority="3122" operator="between">
      <formula>0</formula>
      <formula>0.95</formula>
    </cfRule>
    <cfRule type="cellIs" dxfId="2250" priority="3123" operator="equal">
      <formula>"Sin Avance"</formula>
    </cfRule>
    <cfRule type="cellIs" dxfId="2249" priority="3124" stopIfTrue="1" operator="equal">
      <formula>1</formula>
    </cfRule>
  </conditionalFormatting>
  <conditionalFormatting sqref="BL245:BL247">
    <cfRule type="cellIs" dxfId="2248" priority="3119" operator="between">
      <formula>0.96</formula>
      <formula>0.99</formula>
    </cfRule>
  </conditionalFormatting>
  <conditionalFormatting sqref="BH248:BH250 BA248:BA250 AT248:AT250 AM248:AM250 AF248:AF250 Y248:Y250">
    <cfRule type="cellIs" dxfId="2247" priority="3117" stopIfTrue="1" operator="equal">
      <formula>"Destacado"</formula>
    </cfRule>
  </conditionalFormatting>
  <conditionalFormatting sqref="BH248:BH250 BA248:BA250 AT248:AT250 AM248:AM250 AF248:AF250 Y248:Y250">
    <cfRule type="cellIs" dxfId="2246" priority="3107" stopIfTrue="1" operator="equal">
      <formula>"Sin Avance"</formula>
    </cfRule>
    <cfRule type="cellIs" dxfId="2245" priority="3115" stopIfTrue="1" operator="equal">
      <formula>"No Satisfactorio"</formula>
    </cfRule>
    <cfRule type="cellIs" dxfId="2244" priority="3116" stopIfTrue="1" operator="equal">
      <formula>"Satisfactorio"</formula>
    </cfRule>
  </conditionalFormatting>
  <conditionalFormatting sqref="BL248:BL250">
    <cfRule type="cellIs" dxfId="2243" priority="3109" operator="between">
      <formula>0</formula>
      <formula>0.95</formula>
    </cfRule>
    <cfRule type="cellIs" dxfId="2242" priority="3110" operator="equal">
      <formula>"Sin Avance"</formula>
    </cfRule>
    <cfRule type="cellIs" dxfId="2241" priority="3111" stopIfTrue="1" operator="equal">
      <formula>1</formula>
    </cfRule>
  </conditionalFormatting>
  <conditionalFormatting sqref="BL248:BL250">
    <cfRule type="cellIs" dxfId="2240" priority="3106" operator="between">
      <formula>0.96</formula>
      <formula>0.99</formula>
    </cfRule>
  </conditionalFormatting>
  <conditionalFormatting sqref="BH252 BA252 AT252 AM252 AF252 Y252">
    <cfRule type="cellIs" dxfId="2239" priority="3104" stopIfTrue="1" operator="equal">
      <formula>"Destacado"</formula>
    </cfRule>
  </conditionalFormatting>
  <conditionalFormatting sqref="BH252 BA252 AT252 AM252 AF252 Y252">
    <cfRule type="cellIs" dxfId="2238" priority="3094" stopIfTrue="1" operator="equal">
      <formula>"Sin Avance"</formula>
    </cfRule>
    <cfRule type="cellIs" dxfId="2237" priority="3102" stopIfTrue="1" operator="equal">
      <formula>"No Satisfactorio"</formula>
    </cfRule>
    <cfRule type="cellIs" dxfId="2236" priority="3103" stopIfTrue="1" operator="equal">
      <formula>"Satisfactorio"</formula>
    </cfRule>
  </conditionalFormatting>
  <conditionalFormatting sqref="BL252">
    <cfRule type="cellIs" dxfId="2235" priority="3096" operator="between">
      <formula>0</formula>
      <formula>0.95</formula>
    </cfRule>
    <cfRule type="cellIs" dxfId="2234" priority="3097" operator="equal">
      <formula>"Sin Avance"</formula>
    </cfRule>
    <cfRule type="cellIs" dxfId="2233" priority="3098" stopIfTrue="1" operator="equal">
      <formula>1</formula>
    </cfRule>
  </conditionalFormatting>
  <conditionalFormatting sqref="BL252">
    <cfRule type="cellIs" dxfId="2232" priority="3093" operator="between">
      <formula>0.96</formula>
      <formula>0.99</formula>
    </cfRule>
  </conditionalFormatting>
  <conditionalFormatting sqref="BH261 BA261 AT261 AM261 AF261 Y261">
    <cfRule type="cellIs" dxfId="2231" priority="3078" stopIfTrue="1" operator="equal">
      <formula>"Destacado"</formula>
    </cfRule>
  </conditionalFormatting>
  <conditionalFormatting sqref="BH261 BA261 AT261 AM261 AF261 Y261">
    <cfRule type="cellIs" dxfId="2230" priority="3068" stopIfTrue="1" operator="equal">
      <formula>"Sin Avance"</formula>
    </cfRule>
    <cfRule type="cellIs" dxfId="2229" priority="3076" stopIfTrue="1" operator="equal">
      <formula>"No Satisfactorio"</formula>
    </cfRule>
    <cfRule type="cellIs" dxfId="2228" priority="3077" stopIfTrue="1" operator="equal">
      <formula>"Satisfactorio"</formula>
    </cfRule>
  </conditionalFormatting>
  <conditionalFormatting sqref="BL261">
    <cfRule type="cellIs" dxfId="2227" priority="3070" operator="between">
      <formula>0</formula>
      <formula>0.95</formula>
    </cfRule>
    <cfRule type="cellIs" dxfId="2226" priority="3071" operator="equal">
      <formula>"Sin Avance"</formula>
    </cfRule>
    <cfRule type="cellIs" dxfId="2225" priority="3072" stopIfTrue="1" operator="equal">
      <formula>1</formula>
    </cfRule>
  </conditionalFormatting>
  <conditionalFormatting sqref="BL261">
    <cfRule type="cellIs" dxfId="2224" priority="3067" operator="between">
      <formula>0.96</formula>
      <formula>0.99</formula>
    </cfRule>
  </conditionalFormatting>
  <conditionalFormatting sqref="BH266 BA266 AT266 AM266 AF266 Y266">
    <cfRule type="cellIs" dxfId="2223" priority="3065" stopIfTrue="1" operator="equal">
      <formula>"Destacado"</formula>
    </cfRule>
  </conditionalFormatting>
  <conditionalFormatting sqref="BH266 BA266 AT266 AM266 AF266 Y266">
    <cfRule type="cellIs" dxfId="2222" priority="3055" stopIfTrue="1" operator="equal">
      <formula>"Sin Avance"</formula>
    </cfRule>
    <cfRule type="cellIs" dxfId="2221" priority="3063" stopIfTrue="1" operator="equal">
      <formula>"No Satisfactorio"</formula>
    </cfRule>
    <cfRule type="cellIs" dxfId="2220" priority="3064" stopIfTrue="1" operator="equal">
      <formula>"Satisfactorio"</formula>
    </cfRule>
  </conditionalFormatting>
  <conditionalFormatting sqref="BL266">
    <cfRule type="cellIs" dxfId="2219" priority="3057" operator="between">
      <formula>0</formula>
      <formula>0.95</formula>
    </cfRule>
    <cfRule type="cellIs" dxfId="2218" priority="3058" operator="equal">
      <formula>"Sin Avance"</formula>
    </cfRule>
    <cfRule type="cellIs" dxfId="2217" priority="3059" stopIfTrue="1" operator="equal">
      <formula>1</formula>
    </cfRule>
  </conditionalFormatting>
  <conditionalFormatting sqref="BL266">
    <cfRule type="cellIs" dxfId="2216" priority="3054" operator="between">
      <formula>0.96</formula>
      <formula>0.99</formula>
    </cfRule>
  </conditionalFormatting>
  <conditionalFormatting sqref="BH271 BA271 AT271 AM271 AF271 Y271">
    <cfRule type="cellIs" dxfId="2215" priority="3052" stopIfTrue="1" operator="equal">
      <formula>"Destacado"</formula>
    </cfRule>
  </conditionalFormatting>
  <conditionalFormatting sqref="BH271 BA271 AT271 AM271 AF271 Y271">
    <cfRule type="cellIs" dxfId="2214" priority="3042" stopIfTrue="1" operator="equal">
      <formula>"Sin Avance"</formula>
    </cfRule>
    <cfRule type="cellIs" dxfId="2213" priority="3050" stopIfTrue="1" operator="equal">
      <formula>"No Satisfactorio"</formula>
    </cfRule>
    <cfRule type="cellIs" dxfId="2212" priority="3051" stopIfTrue="1" operator="equal">
      <formula>"Satisfactorio"</formula>
    </cfRule>
  </conditionalFormatting>
  <conditionalFormatting sqref="BL271">
    <cfRule type="cellIs" dxfId="2211" priority="3044" operator="between">
      <formula>0</formula>
      <formula>0.95</formula>
    </cfRule>
    <cfRule type="cellIs" dxfId="2210" priority="3045" operator="equal">
      <formula>"Sin Avance"</formula>
    </cfRule>
    <cfRule type="cellIs" dxfId="2209" priority="3046" stopIfTrue="1" operator="equal">
      <formula>1</formula>
    </cfRule>
  </conditionalFormatting>
  <conditionalFormatting sqref="BL271">
    <cfRule type="cellIs" dxfId="2208" priority="3041" operator="between">
      <formula>0.96</formula>
      <formula>0.99</formula>
    </cfRule>
  </conditionalFormatting>
  <conditionalFormatting sqref="BH134 BA134 AM134 AF134 Y134">
    <cfRule type="cellIs" dxfId="2207" priority="2577" stopIfTrue="1" operator="equal">
      <formula>"Destacado"</formula>
    </cfRule>
  </conditionalFormatting>
  <conditionalFormatting sqref="BS134">
    <cfRule type="cellIs" dxfId="2206" priority="2573" operator="equal">
      <formula>"Inefectiva"</formula>
    </cfRule>
    <cfRule type="cellIs" dxfId="2205" priority="2574" operator="equal">
      <formula>"En Ejecución"</formula>
    </cfRule>
  </conditionalFormatting>
  <conditionalFormatting sqref="BS134">
    <cfRule type="cellIs" dxfId="2204" priority="2572" operator="equal">
      <formula>"Ineficaz"</formula>
    </cfRule>
  </conditionalFormatting>
  <conditionalFormatting sqref="BS134">
    <cfRule type="containsText" dxfId="2203" priority="2568" operator="containsText" text="CERRADA">
      <formula>NOT(ISERROR(SEARCH("CERRADA",BS134)))</formula>
    </cfRule>
  </conditionalFormatting>
  <conditionalFormatting sqref="BH134 BA134 AM134 AF134 Y134">
    <cfRule type="cellIs" dxfId="2202" priority="2567" stopIfTrue="1" operator="equal">
      <formula>"Sin Avance"</formula>
    </cfRule>
    <cfRule type="cellIs" dxfId="2201" priority="2575" stopIfTrue="1" operator="equal">
      <formula>"No Satisfactorio"</formula>
    </cfRule>
    <cfRule type="cellIs" dxfId="2200" priority="2576" stopIfTrue="1" operator="equal">
      <formula>"Satisfactorio"</formula>
    </cfRule>
  </conditionalFormatting>
  <conditionalFormatting sqref="BL134">
    <cfRule type="cellIs" dxfId="2199" priority="2569" operator="between">
      <formula>0</formula>
      <formula>0.95</formula>
    </cfRule>
    <cfRule type="cellIs" dxfId="2198" priority="2570" operator="equal">
      <formula>"Sin Avance"</formula>
    </cfRule>
    <cfRule type="cellIs" dxfId="2197" priority="2571" stopIfTrue="1" operator="equal">
      <formula>1</formula>
    </cfRule>
  </conditionalFormatting>
  <conditionalFormatting sqref="BL134">
    <cfRule type="cellIs" dxfId="2196" priority="2566" operator="between">
      <formula>0.96</formula>
      <formula>0.99</formula>
    </cfRule>
  </conditionalFormatting>
  <conditionalFormatting sqref="BS134">
    <cfRule type="cellIs" dxfId="2195" priority="2565" operator="equal">
      <formula>"Eficaz"</formula>
    </cfRule>
  </conditionalFormatting>
  <conditionalFormatting sqref="AT134">
    <cfRule type="cellIs" dxfId="2194" priority="2564" stopIfTrue="1" operator="equal">
      <formula>"Destacado"</formula>
    </cfRule>
  </conditionalFormatting>
  <conditionalFormatting sqref="AT134">
    <cfRule type="cellIs" dxfId="2193" priority="2561" stopIfTrue="1" operator="equal">
      <formula>"Sin Avance"</formula>
    </cfRule>
    <cfRule type="cellIs" dxfId="2192" priority="2562" stopIfTrue="1" operator="equal">
      <formula>"No Satisfactorio"</formula>
    </cfRule>
    <cfRule type="cellIs" dxfId="2191" priority="2563" stopIfTrue="1" operator="equal">
      <formula>"Satisfactorio"</formula>
    </cfRule>
  </conditionalFormatting>
  <conditionalFormatting sqref="BS668 BS676:BS678 BS680:BS681">
    <cfRule type="cellIs" dxfId="2190" priority="2558" operator="equal">
      <formula>"Inefectiva"</formula>
    </cfRule>
    <cfRule type="cellIs" dxfId="2189" priority="2559" operator="equal">
      <formula>"Eficaz"</formula>
    </cfRule>
    <cfRule type="containsText" dxfId="2188" priority="2560" operator="containsText" text="CERRADA">
      <formula>NOT(ISERROR(SEARCH("CERRADA",BS668)))</formula>
    </cfRule>
  </conditionalFormatting>
  <conditionalFormatting sqref="BS668 BS676:BS678 BS680:BS681">
    <cfRule type="cellIs" dxfId="2187" priority="2557" operator="equal">
      <formula>"En Ejecución"</formula>
    </cfRule>
  </conditionalFormatting>
  <conditionalFormatting sqref="BS668 BS676:BS678 BS680:BS681">
    <cfRule type="cellIs" dxfId="2186" priority="2556" operator="equal">
      <formula>"Ineficaz"</formula>
    </cfRule>
  </conditionalFormatting>
  <conditionalFormatting sqref="Y668">
    <cfRule type="cellIs" dxfId="2185" priority="2552" stopIfTrue="1" operator="equal">
      <formula>"Destacado"</formula>
    </cfRule>
    <cfRule type="cellIs" dxfId="2184" priority="2553" stopIfTrue="1" operator="equal">
      <formula>"No Satisfactorio"</formula>
    </cfRule>
    <cfRule type="cellIs" dxfId="2183" priority="2554" stopIfTrue="1" operator="equal">
      <formula>"Sin Avance"</formula>
    </cfRule>
    <cfRule type="cellIs" dxfId="2182" priority="2555" stopIfTrue="1" operator="equal">
      <formula>"Satisfactorio"</formula>
    </cfRule>
  </conditionalFormatting>
  <conditionalFormatting sqref="BL668">
    <cfRule type="cellIs" dxfId="2181" priority="2549" operator="equal">
      <formula>1</formula>
    </cfRule>
    <cfRule type="cellIs" dxfId="2180" priority="2550" operator="equal">
      <formula>"Sin Avance"</formula>
    </cfRule>
    <cfRule type="cellIs" dxfId="2179" priority="2551" stopIfTrue="1" operator="between">
      <formula>0</formula>
      <formula>0.95</formula>
    </cfRule>
  </conditionalFormatting>
  <conditionalFormatting sqref="BL668">
    <cfRule type="cellIs" dxfId="2178" priority="2547" stopIfTrue="1" operator="between">
      <formula>0.96</formula>
      <formula>0.99</formula>
    </cfRule>
  </conditionalFormatting>
  <conditionalFormatting sqref="AF668 AF676:AF678 AF680:AF681">
    <cfRule type="cellIs" dxfId="2177" priority="2539" stopIfTrue="1" operator="equal">
      <formula>"Destacado"</formula>
    </cfRule>
    <cfRule type="cellIs" dxfId="2176" priority="2540" stopIfTrue="1" operator="equal">
      <formula>"No Satisfactorio"</formula>
    </cfRule>
    <cfRule type="cellIs" dxfId="2175" priority="2541" stopIfTrue="1" operator="equal">
      <formula>"Sin Avance"</formula>
    </cfRule>
    <cfRule type="cellIs" dxfId="2174" priority="2542" stopIfTrue="1" operator="equal">
      <formula>"Satisfactorio"</formula>
    </cfRule>
  </conditionalFormatting>
  <conditionalFormatting sqref="AF668 AF676:AF678 AF680:AF681">
    <cfRule type="cellIs" dxfId="2173" priority="2535" stopIfTrue="1" operator="equal">
      <formula>"Destacado"</formula>
    </cfRule>
    <cfRule type="cellIs" dxfId="2172" priority="2536" stopIfTrue="1" operator="equal">
      <formula>"No Satisfactorio"</formula>
    </cfRule>
    <cfRule type="cellIs" dxfId="2171" priority="2537" stopIfTrue="1" operator="equal">
      <formula>"Sin Avance"</formula>
    </cfRule>
    <cfRule type="cellIs" dxfId="2170" priority="2538" stopIfTrue="1" operator="equal">
      <formula>"Satisfactorio"</formula>
    </cfRule>
  </conditionalFormatting>
  <conditionalFormatting sqref="AM668 AM676:AM678 AM680:AM681">
    <cfRule type="cellIs" dxfId="2169" priority="2531" stopIfTrue="1" operator="equal">
      <formula>"Destacado"</formula>
    </cfRule>
    <cfRule type="cellIs" dxfId="2168" priority="2532" stopIfTrue="1" operator="equal">
      <formula>"No Satisfactorio"</formula>
    </cfRule>
    <cfRule type="cellIs" dxfId="2167" priority="2533" stopIfTrue="1" operator="equal">
      <formula>"Sin Avance"</formula>
    </cfRule>
    <cfRule type="cellIs" dxfId="2166" priority="2534" stopIfTrue="1" operator="equal">
      <formula>"Satisfactorio"</formula>
    </cfRule>
  </conditionalFormatting>
  <conditionalFormatting sqref="AT668 AT676:AT678 AT680:AT681">
    <cfRule type="cellIs" dxfId="2165" priority="2527" stopIfTrue="1" operator="equal">
      <formula>"Destacado"</formula>
    </cfRule>
    <cfRule type="cellIs" dxfId="2164" priority="2528" stopIfTrue="1" operator="equal">
      <formula>"No Satisfactorio"</formula>
    </cfRule>
    <cfRule type="cellIs" dxfId="2163" priority="2529" stopIfTrue="1" operator="equal">
      <formula>"Sin Avance"</formula>
    </cfRule>
    <cfRule type="cellIs" dxfId="2162" priority="2530" stopIfTrue="1" operator="equal">
      <formula>"Satisfactorio"</formula>
    </cfRule>
  </conditionalFormatting>
  <conditionalFormatting sqref="BA668 BA676:BA678 BA680:BA681">
    <cfRule type="cellIs" dxfId="2161" priority="2523" stopIfTrue="1" operator="equal">
      <formula>"Destacado"</formula>
    </cfRule>
    <cfRule type="cellIs" dxfId="2160" priority="2524" stopIfTrue="1" operator="equal">
      <formula>"No Satisfactorio"</formula>
    </cfRule>
    <cfRule type="cellIs" dxfId="2159" priority="2525" stopIfTrue="1" operator="equal">
      <formula>"Sin Avance"</formula>
    </cfRule>
    <cfRule type="cellIs" dxfId="2158" priority="2526" stopIfTrue="1" operator="equal">
      <formula>"Satisfactorio"</formula>
    </cfRule>
  </conditionalFormatting>
  <conditionalFormatting sqref="BH668 BH676:BH678 BH680:BH681">
    <cfRule type="cellIs" dxfId="2157" priority="2519" stopIfTrue="1" operator="equal">
      <formula>"Destacado"</formula>
    </cfRule>
    <cfRule type="cellIs" dxfId="2156" priority="2520" stopIfTrue="1" operator="equal">
      <formula>"No Satisfactorio"</formula>
    </cfRule>
    <cfRule type="cellIs" dxfId="2155" priority="2521" stopIfTrue="1" operator="equal">
      <formula>"Sin Avance"</formula>
    </cfRule>
    <cfRule type="cellIs" dxfId="2154" priority="2522" stopIfTrue="1" operator="equal">
      <formula>"Satisfactorio"</formula>
    </cfRule>
  </conditionalFormatting>
  <conditionalFormatting sqref="BS679">
    <cfRule type="cellIs" dxfId="2153" priority="2516" operator="equal">
      <formula>"Inefectiva"</formula>
    </cfRule>
    <cfRule type="cellIs" dxfId="2152" priority="2517" operator="equal">
      <formula>"Eficaz"</formula>
    </cfRule>
    <cfRule type="containsText" dxfId="2151" priority="2518" operator="containsText" text="CERRADA">
      <formula>NOT(ISERROR(SEARCH("CERRADA",BS679)))</formula>
    </cfRule>
  </conditionalFormatting>
  <conditionalFormatting sqref="BS679">
    <cfRule type="cellIs" dxfId="2150" priority="2515" operator="equal">
      <formula>"En Ejecución"</formula>
    </cfRule>
  </conditionalFormatting>
  <conditionalFormatting sqref="BS679">
    <cfRule type="cellIs" dxfId="2149" priority="2514" operator="equal">
      <formula>"Ineficaz"</formula>
    </cfRule>
  </conditionalFormatting>
  <conditionalFormatting sqref="AF679">
    <cfRule type="cellIs" dxfId="2148" priority="2510" stopIfTrue="1" operator="equal">
      <formula>"Destacado"</formula>
    </cfRule>
    <cfRule type="cellIs" dxfId="2147" priority="2511" stopIfTrue="1" operator="equal">
      <formula>"No Satisfactorio"</formula>
    </cfRule>
    <cfRule type="cellIs" dxfId="2146" priority="2512" stopIfTrue="1" operator="equal">
      <formula>"Sin Avance"</formula>
    </cfRule>
    <cfRule type="cellIs" dxfId="2145" priority="2513" stopIfTrue="1" operator="equal">
      <formula>"Satisfactorio"</formula>
    </cfRule>
  </conditionalFormatting>
  <conditionalFormatting sqref="AF679">
    <cfRule type="cellIs" dxfId="2144" priority="2506" stopIfTrue="1" operator="equal">
      <formula>"Destacado"</formula>
    </cfRule>
    <cfRule type="cellIs" dxfId="2143" priority="2507" stopIfTrue="1" operator="equal">
      <formula>"No Satisfactorio"</formula>
    </cfRule>
    <cfRule type="cellIs" dxfId="2142" priority="2508" stopIfTrue="1" operator="equal">
      <formula>"Sin Avance"</formula>
    </cfRule>
    <cfRule type="cellIs" dxfId="2141" priority="2509" stopIfTrue="1" operator="equal">
      <formula>"Satisfactorio"</formula>
    </cfRule>
  </conditionalFormatting>
  <conditionalFormatting sqref="AM679">
    <cfRule type="cellIs" dxfId="2140" priority="2502" stopIfTrue="1" operator="equal">
      <formula>"Destacado"</formula>
    </cfRule>
    <cfRule type="cellIs" dxfId="2139" priority="2503" stopIfTrue="1" operator="equal">
      <formula>"No Satisfactorio"</formula>
    </cfRule>
    <cfRule type="cellIs" dxfId="2138" priority="2504" stopIfTrue="1" operator="equal">
      <formula>"Sin Avance"</formula>
    </cfRule>
    <cfRule type="cellIs" dxfId="2137" priority="2505" stopIfTrue="1" operator="equal">
      <formula>"Satisfactorio"</formula>
    </cfRule>
  </conditionalFormatting>
  <conditionalFormatting sqref="AT679">
    <cfRule type="cellIs" dxfId="2136" priority="2498" stopIfTrue="1" operator="equal">
      <formula>"Destacado"</formula>
    </cfRule>
    <cfRule type="cellIs" dxfId="2135" priority="2499" stopIfTrue="1" operator="equal">
      <formula>"No Satisfactorio"</formula>
    </cfRule>
    <cfRule type="cellIs" dxfId="2134" priority="2500" stopIfTrue="1" operator="equal">
      <formula>"Sin Avance"</formula>
    </cfRule>
    <cfRule type="cellIs" dxfId="2133" priority="2501" stopIfTrue="1" operator="equal">
      <formula>"Satisfactorio"</formula>
    </cfRule>
  </conditionalFormatting>
  <conditionalFormatting sqref="BA679">
    <cfRule type="cellIs" dxfId="2132" priority="2494" stopIfTrue="1" operator="equal">
      <formula>"Destacado"</formula>
    </cfRule>
    <cfRule type="cellIs" dxfId="2131" priority="2495" stopIfTrue="1" operator="equal">
      <formula>"No Satisfactorio"</formula>
    </cfRule>
    <cfRule type="cellIs" dxfId="2130" priority="2496" stopIfTrue="1" operator="equal">
      <formula>"Sin Avance"</formula>
    </cfRule>
    <cfRule type="cellIs" dxfId="2129" priority="2497" stopIfTrue="1" operator="equal">
      <formula>"Satisfactorio"</formula>
    </cfRule>
  </conditionalFormatting>
  <conditionalFormatting sqref="BH679">
    <cfRule type="cellIs" dxfId="2128" priority="2490" stopIfTrue="1" operator="equal">
      <formula>"Destacado"</formula>
    </cfRule>
    <cfRule type="cellIs" dxfId="2127" priority="2491" stopIfTrue="1" operator="equal">
      <formula>"No Satisfactorio"</formula>
    </cfRule>
    <cfRule type="cellIs" dxfId="2126" priority="2492" stopIfTrue="1" operator="equal">
      <formula>"Sin Avance"</formula>
    </cfRule>
    <cfRule type="cellIs" dxfId="2125" priority="2493" stopIfTrue="1" operator="equal">
      <formula>"Satisfactorio"</formula>
    </cfRule>
  </conditionalFormatting>
  <conditionalFormatting sqref="BS666">
    <cfRule type="cellIs" dxfId="2124" priority="2487" operator="equal">
      <formula>"Inefectiva"</formula>
    </cfRule>
    <cfRule type="cellIs" dxfId="2123" priority="2488" operator="equal">
      <formula>"Eficaz"</formula>
    </cfRule>
    <cfRule type="containsText" dxfId="2122" priority="2489" operator="containsText" text="CERRADA">
      <formula>NOT(ISERROR(SEARCH("CERRADA",BS666)))</formula>
    </cfRule>
  </conditionalFormatting>
  <conditionalFormatting sqref="BS666">
    <cfRule type="cellIs" dxfId="2121" priority="2486" operator="equal">
      <formula>"En Ejecución"</formula>
    </cfRule>
  </conditionalFormatting>
  <conditionalFormatting sqref="BS666">
    <cfRule type="cellIs" dxfId="2120" priority="2485" operator="equal">
      <formula>"Ineficaz"</formula>
    </cfRule>
  </conditionalFormatting>
  <conditionalFormatting sqref="BL666">
    <cfRule type="cellIs" dxfId="2119" priority="2482" operator="equal">
      <formula>1</formula>
    </cfRule>
    <cfRule type="cellIs" dxfId="2118" priority="2483" operator="equal">
      <formula>"Sin Avance"</formula>
    </cfRule>
    <cfRule type="cellIs" dxfId="2117" priority="2484" stopIfTrue="1" operator="between">
      <formula>0</formula>
      <formula>0.95</formula>
    </cfRule>
  </conditionalFormatting>
  <conditionalFormatting sqref="BL666">
    <cfRule type="cellIs" dxfId="2116" priority="2481" stopIfTrue="1" operator="between">
      <formula>0.96</formula>
      <formula>0.99</formula>
    </cfRule>
  </conditionalFormatting>
  <conditionalFormatting sqref="Y666">
    <cfRule type="cellIs" dxfId="2115" priority="2477" stopIfTrue="1" operator="equal">
      <formula>"Destacado"</formula>
    </cfRule>
    <cfRule type="cellIs" dxfId="2114" priority="2478" stopIfTrue="1" operator="equal">
      <formula>"No Satisfactorio"</formula>
    </cfRule>
    <cfRule type="cellIs" dxfId="2113" priority="2479" stopIfTrue="1" operator="equal">
      <formula>"Sin Avance"</formula>
    </cfRule>
    <cfRule type="cellIs" dxfId="2112" priority="2480" stopIfTrue="1" operator="equal">
      <formula>"Satisfactorio"</formula>
    </cfRule>
  </conditionalFormatting>
  <conditionalFormatting sqref="AF666">
    <cfRule type="cellIs" dxfId="2111" priority="2473" stopIfTrue="1" operator="equal">
      <formula>"Destacado"</formula>
    </cfRule>
    <cfRule type="cellIs" dxfId="2110" priority="2474" stopIfTrue="1" operator="equal">
      <formula>"No Satisfactorio"</formula>
    </cfRule>
    <cfRule type="cellIs" dxfId="2109" priority="2475" stopIfTrue="1" operator="equal">
      <formula>"Sin Avance"</formula>
    </cfRule>
    <cfRule type="cellIs" dxfId="2108" priority="2476" stopIfTrue="1" operator="equal">
      <formula>"Satisfactorio"</formula>
    </cfRule>
  </conditionalFormatting>
  <conditionalFormatting sqref="AF666">
    <cfRule type="cellIs" dxfId="2107" priority="2469" stopIfTrue="1" operator="equal">
      <formula>"Destacado"</formula>
    </cfRule>
    <cfRule type="cellIs" dxfId="2106" priority="2470" stopIfTrue="1" operator="equal">
      <formula>"No Satisfactorio"</formula>
    </cfRule>
    <cfRule type="cellIs" dxfId="2105" priority="2471" stopIfTrue="1" operator="equal">
      <formula>"Sin Avance"</formula>
    </cfRule>
    <cfRule type="cellIs" dxfId="2104" priority="2472" stopIfTrue="1" operator="equal">
      <formula>"Satisfactorio"</formula>
    </cfRule>
  </conditionalFormatting>
  <conditionalFormatting sqref="AM666">
    <cfRule type="cellIs" dxfId="2103" priority="2465" stopIfTrue="1" operator="equal">
      <formula>"Destacado"</formula>
    </cfRule>
    <cfRule type="cellIs" dxfId="2102" priority="2466" stopIfTrue="1" operator="equal">
      <formula>"No Satisfactorio"</formula>
    </cfRule>
    <cfRule type="cellIs" dxfId="2101" priority="2467" stopIfTrue="1" operator="equal">
      <formula>"Sin Avance"</formula>
    </cfRule>
    <cfRule type="cellIs" dxfId="2100" priority="2468" stopIfTrue="1" operator="equal">
      <formula>"Satisfactorio"</formula>
    </cfRule>
  </conditionalFormatting>
  <conditionalFormatting sqref="AT666">
    <cfRule type="cellIs" dxfId="2099" priority="2461" stopIfTrue="1" operator="equal">
      <formula>"Destacado"</formula>
    </cfRule>
    <cfRule type="cellIs" dxfId="2098" priority="2462" stopIfTrue="1" operator="equal">
      <formula>"No Satisfactorio"</formula>
    </cfRule>
    <cfRule type="cellIs" dxfId="2097" priority="2463" stopIfTrue="1" operator="equal">
      <formula>"Sin Avance"</formula>
    </cfRule>
    <cfRule type="cellIs" dxfId="2096" priority="2464" stopIfTrue="1" operator="equal">
      <formula>"Satisfactorio"</formula>
    </cfRule>
  </conditionalFormatting>
  <conditionalFormatting sqref="BA666">
    <cfRule type="cellIs" dxfId="2095" priority="2457" stopIfTrue="1" operator="equal">
      <formula>"Destacado"</formula>
    </cfRule>
    <cfRule type="cellIs" dxfId="2094" priority="2458" stopIfTrue="1" operator="equal">
      <formula>"No Satisfactorio"</formula>
    </cfRule>
    <cfRule type="cellIs" dxfId="2093" priority="2459" stopIfTrue="1" operator="equal">
      <formula>"Sin Avance"</formula>
    </cfRule>
    <cfRule type="cellIs" dxfId="2092" priority="2460" stopIfTrue="1" operator="equal">
      <formula>"Satisfactorio"</formula>
    </cfRule>
  </conditionalFormatting>
  <conditionalFormatting sqref="BH666">
    <cfRule type="cellIs" dxfId="2091" priority="2453" stopIfTrue="1" operator="equal">
      <formula>"Destacado"</formula>
    </cfRule>
    <cfRule type="cellIs" dxfId="2090" priority="2454" stopIfTrue="1" operator="equal">
      <formula>"No Satisfactorio"</formula>
    </cfRule>
    <cfRule type="cellIs" dxfId="2089" priority="2455" stopIfTrue="1" operator="equal">
      <formula>"Sin Avance"</formula>
    </cfRule>
    <cfRule type="cellIs" dxfId="2088" priority="2456" stopIfTrue="1" operator="equal">
      <formula>"Satisfactorio"</formula>
    </cfRule>
  </conditionalFormatting>
  <conditionalFormatting sqref="BS667">
    <cfRule type="cellIs" dxfId="2087" priority="2450" operator="equal">
      <formula>"Inefectiva"</formula>
    </cfRule>
    <cfRule type="cellIs" dxfId="2086" priority="2451" operator="equal">
      <formula>"Eficaz"</formula>
    </cfRule>
    <cfRule type="containsText" dxfId="2085" priority="2452" operator="containsText" text="CERRADA">
      <formula>NOT(ISERROR(SEARCH("CERRADA",BS667)))</formula>
    </cfRule>
  </conditionalFormatting>
  <conditionalFormatting sqref="BS667">
    <cfRule type="cellIs" dxfId="2084" priority="2449" operator="equal">
      <formula>"En Ejecución"</formula>
    </cfRule>
  </conditionalFormatting>
  <conditionalFormatting sqref="BS667">
    <cfRule type="cellIs" dxfId="2083" priority="2448" operator="equal">
      <formula>"Ineficaz"</formula>
    </cfRule>
  </conditionalFormatting>
  <conditionalFormatting sqref="BL667">
    <cfRule type="cellIs" dxfId="2082" priority="2445" operator="equal">
      <formula>1</formula>
    </cfRule>
    <cfRule type="cellIs" dxfId="2081" priority="2446" operator="equal">
      <formula>"Sin Avance"</formula>
    </cfRule>
    <cfRule type="cellIs" dxfId="2080" priority="2447" stopIfTrue="1" operator="between">
      <formula>0</formula>
      <formula>0.95</formula>
    </cfRule>
  </conditionalFormatting>
  <conditionalFormatting sqref="BL667">
    <cfRule type="cellIs" dxfId="2079" priority="2444" stopIfTrue="1" operator="between">
      <formula>0.96</formula>
      <formula>0.99</formula>
    </cfRule>
  </conditionalFormatting>
  <conditionalFormatting sqref="Y667">
    <cfRule type="cellIs" dxfId="2078" priority="2440" stopIfTrue="1" operator="equal">
      <formula>"Destacado"</formula>
    </cfRule>
    <cfRule type="cellIs" dxfId="2077" priority="2441" stopIfTrue="1" operator="equal">
      <formula>"No Satisfactorio"</formula>
    </cfRule>
    <cfRule type="cellIs" dxfId="2076" priority="2442" stopIfTrue="1" operator="equal">
      <formula>"Sin Avance"</formula>
    </cfRule>
    <cfRule type="cellIs" dxfId="2075" priority="2443" stopIfTrue="1" operator="equal">
      <formula>"Satisfactorio"</formula>
    </cfRule>
  </conditionalFormatting>
  <conditionalFormatting sqref="AF667">
    <cfRule type="cellIs" dxfId="2074" priority="2436" stopIfTrue="1" operator="equal">
      <formula>"Destacado"</formula>
    </cfRule>
    <cfRule type="cellIs" dxfId="2073" priority="2437" stopIfTrue="1" operator="equal">
      <formula>"No Satisfactorio"</formula>
    </cfRule>
    <cfRule type="cellIs" dxfId="2072" priority="2438" stopIfTrue="1" operator="equal">
      <formula>"Sin Avance"</formula>
    </cfRule>
    <cfRule type="cellIs" dxfId="2071" priority="2439" stopIfTrue="1" operator="equal">
      <formula>"Satisfactorio"</formula>
    </cfRule>
  </conditionalFormatting>
  <conditionalFormatting sqref="AF667">
    <cfRule type="cellIs" dxfId="2070" priority="2432" stopIfTrue="1" operator="equal">
      <formula>"Destacado"</formula>
    </cfRule>
    <cfRule type="cellIs" dxfId="2069" priority="2433" stopIfTrue="1" operator="equal">
      <formula>"No Satisfactorio"</formula>
    </cfRule>
    <cfRule type="cellIs" dxfId="2068" priority="2434" stopIfTrue="1" operator="equal">
      <formula>"Sin Avance"</formula>
    </cfRule>
    <cfRule type="cellIs" dxfId="2067" priority="2435" stopIfTrue="1" operator="equal">
      <formula>"Satisfactorio"</formula>
    </cfRule>
  </conditionalFormatting>
  <conditionalFormatting sqref="AM667">
    <cfRule type="cellIs" dxfId="2066" priority="2428" stopIfTrue="1" operator="equal">
      <formula>"Destacado"</formula>
    </cfRule>
    <cfRule type="cellIs" dxfId="2065" priority="2429" stopIfTrue="1" operator="equal">
      <formula>"No Satisfactorio"</formula>
    </cfRule>
    <cfRule type="cellIs" dxfId="2064" priority="2430" stopIfTrue="1" operator="equal">
      <formula>"Sin Avance"</formula>
    </cfRule>
    <cfRule type="cellIs" dxfId="2063" priority="2431" stopIfTrue="1" operator="equal">
      <formula>"Satisfactorio"</formula>
    </cfRule>
  </conditionalFormatting>
  <conditionalFormatting sqref="AT667">
    <cfRule type="cellIs" dxfId="2062" priority="2424" stopIfTrue="1" operator="equal">
      <formula>"Destacado"</formula>
    </cfRule>
    <cfRule type="cellIs" dxfId="2061" priority="2425" stopIfTrue="1" operator="equal">
      <formula>"No Satisfactorio"</formula>
    </cfRule>
    <cfRule type="cellIs" dxfId="2060" priority="2426" stopIfTrue="1" operator="equal">
      <formula>"Sin Avance"</formula>
    </cfRule>
    <cfRule type="cellIs" dxfId="2059" priority="2427" stopIfTrue="1" operator="equal">
      <formula>"Satisfactorio"</formula>
    </cfRule>
  </conditionalFormatting>
  <conditionalFormatting sqref="BA667">
    <cfRule type="cellIs" dxfId="2058" priority="2420" stopIfTrue="1" operator="equal">
      <formula>"Destacado"</formula>
    </cfRule>
    <cfRule type="cellIs" dxfId="2057" priority="2421" stopIfTrue="1" operator="equal">
      <formula>"No Satisfactorio"</formula>
    </cfRule>
    <cfRule type="cellIs" dxfId="2056" priority="2422" stopIfTrue="1" operator="equal">
      <formula>"Sin Avance"</formula>
    </cfRule>
    <cfRule type="cellIs" dxfId="2055" priority="2423" stopIfTrue="1" operator="equal">
      <formula>"Satisfactorio"</formula>
    </cfRule>
  </conditionalFormatting>
  <conditionalFormatting sqref="BH667">
    <cfRule type="cellIs" dxfId="2054" priority="2416" stopIfTrue="1" operator="equal">
      <formula>"Destacado"</formula>
    </cfRule>
    <cfRule type="cellIs" dxfId="2053" priority="2417" stopIfTrue="1" operator="equal">
      <formula>"No Satisfactorio"</formula>
    </cfRule>
    <cfRule type="cellIs" dxfId="2052" priority="2418" stopIfTrue="1" operator="equal">
      <formula>"Sin Avance"</formula>
    </cfRule>
    <cfRule type="cellIs" dxfId="2051" priority="2419" stopIfTrue="1" operator="equal">
      <formula>"Satisfactorio"</formula>
    </cfRule>
  </conditionalFormatting>
  <conditionalFormatting sqref="BS669">
    <cfRule type="cellIs" dxfId="2050" priority="2413" operator="equal">
      <formula>"Inefectiva"</formula>
    </cfRule>
    <cfRule type="cellIs" dxfId="2049" priority="2414" operator="equal">
      <formula>"Eficaz"</formula>
    </cfRule>
    <cfRule type="containsText" dxfId="2048" priority="2415" operator="containsText" text="CERRADA">
      <formula>NOT(ISERROR(SEARCH("CERRADA",BS669)))</formula>
    </cfRule>
  </conditionalFormatting>
  <conditionalFormatting sqref="BS669">
    <cfRule type="cellIs" dxfId="2047" priority="2412" operator="equal">
      <formula>"En Ejecución"</formula>
    </cfRule>
  </conditionalFormatting>
  <conditionalFormatting sqref="BS669">
    <cfRule type="cellIs" dxfId="2046" priority="2411" operator="equal">
      <formula>"Ineficaz"</formula>
    </cfRule>
  </conditionalFormatting>
  <conditionalFormatting sqref="Y669">
    <cfRule type="cellIs" dxfId="2045" priority="2407" stopIfTrue="1" operator="equal">
      <formula>"Destacado"</formula>
    </cfRule>
    <cfRule type="cellIs" dxfId="2044" priority="2408" stopIfTrue="1" operator="equal">
      <formula>"No Satisfactorio"</formula>
    </cfRule>
    <cfRule type="cellIs" dxfId="2043" priority="2409" stopIfTrue="1" operator="equal">
      <formula>"Sin Avance"</formula>
    </cfRule>
    <cfRule type="cellIs" dxfId="2042" priority="2410" stopIfTrue="1" operator="equal">
      <formula>"Satisfactorio"</formula>
    </cfRule>
  </conditionalFormatting>
  <conditionalFormatting sqref="BL669">
    <cfRule type="cellIs" dxfId="2041" priority="2404" operator="equal">
      <formula>1</formula>
    </cfRule>
    <cfRule type="cellIs" dxfId="2040" priority="2405" operator="equal">
      <formula>"Sin Avance"</formula>
    </cfRule>
    <cfRule type="cellIs" dxfId="2039" priority="2406" stopIfTrue="1" operator="between">
      <formula>0</formula>
      <formula>0.95</formula>
    </cfRule>
  </conditionalFormatting>
  <conditionalFormatting sqref="BL669">
    <cfRule type="cellIs" dxfId="2038" priority="2403" stopIfTrue="1" operator="between">
      <formula>0.96</formula>
      <formula>0.99</formula>
    </cfRule>
  </conditionalFormatting>
  <conditionalFormatting sqref="AF669">
    <cfRule type="cellIs" dxfId="2037" priority="2399" stopIfTrue="1" operator="equal">
      <formula>"Destacado"</formula>
    </cfRule>
    <cfRule type="cellIs" dxfId="2036" priority="2400" stopIfTrue="1" operator="equal">
      <formula>"No Satisfactorio"</formula>
    </cfRule>
    <cfRule type="cellIs" dxfId="2035" priority="2401" stopIfTrue="1" operator="equal">
      <formula>"Sin Avance"</formula>
    </cfRule>
    <cfRule type="cellIs" dxfId="2034" priority="2402" stopIfTrue="1" operator="equal">
      <formula>"Satisfactorio"</formula>
    </cfRule>
  </conditionalFormatting>
  <conditionalFormatting sqref="AF669">
    <cfRule type="cellIs" dxfId="2033" priority="2395" stopIfTrue="1" operator="equal">
      <formula>"Destacado"</formula>
    </cfRule>
    <cfRule type="cellIs" dxfId="2032" priority="2396" stopIfTrue="1" operator="equal">
      <formula>"No Satisfactorio"</formula>
    </cfRule>
    <cfRule type="cellIs" dxfId="2031" priority="2397" stopIfTrue="1" operator="equal">
      <formula>"Sin Avance"</formula>
    </cfRule>
    <cfRule type="cellIs" dxfId="2030" priority="2398" stopIfTrue="1" operator="equal">
      <formula>"Satisfactorio"</formula>
    </cfRule>
  </conditionalFormatting>
  <conditionalFormatting sqref="AM669">
    <cfRule type="cellIs" dxfId="2029" priority="2391" stopIfTrue="1" operator="equal">
      <formula>"Destacado"</formula>
    </cfRule>
    <cfRule type="cellIs" dxfId="2028" priority="2392" stopIfTrue="1" operator="equal">
      <formula>"No Satisfactorio"</formula>
    </cfRule>
    <cfRule type="cellIs" dxfId="2027" priority="2393" stopIfTrue="1" operator="equal">
      <formula>"Sin Avance"</formula>
    </cfRule>
    <cfRule type="cellIs" dxfId="2026" priority="2394" stopIfTrue="1" operator="equal">
      <formula>"Satisfactorio"</formula>
    </cfRule>
  </conditionalFormatting>
  <conditionalFormatting sqref="AT669">
    <cfRule type="cellIs" dxfId="2025" priority="2387" stopIfTrue="1" operator="equal">
      <formula>"Destacado"</formula>
    </cfRule>
    <cfRule type="cellIs" dxfId="2024" priority="2388" stopIfTrue="1" operator="equal">
      <formula>"No Satisfactorio"</formula>
    </cfRule>
    <cfRule type="cellIs" dxfId="2023" priority="2389" stopIfTrue="1" operator="equal">
      <formula>"Sin Avance"</formula>
    </cfRule>
    <cfRule type="cellIs" dxfId="2022" priority="2390" stopIfTrue="1" operator="equal">
      <formula>"Satisfactorio"</formula>
    </cfRule>
  </conditionalFormatting>
  <conditionalFormatting sqref="BA669">
    <cfRule type="cellIs" dxfId="2021" priority="2383" stopIfTrue="1" operator="equal">
      <formula>"Destacado"</formula>
    </cfRule>
    <cfRule type="cellIs" dxfId="2020" priority="2384" stopIfTrue="1" operator="equal">
      <formula>"No Satisfactorio"</formula>
    </cfRule>
    <cfRule type="cellIs" dxfId="2019" priority="2385" stopIfTrue="1" operator="equal">
      <formula>"Sin Avance"</formula>
    </cfRule>
    <cfRule type="cellIs" dxfId="2018" priority="2386" stopIfTrue="1" operator="equal">
      <formula>"Satisfactorio"</formula>
    </cfRule>
  </conditionalFormatting>
  <conditionalFormatting sqref="BH669">
    <cfRule type="cellIs" dxfId="2017" priority="2379" stopIfTrue="1" operator="equal">
      <formula>"Destacado"</formula>
    </cfRule>
    <cfRule type="cellIs" dxfId="2016" priority="2380" stopIfTrue="1" operator="equal">
      <formula>"No Satisfactorio"</formula>
    </cfRule>
    <cfRule type="cellIs" dxfId="2015" priority="2381" stopIfTrue="1" operator="equal">
      <formula>"Sin Avance"</formula>
    </cfRule>
    <cfRule type="cellIs" dxfId="2014" priority="2382" stopIfTrue="1" operator="equal">
      <formula>"Satisfactorio"</formula>
    </cfRule>
  </conditionalFormatting>
  <conditionalFormatting sqref="BS670">
    <cfRule type="cellIs" dxfId="2013" priority="2376" operator="equal">
      <formula>"Inefectiva"</formula>
    </cfRule>
    <cfRule type="cellIs" dxfId="2012" priority="2377" operator="equal">
      <formula>"Eficaz"</formula>
    </cfRule>
    <cfRule type="containsText" dxfId="2011" priority="2378" operator="containsText" text="CERRADA">
      <formula>NOT(ISERROR(SEARCH("CERRADA",BS670)))</formula>
    </cfRule>
  </conditionalFormatting>
  <conditionalFormatting sqref="BS670">
    <cfRule type="cellIs" dxfId="2010" priority="2375" operator="equal">
      <formula>"En Ejecución"</formula>
    </cfRule>
  </conditionalFormatting>
  <conditionalFormatting sqref="BS670">
    <cfRule type="cellIs" dxfId="2009" priority="2374" operator="equal">
      <formula>"Ineficaz"</formula>
    </cfRule>
  </conditionalFormatting>
  <conditionalFormatting sqref="Y670 Y676:Y681">
    <cfRule type="cellIs" dxfId="2008" priority="2370" stopIfTrue="1" operator="equal">
      <formula>"Destacado"</formula>
    </cfRule>
    <cfRule type="cellIs" dxfId="2007" priority="2371" stopIfTrue="1" operator="equal">
      <formula>"No Satisfactorio"</formula>
    </cfRule>
    <cfRule type="cellIs" dxfId="2006" priority="2372" stopIfTrue="1" operator="equal">
      <formula>"Sin Avance"</formula>
    </cfRule>
    <cfRule type="cellIs" dxfId="2005" priority="2373" stopIfTrue="1" operator="equal">
      <formula>"Satisfactorio"</formula>
    </cfRule>
  </conditionalFormatting>
  <conditionalFormatting sqref="BL670 BL676:BL681">
    <cfRule type="cellIs" dxfId="2004" priority="2367" operator="equal">
      <formula>1</formula>
    </cfRule>
    <cfRule type="cellIs" dxfId="2003" priority="2368" operator="equal">
      <formula>"Sin Avance"</formula>
    </cfRule>
    <cfRule type="cellIs" dxfId="2002" priority="2369" stopIfTrue="1" operator="between">
      <formula>0</formula>
      <formula>0.95</formula>
    </cfRule>
  </conditionalFormatting>
  <conditionalFormatting sqref="BL670 BL676:BL681">
    <cfRule type="cellIs" dxfId="2001" priority="2366" stopIfTrue="1" operator="between">
      <formula>0.96</formula>
      <formula>0.99</formula>
    </cfRule>
  </conditionalFormatting>
  <conditionalFormatting sqref="AF670">
    <cfRule type="cellIs" dxfId="2000" priority="2362" stopIfTrue="1" operator="equal">
      <formula>"Destacado"</formula>
    </cfRule>
    <cfRule type="cellIs" dxfId="1999" priority="2363" stopIfTrue="1" operator="equal">
      <formula>"No Satisfactorio"</formula>
    </cfRule>
    <cfRule type="cellIs" dxfId="1998" priority="2364" stopIfTrue="1" operator="equal">
      <formula>"Sin Avance"</formula>
    </cfRule>
    <cfRule type="cellIs" dxfId="1997" priority="2365" stopIfTrue="1" operator="equal">
      <formula>"Satisfactorio"</formula>
    </cfRule>
  </conditionalFormatting>
  <conditionalFormatting sqref="AF670">
    <cfRule type="cellIs" dxfId="1996" priority="2358" stopIfTrue="1" operator="equal">
      <formula>"Destacado"</formula>
    </cfRule>
    <cfRule type="cellIs" dxfId="1995" priority="2359" stopIfTrue="1" operator="equal">
      <formula>"No Satisfactorio"</formula>
    </cfRule>
    <cfRule type="cellIs" dxfId="1994" priority="2360" stopIfTrue="1" operator="equal">
      <formula>"Sin Avance"</formula>
    </cfRule>
    <cfRule type="cellIs" dxfId="1993" priority="2361" stopIfTrue="1" operator="equal">
      <formula>"Satisfactorio"</formula>
    </cfRule>
  </conditionalFormatting>
  <conditionalFormatting sqref="AM670">
    <cfRule type="cellIs" dxfId="1992" priority="2354" stopIfTrue="1" operator="equal">
      <formula>"Destacado"</formula>
    </cfRule>
    <cfRule type="cellIs" dxfId="1991" priority="2355" stopIfTrue="1" operator="equal">
      <formula>"No Satisfactorio"</formula>
    </cfRule>
    <cfRule type="cellIs" dxfId="1990" priority="2356" stopIfTrue="1" operator="equal">
      <formula>"Sin Avance"</formula>
    </cfRule>
    <cfRule type="cellIs" dxfId="1989" priority="2357" stopIfTrue="1" operator="equal">
      <formula>"Satisfactorio"</formula>
    </cfRule>
  </conditionalFormatting>
  <conditionalFormatting sqref="AT670">
    <cfRule type="cellIs" dxfId="1988" priority="2350" stopIfTrue="1" operator="equal">
      <formula>"Destacado"</formula>
    </cfRule>
    <cfRule type="cellIs" dxfId="1987" priority="2351" stopIfTrue="1" operator="equal">
      <formula>"No Satisfactorio"</formula>
    </cfRule>
    <cfRule type="cellIs" dxfId="1986" priority="2352" stopIfTrue="1" operator="equal">
      <formula>"Sin Avance"</formula>
    </cfRule>
    <cfRule type="cellIs" dxfId="1985" priority="2353" stopIfTrue="1" operator="equal">
      <formula>"Satisfactorio"</formula>
    </cfRule>
  </conditionalFormatting>
  <conditionalFormatting sqref="BA670">
    <cfRule type="cellIs" dxfId="1984" priority="2346" stopIfTrue="1" operator="equal">
      <formula>"Destacado"</formula>
    </cfRule>
    <cfRule type="cellIs" dxfId="1983" priority="2347" stopIfTrue="1" operator="equal">
      <formula>"No Satisfactorio"</formula>
    </cfRule>
    <cfRule type="cellIs" dxfId="1982" priority="2348" stopIfTrue="1" operator="equal">
      <formula>"Sin Avance"</formula>
    </cfRule>
    <cfRule type="cellIs" dxfId="1981" priority="2349" stopIfTrue="1" operator="equal">
      <formula>"Satisfactorio"</formula>
    </cfRule>
  </conditionalFormatting>
  <conditionalFormatting sqref="BH670">
    <cfRule type="cellIs" dxfId="1980" priority="2342" stopIfTrue="1" operator="equal">
      <formula>"Destacado"</formula>
    </cfRule>
    <cfRule type="cellIs" dxfId="1979" priority="2343" stopIfTrue="1" operator="equal">
      <formula>"No Satisfactorio"</formula>
    </cfRule>
    <cfRule type="cellIs" dxfId="1978" priority="2344" stopIfTrue="1" operator="equal">
      <formula>"Sin Avance"</formula>
    </cfRule>
    <cfRule type="cellIs" dxfId="1977" priority="2345" stopIfTrue="1" operator="equal">
      <formula>"Satisfactorio"</formula>
    </cfRule>
  </conditionalFormatting>
  <conditionalFormatting sqref="Y50:Y51 AF50:AF51 AM50:AM51 AT50:AT51 BA50:BA51 BH50:BH51">
    <cfRule type="cellIs" dxfId="1976" priority="1980" stopIfTrue="1" operator="equal">
      <formula>"Destacado"</formula>
    </cfRule>
  </conditionalFormatting>
  <conditionalFormatting sqref="BS50:BS51">
    <cfRule type="cellIs" dxfId="1975" priority="1976" operator="equal">
      <formula>"Inefectiva"</formula>
    </cfRule>
    <cfRule type="cellIs" dxfId="1974" priority="1977" operator="equal">
      <formula>"En Ejecución"</formula>
    </cfRule>
  </conditionalFormatting>
  <conditionalFormatting sqref="BS50:BS51">
    <cfRule type="cellIs" dxfId="1973" priority="1975" operator="equal">
      <formula>"Ineficaz"</formula>
    </cfRule>
  </conditionalFormatting>
  <conditionalFormatting sqref="BS50:BS51">
    <cfRule type="containsText" dxfId="1972" priority="1971" operator="containsText" text="CERRADA">
      <formula>NOT(ISERROR(SEARCH("CERRADA",BS50)))</formula>
    </cfRule>
  </conditionalFormatting>
  <conditionalFormatting sqref="Y50:Y51 AF50:AF51 AM50:AM51 AT50:AT51 BA50:BA51 BH50:BH51">
    <cfRule type="cellIs" dxfId="1971" priority="1970" stopIfTrue="1" operator="equal">
      <formula>"Sin Avance"</formula>
    </cfRule>
    <cfRule type="cellIs" dxfId="1970" priority="1978" stopIfTrue="1" operator="equal">
      <formula>"No Satisfactorio"</formula>
    </cfRule>
    <cfRule type="cellIs" dxfId="1969" priority="1979" stopIfTrue="1" operator="equal">
      <formula>"Satisfactorio"</formula>
    </cfRule>
  </conditionalFormatting>
  <conditionalFormatting sqref="BL50:BL51">
    <cfRule type="cellIs" dxfId="1968" priority="1972" operator="between">
      <formula>0</formula>
      <formula>0.95</formula>
    </cfRule>
    <cfRule type="cellIs" dxfId="1967" priority="1973" operator="equal">
      <formula>"Sin Avance"</formula>
    </cfRule>
    <cfRule type="cellIs" dxfId="1966" priority="1974" stopIfTrue="1" operator="equal">
      <formula>1</formula>
    </cfRule>
  </conditionalFormatting>
  <conditionalFormatting sqref="BL50:BL51">
    <cfRule type="cellIs" dxfId="1965" priority="1969" operator="between">
      <formula>0.96</formula>
      <formula>0.99</formula>
    </cfRule>
  </conditionalFormatting>
  <conditionalFormatting sqref="BS50:BS51">
    <cfRule type="cellIs" dxfId="1964" priority="1968" operator="equal">
      <formula>"Eficaz"</formula>
    </cfRule>
  </conditionalFormatting>
  <conditionalFormatting sqref="BS86">
    <cfRule type="cellIs" dxfId="1963" priority="1966" operator="equal">
      <formula>"Inefectiva"</formula>
    </cfRule>
    <cfRule type="cellIs" dxfId="1962" priority="1967" operator="equal">
      <formula>"En Ejecución"</formula>
    </cfRule>
  </conditionalFormatting>
  <conditionalFormatting sqref="BS86">
    <cfRule type="cellIs" dxfId="1961" priority="1965" operator="equal">
      <formula>"Ineficaz"</formula>
    </cfRule>
  </conditionalFormatting>
  <conditionalFormatting sqref="BS86">
    <cfRule type="containsText" dxfId="1960" priority="1964" operator="containsText" text="CERRADA">
      <formula>NOT(ISERROR(SEARCH("CERRADA",BS86)))</formula>
    </cfRule>
  </conditionalFormatting>
  <conditionalFormatting sqref="BS86">
    <cfRule type="cellIs" dxfId="1959" priority="1963" operator="equal">
      <formula>"Eficaz"</formula>
    </cfRule>
  </conditionalFormatting>
  <conditionalFormatting sqref="Y86 AF86 AM86 AT86 BA86 BH86">
    <cfRule type="cellIs" dxfId="1958" priority="1962" stopIfTrue="1" operator="equal">
      <formula>"Destacado"</formula>
    </cfRule>
  </conditionalFormatting>
  <conditionalFormatting sqref="Y86 AF86 AM86 AT86 BA86 BH86">
    <cfRule type="cellIs" dxfId="1957" priority="1956" stopIfTrue="1" operator="equal">
      <formula>"Sin Avance"</formula>
    </cfRule>
    <cfRule type="cellIs" dxfId="1956" priority="1960" stopIfTrue="1" operator="equal">
      <formula>"No Satisfactorio"</formula>
    </cfRule>
    <cfRule type="cellIs" dxfId="1955" priority="1961" stopIfTrue="1" operator="equal">
      <formula>"Satisfactorio"</formula>
    </cfRule>
  </conditionalFormatting>
  <conditionalFormatting sqref="BL86">
    <cfRule type="cellIs" dxfId="1954" priority="1957" operator="between">
      <formula>0</formula>
      <formula>0.95</formula>
    </cfRule>
    <cfRule type="cellIs" dxfId="1953" priority="1958" operator="equal">
      <formula>"Sin Avance"</formula>
    </cfRule>
    <cfRule type="cellIs" dxfId="1952" priority="1959" stopIfTrue="1" operator="equal">
      <formula>1</formula>
    </cfRule>
  </conditionalFormatting>
  <conditionalFormatting sqref="BL86">
    <cfRule type="cellIs" dxfId="1951" priority="1955" operator="between">
      <formula>0.96</formula>
      <formula>0.99</formula>
    </cfRule>
  </conditionalFormatting>
  <conditionalFormatting sqref="BS87">
    <cfRule type="cellIs" dxfId="1950" priority="1953" operator="equal">
      <formula>"Inefectiva"</formula>
    </cfRule>
    <cfRule type="cellIs" dxfId="1949" priority="1954" operator="equal">
      <formula>"En Ejecución"</formula>
    </cfRule>
  </conditionalFormatting>
  <conditionalFormatting sqref="BS87">
    <cfRule type="cellIs" dxfId="1948" priority="1952" operator="equal">
      <formula>"Ineficaz"</formula>
    </cfRule>
  </conditionalFormatting>
  <conditionalFormatting sqref="BS87">
    <cfRule type="containsText" dxfId="1947" priority="1951" operator="containsText" text="CERRADA">
      <formula>NOT(ISERROR(SEARCH("CERRADA",BS87)))</formula>
    </cfRule>
  </conditionalFormatting>
  <conditionalFormatting sqref="BS87">
    <cfRule type="cellIs" dxfId="1946" priority="1950" operator="equal">
      <formula>"Eficaz"</formula>
    </cfRule>
  </conditionalFormatting>
  <conditionalFormatting sqref="Y87 AF87 AM87 AT87 BA87 BH87">
    <cfRule type="cellIs" dxfId="1945" priority="1949" stopIfTrue="1" operator="equal">
      <formula>"Destacado"</formula>
    </cfRule>
  </conditionalFormatting>
  <conditionalFormatting sqref="Y87 AF87 AM87 AT87 BA87 BH87">
    <cfRule type="cellIs" dxfId="1944" priority="1940" stopIfTrue="1" operator="equal">
      <formula>"Sin Avance"</formula>
    </cfRule>
    <cfRule type="cellIs" dxfId="1943" priority="1947" stopIfTrue="1" operator="equal">
      <formula>"No Satisfactorio"</formula>
    </cfRule>
    <cfRule type="cellIs" dxfId="1942" priority="1948" stopIfTrue="1" operator="equal">
      <formula>"Satisfactorio"</formula>
    </cfRule>
  </conditionalFormatting>
  <conditionalFormatting sqref="BL87">
    <cfRule type="cellIs" dxfId="1941" priority="1944" operator="between">
      <formula>0</formula>
      <formula>0.95</formula>
    </cfRule>
    <cfRule type="cellIs" dxfId="1940" priority="1945" operator="equal">
      <formula>"Sin Avance"</formula>
    </cfRule>
    <cfRule type="cellIs" dxfId="1939" priority="1946" stopIfTrue="1" operator="equal">
      <formula>1</formula>
    </cfRule>
  </conditionalFormatting>
  <conditionalFormatting sqref="BL87">
    <cfRule type="cellIs" dxfId="1938" priority="1939" operator="between">
      <formula>0.96</formula>
      <formula>0.99</formula>
    </cfRule>
  </conditionalFormatting>
  <conditionalFormatting sqref="BH92 BA92 AT92 AM92 AF92 Y92">
    <cfRule type="cellIs" dxfId="1937" priority="1938" stopIfTrue="1" operator="equal">
      <formula>"Destacado"</formula>
    </cfRule>
  </conditionalFormatting>
  <conditionalFormatting sqref="BH92 BA92 AT92 AM92 AF92 Y92">
    <cfRule type="cellIs" dxfId="1936" priority="1932" stopIfTrue="1" operator="equal">
      <formula>"Sin Avance"</formula>
    </cfRule>
    <cfRule type="cellIs" dxfId="1935" priority="1936" stopIfTrue="1" operator="equal">
      <formula>"No Satisfactorio"</formula>
    </cfRule>
    <cfRule type="cellIs" dxfId="1934" priority="1937" stopIfTrue="1" operator="equal">
      <formula>"Satisfactorio"</formula>
    </cfRule>
  </conditionalFormatting>
  <conditionalFormatting sqref="BL92">
    <cfRule type="cellIs" dxfId="1933" priority="1933" operator="between">
      <formula>0</formula>
      <formula>0.95</formula>
    </cfRule>
    <cfRule type="cellIs" dxfId="1932" priority="1934" operator="equal">
      <formula>"Sin Avance"</formula>
    </cfRule>
    <cfRule type="cellIs" dxfId="1931" priority="1935" stopIfTrue="1" operator="equal">
      <formula>1</formula>
    </cfRule>
  </conditionalFormatting>
  <conditionalFormatting sqref="BL92">
    <cfRule type="cellIs" dxfId="1930" priority="1931" operator="between">
      <formula>0.96</formula>
      <formula>0.99</formula>
    </cfRule>
  </conditionalFormatting>
  <conditionalFormatting sqref="BS92">
    <cfRule type="cellIs" dxfId="1929" priority="1929" operator="equal">
      <formula>"Inefectiva"</formula>
    </cfRule>
    <cfRule type="cellIs" dxfId="1928" priority="1930" operator="equal">
      <formula>"En Ejecución"</formula>
    </cfRule>
  </conditionalFormatting>
  <conditionalFormatting sqref="BS92">
    <cfRule type="cellIs" dxfId="1927" priority="1928" operator="equal">
      <formula>"Ineficaz"</formula>
    </cfRule>
  </conditionalFormatting>
  <conditionalFormatting sqref="BS92">
    <cfRule type="containsText" dxfId="1926" priority="1927" operator="containsText" text="CERRADA">
      <formula>NOT(ISERROR(SEARCH("CERRADA",BS92)))</formula>
    </cfRule>
  </conditionalFormatting>
  <conditionalFormatting sqref="BS92">
    <cfRule type="cellIs" dxfId="1925" priority="1926" operator="equal">
      <formula>"Eficaz"</formula>
    </cfRule>
  </conditionalFormatting>
  <conditionalFormatting sqref="BH93:BH94 BA93:BA94 AT93:AT94 AM93:AM94 AF93:AF94 Y93:Y94">
    <cfRule type="cellIs" dxfId="1924" priority="1925" stopIfTrue="1" operator="equal">
      <formula>"Destacado"</formula>
    </cfRule>
  </conditionalFormatting>
  <conditionalFormatting sqref="BH93:BH94 BA93:BA94 AT93:AT94 AM93:AM94 AF93:AF94 Y93:Y94">
    <cfRule type="cellIs" dxfId="1923" priority="1919" stopIfTrue="1" operator="equal">
      <formula>"Sin Avance"</formula>
    </cfRule>
    <cfRule type="cellIs" dxfId="1922" priority="1923" stopIfTrue="1" operator="equal">
      <formula>"No Satisfactorio"</formula>
    </cfRule>
    <cfRule type="cellIs" dxfId="1921" priority="1924" stopIfTrue="1" operator="equal">
      <formula>"Satisfactorio"</formula>
    </cfRule>
  </conditionalFormatting>
  <conditionalFormatting sqref="BL93:BL94">
    <cfRule type="cellIs" dxfId="1920" priority="1920" operator="between">
      <formula>0</formula>
      <formula>0.95</formula>
    </cfRule>
    <cfRule type="cellIs" dxfId="1919" priority="1921" operator="equal">
      <formula>"Sin Avance"</formula>
    </cfRule>
    <cfRule type="cellIs" dxfId="1918" priority="1922" stopIfTrue="1" operator="equal">
      <formula>1</formula>
    </cfRule>
  </conditionalFormatting>
  <conditionalFormatting sqref="BL93:BL94">
    <cfRule type="cellIs" dxfId="1917" priority="1918" operator="between">
      <formula>0.96</formula>
      <formula>0.99</formula>
    </cfRule>
  </conditionalFormatting>
  <conditionalFormatting sqref="BS93:BS94">
    <cfRule type="cellIs" dxfId="1916" priority="1916" operator="equal">
      <formula>"Inefectiva"</formula>
    </cfRule>
    <cfRule type="cellIs" dxfId="1915" priority="1917" operator="equal">
      <formula>"En Ejecución"</formula>
    </cfRule>
  </conditionalFormatting>
  <conditionalFormatting sqref="BS93:BS94">
    <cfRule type="cellIs" dxfId="1914" priority="1915" operator="equal">
      <formula>"Ineficaz"</formula>
    </cfRule>
  </conditionalFormatting>
  <conditionalFormatting sqref="BS93:BS94">
    <cfRule type="containsText" dxfId="1913" priority="1914" operator="containsText" text="CERRADA">
      <formula>NOT(ISERROR(SEARCH("CERRADA",BS93)))</formula>
    </cfRule>
  </conditionalFormatting>
  <conditionalFormatting sqref="BS93:BS94">
    <cfRule type="cellIs" dxfId="1912" priority="1913" operator="equal">
      <formula>"Eficaz"</formula>
    </cfRule>
  </conditionalFormatting>
  <conditionalFormatting sqref="Y104 AF104 AM104 AT104 BA104 BH104">
    <cfRule type="cellIs" dxfId="1911" priority="1912" stopIfTrue="1" operator="equal">
      <formula>"Destacado"</formula>
    </cfRule>
  </conditionalFormatting>
  <conditionalFormatting sqref="Y104 AF104 AM104 AT104 BA104 BH104">
    <cfRule type="cellIs" dxfId="1910" priority="1906" stopIfTrue="1" operator="equal">
      <formula>"Sin Avance"</formula>
    </cfRule>
    <cfRule type="cellIs" dxfId="1909" priority="1910" stopIfTrue="1" operator="equal">
      <formula>"No Satisfactorio"</formula>
    </cfRule>
    <cfRule type="cellIs" dxfId="1908" priority="1911" stopIfTrue="1" operator="equal">
      <formula>"Satisfactorio"</formula>
    </cfRule>
  </conditionalFormatting>
  <conditionalFormatting sqref="BL104">
    <cfRule type="cellIs" dxfId="1907" priority="1907" operator="between">
      <formula>0</formula>
      <formula>0.95</formula>
    </cfRule>
    <cfRule type="cellIs" dxfId="1906" priority="1908" operator="equal">
      <formula>"Sin Avance"</formula>
    </cfRule>
    <cfRule type="cellIs" dxfId="1905" priority="1909" stopIfTrue="1" operator="equal">
      <formula>1</formula>
    </cfRule>
  </conditionalFormatting>
  <conditionalFormatting sqref="BL104">
    <cfRule type="cellIs" dxfId="1904" priority="1905" operator="between">
      <formula>0.96</formula>
      <formula>0.99</formula>
    </cfRule>
  </conditionalFormatting>
  <conditionalFormatting sqref="BS104">
    <cfRule type="cellIs" dxfId="1903" priority="1903" operator="equal">
      <formula>"Inefectiva"</formula>
    </cfRule>
    <cfRule type="cellIs" dxfId="1902" priority="1904" operator="equal">
      <formula>"En Ejecución"</formula>
    </cfRule>
  </conditionalFormatting>
  <conditionalFormatting sqref="BS104">
    <cfRule type="cellIs" dxfId="1901" priority="1902" operator="equal">
      <formula>"Ineficaz"</formula>
    </cfRule>
  </conditionalFormatting>
  <conditionalFormatting sqref="BS104">
    <cfRule type="containsText" dxfId="1900" priority="1901" operator="containsText" text="CERRADA">
      <formula>NOT(ISERROR(SEARCH("CERRADA",BS104)))</formula>
    </cfRule>
  </conditionalFormatting>
  <conditionalFormatting sqref="BS104">
    <cfRule type="cellIs" dxfId="1899" priority="1900" operator="equal">
      <formula>"Eficaz"</formula>
    </cfRule>
  </conditionalFormatting>
  <conditionalFormatting sqref="BS112">
    <cfRule type="cellIs" dxfId="1898" priority="1898" operator="equal">
      <formula>"Inefectiva"</formula>
    </cfRule>
    <cfRule type="cellIs" dxfId="1897" priority="1899" operator="equal">
      <formula>"En Ejecución"</formula>
    </cfRule>
  </conditionalFormatting>
  <conditionalFormatting sqref="BS112">
    <cfRule type="cellIs" dxfId="1896" priority="1897" operator="equal">
      <formula>"Ineficaz"</formula>
    </cfRule>
  </conditionalFormatting>
  <conditionalFormatting sqref="BS112">
    <cfRule type="containsText" dxfId="1895" priority="1896" operator="containsText" text="CERRADA">
      <formula>NOT(ISERROR(SEARCH("CERRADA",BS112)))</formula>
    </cfRule>
  </conditionalFormatting>
  <conditionalFormatting sqref="BS112">
    <cfRule type="cellIs" dxfId="1894" priority="1895" operator="equal">
      <formula>"Eficaz"</formula>
    </cfRule>
  </conditionalFormatting>
  <conditionalFormatting sqref="BH112 BA112 AT112 AM112 AF112 Y112">
    <cfRule type="cellIs" dxfId="1893" priority="1894" stopIfTrue="1" operator="equal">
      <formula>"Destacado"</formula>
    </cfRule>
  </conditionalFormatting>
  <conditionalFormatting sqref="BH112 BA112 AT112 AM112 AF112 Y112">
    <cfRule type="cellIs" dxfId="1892" priority="1888" stopIfTrue="1" operator="equal">
      <formula>"Sin Avance"</formula>
    </cfRule>
    <cfRule type="cellIs" dxfId="1891" priority="1892" stopIfTrue="1" operator="equal">
      <formula>"No Satisfactorio"</formula>
    </cfRule>
    <cfRule type="cellIs" dxfId="1890" priority="1893" stopIfTrue="1" operator="equal">
      <formula>"Satisfactorio"</formula>
    </cfRule>
  </conditionalFormatting>
  <conditionalFormatting sqref="BL112">
    <cfRule type="cellIs" dxfId="1889" priority="1889" operator="between">
      <formula>0</formula>
      <formula>0.95</formula>
    </cfRule>
    <cfRule type="cellIs" dxfId="1888" priority="1890" operator="equal">
      <formula>"Sin Avance"</formula>
    </cfRule>
    <cfRule type="cellIs" dxfId="1887" priority="1891" stopIfTrue="1" operator="equal">
      <formula>1</formula>
    </cfRule>
  </conditionalFormatting>
  <conditionalFormatting sqref="BL112">
    <cfRule type="cellIs" dxfId="1886" priority="1887" operator="between">
      <formula>0.96</formula>
      <formula>0.99</formula>
    </cfRule>
  </conditionalFormatting>
  <conditionalFormatting sqref="BH113 BA113 AT113 AM113 AF113 Y113">
    <cfRule type="cellIs" dxfId="1885" priority="1886" stopIfTrue="1" operator="equal">
      <formula>"Destacado"</formula>
    </cfRule>
  </conditionalFormatting>
  <conditionalFormatting sqref="BH113 BA113 AT113 AM113 AF113 Y113">
    <cfRule type="cellIs" dxfId="1884" priority="1880" stopIfTrue="1" operator="equal">
      <formula>"Sin Avance"</formula>
    </cfRule>
    <cfRule type="cellIs" dxfId="1883" priority="1884" stopIfTrue="1" operator="equal">
      <formula>"No Satisfactorio"</formula>
    </cfRule>
    <cfRule type="cellIs" dxfId="1882" priority="1885" stopIfTrue="1" operator="equal">
      <formula>"Satisfactorio"</formula>
    </cfRule>
  </conditionalFormatting>
  <conditionalFormatting sqref="BL113">
    <cfRule type="cellIs" dxfId="1881" priority="1881" operator="between">
      <formula>0</formula>
      <formula>0.95</formula>
    </cfRule>
    <cfRule type="cellIs" dxfId="1880" priority="1882" operator="equal">
      <formula>"Sin Avance"</formula>
    </cfRule>
    <cfRule type="cellIs" dxfId="1879" priority="1883" stopIfTrue="1" operator="equal">
      <formula>1</formula>
    </cfRule>
  </conditionalFormatting>
  <conditionalFormatting sqref="BL113">
    <cfRule type="cellIs" dxfId="1878" priority="1879" operator="between">
      <formula>0.96</formula>
      <formula>0.99</formula>
    </cfRule>
  </conditionalFormatting>
  <conditionalFormatting sqref="BS113">
    <cfRule type="cellIs" dxfId="1877" priority="1877" operator="equal">
      <formula>"Inefectiva"</formula>
    </cfRule>
    <cfRule type="cellIs" dxfId="1876" priority="1878" operator="equal">
      <formula>"En Ejecución"</formula>
    </cfRule>
  </conditionalFormatting>
  <conditionalFormatting sqref="BS113">
    <cfRule type="cellIs" dxfId="1875" priority="1876" operator="equal">
      <formula>"Ineficaz"</formula>
    </cfRule>
  </conditionalFormatting>
  <conditionalFormatting sqref="BS113">
    <cfRule type="containsText" dxfId="1874" priority="1875" operator="containsText" text="CERRADA">
      <formula>NOT(ISERROR(SEARCH("CERRADA",BS113)))</formula>
    </cfRule>
  </conditionalFormatting>
  <conditionalFormatting sqref="BS113">
    <cfRule type="cellIs" dxfId="1873" priority="1874" operator="equal">
      <formula>"Eficaz"</formula>
    </cfRule>
  </conditionalFormatting>
  <conditionalFormatting sqref="BH114 BA114 AT114 AM114 AF114 Y114">
    <cfRule type="cellIs" dxfId="1872" priority="1873" stopIfTrue="1" operator="equal">
      <formula>"Destacado"</formula>
    </cfRule>
  </conditionalFormatting>
  <conditionalFormatting sqref="BH114 BA114 AT114 AM114 AF114 Y114">
    <cfRule type="cellIs" dxfId="1871" priority="1867" stopIfTrue="1" operator="equal">
      <formula>"Sin Avance"</formula>
    </cfRule>
    <cfRule type="cellIs" dxfId="1870" priority="1871" stopIfTrue="1" operator="equal">
      <formula>"No Satisfactorio"</formula>
    </cfRule>
    <cfRule type="cellIs" dxfId="1869" priority="1872" stopIfTrue="1" operator="equal">
      <formula>"Satisfactorio"</formula>
    </cfRule>
  </conditionalFormatting>
  <conditionalFormatting sqref="BL114">
    <cfRule type="cellIs" dxfId="1868" priority="1868" operator="between">
      <formula>0</formula>
      <formula>0.95</formula>
    </cfRule>
    <cfRule type="cellIs" dxfId="1867" priority="1869" operator="equal">
      <formula>"Sin Avance"</formula>
    </cfRule>
    <cfRule type="cellIs" dxfId="1866" priority="1870" stopIfTrue="1" operator="equal">
      <formula>1</formula>
    </cfRule>
  </conditionalFormatting>
  <conditionalFormatting sqref="BL114">
    <cfRule type="cellIs" dxfId="1865" priority="1866" operator="between">
      <formula>0.96</formula>
      <formula>0.99</formula>
    </cfRule>
  </conditionalFormatting>
  <conditionalFormatting sqref="BS114">
    <cfRule type="cellIs" dxfId="1864" priority="1864" operator="equal">
      <formula>"Inefectiva"</formula>
    </cfRule>
    <cfRule type="cellIs" dxfId="1863" priority="1865" operator="equal">
      <formula>"En Ejecución"</formula>
    </cfRule>
  </conditionalFormatting>
  <conditionalFormatting sqref="BS114">
    <cfRule type="cellIs" dxfId="1862" priority="1863" operator="equal">
      <formula>"Ineficaz"</formula>
    </cfRule>
  </conditionalFormatting>
  <conditionalFormatting sqref="BS114">
    <cfRule type="containsText" dxfId="1861" priority="1862" operator="containsText" text="CERRADA">
      <formula>NOT(ISERROR(SEARCH("CERRADA",BS114)))</formula>
    </cfRule>
  </conditionalFormatting>
  <conditionalFormatting sqref="BS114">
    <cfRule type="cellIs" dxfId="1860" priority="1861" operator="equal">
      <formula>"Eficaz"</formula>
    </cfRule>
  </conditionalFormatting>
  <conditionalFormatting sqref="BS115">
    <cfRule type="cellIs" dxfId="1859" priority="1859" operator="equal">
      <formula>"Inefectiva"</formula>
    </cfRule>
    <cfRule type="cellIs" dxfId="1858" priority="1860" operator="equal">
      <formula>"En Ejecución"</formula>
    </cfRule>
  </conditionalFormatting>
  <conditionalFormatting sqref="BS115">
    <cfRule type="cellIs" dxfId="1857" priority="1858" operator="equal">
      <formula>"Ineficaz"</formula>
    </cfRule>
  </conditionalFormatting>
  <conditionalFormatting sqref="BS115">
    <cfRule type="containsText" dxfId="1856" priority="1857" operator="containsText" text="CERRADA">
      <formula>NOT(ISERROR(SEARCH("CERRADA",BS115)))</formula>
    </cfRule>
  </conditionalFormatting>
  <conditionalFormatting sqref="BS115">
    <cfRule type="cellIs" dxfId="1855" priority="1856" operator="equal">
      <formula>"Eficaz"</formula>
    </cfRule>
  </conditionalFormatting>
  <conditionalFormatting sqref="BH115 BA115 AT115 AM115 AF115 Y115">
    <cfRule type="cellIs" dxfId="1854" priority="1855" stopIfTrue="1" operator="equal">
      <formula>"Destacado"</formula>
    </cfRule>
  </conditionalFormatting>
  <conditionalFormatting sqref="BH115 BA115 AT115 AM115 AF115 Y115">
    <cfRule type="cellIs" dxfId="1853" priority="1849" stopIfTrue="1" operator="equal">
      <formula>"Sin Avance"</formula>
    </cfRule>
    <cfRule type="cellIs" dxfId="1852" priority="1853" stopIfTrue="1" operator="equal">
      <formula>"No Satisfactorio"</formula>
    </cfRule>
    <cfRule type="cellIs" dxfId="1851" priority="1854" stopIfTrue="1" operator="equal">
      <formula>"Satisfactorio"</formula>
    </cfRule>
  </conditionalFormatting>
  <conditionalFormatting sqref="BL115">
    <cfRule type="cellIs" dxfId="1850" priority="1850" operator="between">
      <formula>0</formula>
      <formula>0.95</formula>
    </cfRule>
    <cfRule type="cellIs" dxfId="1849" priority="1851" operator="equal">
      <formula>"Sin Avance"</formula>
    </cfRule>
    <cfRule type="cellIs" dxfId="1848" priority="1852" stopIfTrue="1" operator="equal">
      <formula>1</formula>
    </cfRule>
  </conditionalFormatting>
  <conditionalFormatting sqref="BL115">
    <cfRule type="cellIs" dxfId="1847" priority="1848" operator="between">
      <formula>0.96</formula>
      <formula>0.99</formula>
    </cfRule>
  </conditionalFormatting>
  <conditionalFormatting sqref="BH123:BH124 BA123:BA124 AT123:AT124 AM123:AM124 AF123:AF124 Y123:Y124">
    <cfRule type="cellIs" dxfId="1846" priority="1847" stopIfTrue="1" operator="equal">
      <formula>"Destacado"</formula>
    </cfRule>
  </conditionalFormatting>
  <conditionalFormatting sqref="BH123:BH124 BA123:BA124 AT123:AT124 AM123:AM124 AF123:AF124 Y123:Y124">
    <cfRule type="cellIs" dxfId="1845" priority="1841" stopIfTrue="1" operator="equal">
      <formula>"Sin Avance"</formula>
    </cfRule>
    <cfRule type="cellIs" dxfId="1844" priority="1845" stopIfTrue="1" operator="equal">
      <formula>"No Satisfactorio"</formula>
    </cfRule>
    <cfRule type="cellIs" dxfId="1843" priority="1846" stopIfTrue="1" operator="equal">
      <formula>"Satisfactorio"</formula>
    </cfRule>
  </conditionalFormatting>
  <conditionalFormatting sqref="BL123:BL124">
    <cfRule type="cellIs" dxfId="1842" priority="1842" operator="between">
      <formula>0</formula>
      <formula>0.95</formula>
    </cfRule>
    <cfRule type="cellIs" dxfId="1841" priority="1843" operator="equal">
      <formula>"Sin Avance"</formula>
    </cfRule>
    <cfRule type="cellIs" dxfId="1840" priority="1844" stopIfTrue="1" operator="equal">
      <formula>1</formula>
    </cfRule>
  </conditionalFormatting>
  <conditionalFormatting sqref="BL123:BL124">
    <cfRule type="cellIs" dxfId="1839" priority="1840" operator="between">
      <formula>0.96</formula>
      <formula>0.99</formula>
    </cfRule>
  </conditionalFormatting>
  <conditionalFormatting sqref="BS123:BS124">
    <cfRule type="cellIs" dxfId="1838" priority="1838" operator="equal">
      <formula>"Inefectiva"</formula>
    </cfRule>
    <cfRule type="cellIs" dxfId="1837" priority="1839" operator="equal">
      <formula>"En Ejecución"</formula>
    </cfRule>
  </conditionalFormatting>
  <conditionalFormatting sqref="BS123:BS124">
    <cfRule type="cellIs" dxfId="1836" priority="1837" operator="equal">
      <formula>"Ineficaz"</formula>
    </cfRule>
  </conditionalFormatting>
  <conditionalFormatting sqref="BS123:BS124">
    <cfRule type="containsText" dxfId="1835" priority="1836" operator="containsText" text="CERRADA">
      <formula>NOT(ISERROR(SEARCH("CERRADA",BS123)))</formula>
    </cfRule>
  </conditionalFormatting>
  <conditionalFormatting sqref="BS123:BS124">
    <cfRule type="cellIs" dxfId="1834" priority="1835" operator="equal">
      <formula>"Eficaz"</formula>
    </cfRule>
  </conditionalFormatting>
  <conditionalFormatting sqref="Y139 AF139 AM139 AT139 BA139 BH139">
    <cfRule type="cellIs" dxfId="1833" priority="1834" stopIfTrue="1" operator="equal">
      <formula>"Destacado"</formula>
    </cfRule>
  </conditionalFormatting>
  <conditionalFormatting sqref="V139">
    <cfRule type="timePeriod" dxfId="1832" priority="1828" timePeriod="lastMonth">
      <formula>AND(MONTH(V139)=MONTH(EDATE(TODAY(),0-1)),YEAR(V139)=YEAR(EDATE(TODAY(),0-1)))</formula>
    </cfRule>
  </conditionalFormatting>
  <conditionalFormatting sqref="Y139 AF139 AM139 AT139 BA139 BH139">
    <cfRule type="cellIs" dxfId="1831" priority="1827" stopIfTrue="1" operator="equal">
      <formula>"Sin Avance"</formula>
    </cfRule>
    <cfRule type="cellIs" dxfId="1830" priority="1832" stopIfTrue="1" operator="equal">
      <formula>"No Satisfactorio"</formula>
    </cfRule>
    <cfRule type="cellIs" dxfId="1829" priority="1833" stopIfTrue="1" operator="equal">
      <formula>"Satisfactorio"</formula>
    </cfRule>
  </conditionalFormatting>
  <conditionalFormatting sqref="BL139">
    <cfRule type="cellIs" dxfId="1828" priority="1829" operator="between">
      <formula>0</formula>
      <formula>0.95</formula>
    </cfRule>
    <cfRule type="cellIs" dxfId="1827" priority="1830" operator="equal">
      <formula>"Sin Avance"</formula>
    </cfRule>
    <cfRule type="cellIs" dxfId="1826" priority="1831" stopIfTrue="1" operator="equal">
      <formula>1</formula>
    </cfRule>
  </conditionalFormatting>
  <conditionalFormatting sqref="BL139">
    <cfRule type="cellIs" dxfId="1825" priority="1826" operator="between">
      <formula>0.96</formula>
      <formula>0.99</formula>
    </cfRule>
  </conditionalFormatting>
  <conditionalFormatting sqref="BS139">
    <cfRule type="cellIs" dxfId="1824" priority="1824" operator="equal">
      <formula>"Inefectiva"</formula>
    </cfRule>
    <cfRule type="cellIs" dxfId="1823" priority="1825" operator="equal">
      <formula>"En Ejecución"</formula>
    </cfRule>
  </conditionalFormatting>
  <conditionalFormatting sqref="BS139">
    <cfRule type="cellIs" dxfId="1822" priority="1823" operator="equal">
      <formula>"Ineficaz"</formula>
    </cfRule>
  </conditionalFormatting>
  <conditionalFormatting sqref="BS139">
    <cfRule type="containsText" dxfId="1821" priority="1822" operator="containsText" text="CERRADA">
      <formula>NOT(ISERROR(SEARCH("CERRADA",BS139)))</formula>
    </cfRule>
  </conditionalFormatting>
  <conditionalFormatting sqref="BS139">
    <cfRule type="cellIs" dxfId="1820" priority="1821" operator="equal">
      <formula>"Eficaz"</formula>
    </cfRule>
  </conditionalFormatting>
  <conditionalFormatting sqref="BH152 BA152 AT152 AM152 AF152 Y152">
    <cfRule type="cellIs" dxfId="1819" priority="1820" stopIfTrue="1" operator="equal">
      <formula>"Destacado"</formula>
    </cfRule>
  </conditionalFormatting>
  <conditionalFormatting sqref="BH152 BA152 AT152 AM152 AF152 Y152">
    <cfRule type="cellIs" dxfId="1818" priority="1814" stopIfTrue="1" operator="equal">
      <formula>"Sin Avance"</formula>
    </cfRule>
    <cfRule type="cellIs" dxfId="1817" priority="1818" stopIfTrue="1" operator="equal">
      <formula>"No Satisfactorio"</formula>
    </cfRule>
    <cfRule type="cellIs" dxfId="1816" priority="1819" stopIfTrue="1" operator="equal">
      <formula>"Satisfactorio"</formula>
    </cfRule>
  </conditionalFormatting>
  <conditionalFormatting sqref="BL152">
    <cfRule type="cellIs" dxfId="1815" priority="1815" operator="between">
      <formula>0</formula>
      <formula>0.95</formula>
    </cfRule>
    <cfRule type="cellIs" dxfId="1814" priority="1816" operator="equal">
      <formula>"Sin Avance"</formula>
    </cfRule>
    <cfRule type="cellIs" dxfId="1813" priority="1817" stopIfTrue="1" operator="equal">
      <formula>1</formula>
    </cfRule>
  </conditionalFormatting>
  <conditionalFormatting sqref="BL152">
    <cfRule type="cellIs" dxfId="1812" priority="1813" operator="between">
      <formula>0.96</formula>
      <formula>0.99</formula>
    </cfRule>
  </conditionalFormatting>
  <conditionalFormatting sqref="BS152">
    <cfRule type="cellIs" dxfId="1811" priority="1811" operator="equal">
      <formula>"Inefectiva"</formula>
    </cfRule>
    <cfRule type="cellIs" dxfId="1810" priority="1812" operator="equal">
      <formula>"En Ejecución"</formula>
    </cfRule>
  </conditionalFormatting>
  <conditionalFormatting sqref="BS152">
    <cfRule type="cellIs" dxfId="1809" priority="1810" operator="equal">
      <formula>"Ineficaz"</formula>
    </cfRule>
  </conditionalFormatting>
  <conditionalFormatting sqref="BS152">
    <cfRule type="containsText" dxfId="1808" priority="1809" operator="containsText" text="CERRADA">
      <formula>NOT(ISERROR(SEARCH("CERRADA",BS152)))</formula>
    </cfRule>
  </conditionalFormatting>
  <conditionalFormatting sqref="BS152">
    <cfRule type="cellIs" dxfId="1807" priority="1808" operator="equal">
      <formula>"Eficaz"</formula>
    </cfRule>
  </conditionalFormatting>
  <conditionalFormatting sqref="BH156 BA156 AT156 AM156 AF156 Y156">
    <cfRule type="cellIs" dxfId="1806" priority="1807" stopIfTrue="1" operator="equal">
      <formula>"Destacado"</formula>
    </cfRule>
  </conditionalFormatting>
  <conditionalFormatting sqref="BH156 BA156 AT156 AM156 AF156 Y156">
    <cfRule type="cellIs" dxfId="1805" priority="1801" stopIfTrue="1" operator="equal">
      <formula>"Sin Avance"</formula>
    </cfRule>
    <cfRule type="cellIs" dxfId="1804" priority="1805" stopIfTrue="1" operator="equal">
      <formula>"No Satisfactorio"</formula>
    </cfRule>
    <cfRule type="cellIs" dxfId="1803" priority="1806" stopIfTrue="1" operator="equal">
      <formula>"Satisfactorio"</formula>
    </cfRule>
  </conditionalFormatting>
  <conditionalFormatting sqref="BL156">
    <cfRule type="cellIs" dxfId="1802" priority="1802" operator="between">
      <formula>0</formula>
      <formula>0.95</formula>
    </cfRule>
    <cfRule type="cellIs" dxfId="1801" priority="1803" operator="equal">
      <formula>"Sin Avance"</formula>
    </cfRule>
    <cfRule type="cellIs" dxfId="1800" priority="1804" stopIfTrue="1" operator="equal">
      <formula>1</formula>
    </cfRule>
  </conditionalFormatting>
  <conditionalFormatting sqref="BL156">
    <cfRule type="cellIs" dxfId="1799" priority="1800" operator="between">
      <formula>0.96</formula>
      <formula>0.99</formula>
    </cfRule>
  </conditionalFormatting>
  <conditionalFormatting sqref="BS156">
    <cfRule type="cellIs" dxfId="1798" priority="1798" operator="equal">
      <formula>"Inefectiva"</formula>
    </cfRule>
    <cfRule type="cellIs" dxfId="1797" priority="1799" operator="equal">
      <formula>"En Ejecución"</formula>
    </cfRule>
  </conditionalFormatting>
  <conditionalFormatting sqref="BS156">
    <cfRule type="cellIs" dxfId="1796" priority="1797" operator="equal">
      <formula>"Ineficaz"</formula>
    </cfRule>
  </conditionalFormatting>
  <conditionalFormatting sqref="BS156">
    <cfRule type="containsText" dxfId="1795" priority="1796" operator="containsText" text="CERRADA">
      <formula>NOT(ISERROR(SEARCH("CERRADA",BS156)))</formula>
    </cfRule>
  </conditionalFormatting>
  <conditionalFormatting sqref="BS156">
    <cfRule type="cellIs" dxfId="1794" priority="1795" operator="equal">
      <formula>"Eficaz"</formula>
    </cfRule>
  </conditionalFormatting>
  <conditionalFormatting sqref="BH158 BA158 AT158 AM158 AF158 Y158">
    <cfRule type="cellIs" dxfId="1793" priority="1794" stopIfTrue="1" operator="equal">
      <formula>"Destacado"</formula>
    </cfRule>
  </conditionalFormatting>
  <conditionalFormatting sqref="BH158 BA158 AT158 AM158 AF158 Y158">
    <cfRule type="cellIs" dxfId="1792" priority="1788" stopIfTrue="1" operator="equal">
      <formula>"Sin Avance"</formula>
    </cfRule>
    <cfRule type="cellIs" dxfId="1791" priority="1792" stopIfTrue="1" operator="equal">
      <formula>"No Satisfactorio"</formula>
    </cfRule>
    <cfRule type="cellIs" dxfId="1790" priority="1793" stopIfTrue="1" operator="equal">
      <formula>"Satisfactorio"</formula>
    </cfRule>
  </conditionalFormatting>
  <conditionalFormatting sqref="BL158">
    <cfRule type="cellIs" dxfId="1789" priority="1789" operator="between">
      <formula>0</formula>
      <formula>0.95</formula>
    </cfRule>
    <cfRule type="cellIs" dxfId="1788" priority="1790" operator="equal">
      <formula>"Sin Avance"</formula>
    </cfRule>
    <cfRule type="cellIs" dxfId="1787" priority="1791" stopIfTrue="1" operator="equal">
      <formula>1</formula>
    </cfRule>
  </conditionalFormatting>
  <conditionalFormatting sqref="BL158">
    <cfRule type="cellIs" dxfId="1786" priority="1787" operator="between">
      <formula>0.96</formula>
      <formula>0.99</formula>
    </cfRule>
  </conditionalFormatting>
  <conditionalFormatting sqref="BS158">
    <cfRule type="cellIs" dxfId="1785" priority="1785" operator="equal">
      <formula>"Inefectiva"</formula>
    </cfRule>
    <cfRule type="cellIs" dxfId="1784" priority="1786" operator="equal">
      <formula>"En Ejecución"</formula>
    </cfRule>
  </conditionalFormatting>
  <conditionalFormatting sqref="BS158">
    <cfRule type="cellIs" dxfId="1783" priority="1784" operator="equal">
      <formula>"Ineficaz"</formula>
    </cfRule>
  </conditionalFormatting>
  <conditionalFormatting sqref="BS158">
    <cfRule type="containsText" dxfId="1782" priority="1783" operator="containsText" text="CERRADA">
      <formula>NOT(ISERROR(SEARCH("CERRADA",BS158)))</formula>
    </cfRule>
  </conditionalFormatting>
  <conditionalFormatting sqref="BS158">
    <cfRule type="cellIs" dxfId="1781" priority="1782" operator="equal">
      <formula>"Eficaz"</formula>
    </cfRule>
  </conditionalFormatting>
  <conditionalFormatting sqref="Y175 AF175 AM175 AT175 BA175 BH175">
    <cfRule type="cellIs" dxfId="1780" priority="1781" stopIfTrue="1" operator="equal">
      <formula>"Destacado"</formula>
    </cfRule>
  </conditionalFormatting>
  <conditionalFormatting sqref="Y175 AF175 AM175 AT175 BA175 BH175">
    <cfRule type="cellIs" dxfId="1779" priority="1775" stopIfTrue="1" operator="equal">
      <formula>"Sin Avance"</formula>
    </cfRule>
    <cfRule type="cellIs" dxfId="1778" priority="1779" stopIfTrue="1" operator="equal">
      <formula>"No Satisfactorio"</formula>
    </cfRule>
    <cfRule type="cellIs" dxfId="1777" priority="1780" stopIfTrue="1" operator="equal">
      <formula>"Satisfactorio"</formula>
    </cfRule>
  </conditionalFormatting>
  <conditionalFormatting sqref="BL175">
    <cfRule type="cellIs" dxfId="1776" priority="1776" operator="between">
      <formula>0</formula>
      <formula>0.95</formula>
    </cfRule>
    <cfRule type="cellIs" dxfId="1775" priority="1777" operator="equal">
      <formula>"Sin Avance"</formula>
    </cfRule>
    <cfRule type="cellIs" dxfId="1774" priority="1778" stopIfTrue="1" operator="equal">
      <formula>1</formula>
    </cfRule>
  </conditionalFormatting>
  <conditionalFormatting sqref="BL175">
    <cfRule type="cellIs" dxfId="1773" priority="1774" operator="between">
      <formula>0.96</formula>
      <formula>0.99</formula>
    </cfRule>
  </conditionalFormatting>
  <conditionalFormatting sqref="BS175">
    <cfRule type="cellIs" dxfId="1772" priority="1772" operator="equal">
      <formula>"Inefectiva"</formula>
    </cfRule>
    <cfRule type="cellIs" dxfId="1771" priority="1773" operator="equal">
      <formula>"En Ejecución"</formula>
    </cfRule>
  </conditionalFormatting>
  <conditionalFormatting sqref="BS175">
    <cfRule type="cellIs" dxfId="1770" priority="1771" operator="equal">
      <formula>"Ineficaz"</formula>
    </cfRule>
  </conditionalFormatting>
  <conditionalFormatting sqref="BS175">
    <cfRule type="containsText" dxfId="1769" priority="1770" operator="containsText" text="CERRADA">
      <formula>NOT(ISERROR(SEARCH("CERRADA",BS175)))</formula>
    </cfRule>
  </conditionalFormatting>
  <conditionalFormatting sqref="BS175">
    <cfRule type="cellIs" dxfId="1768" priority="1769" operator="equal">
      <formula>"Eficaz"</formula>
    </cfRule>
  </conditionalFormatting>
  <conditionalFormatting sqref="BS188">
    <cfRule type="cellIs" dxfId="1767" priority="1767" operator="equal">
      <formula>"Inefectiva"</formula>
    </cfRule>
    <cfRule type="cellIs" dxfId="1766" priority="1768" operator="equal">
      <formula>"En Ejecución"</formula>
    </cfRule>
  </conditionalFormatting>
  <conditionalFormatting sqref="BS188">
    <cfRule type="cellIs" dxfId="1765" priority="1766" operator="equal">
      <formula>"Ineficaz"</formula>
    </cfRule>
  </conditionalFormatting>
  <conditionalFormatting sqref="BS188">
    <cfRule type="containsText" dxfId="1764" priority="1765" operator="containsText" text="CERRADA">
      <formula>NOT(ISERROR(SEARCH("CERRADA",BS188)))</formula>
    </cfRule>
  </conditionalFormatting>
  <conditionalFormatting sqref="BS188">
    <cfRule type="cellIs" dxfId="1763" priority="1764" operator="equal">
      <formula>"Eficaz"</formula>
    </cfRule>
  </conditionalFormatting>
  <conditionalFormatting sqref="Y188 AF188 AM188 AT188 BA188 BH188">
    <cfRule type="cellIs" dxfId="1762" priority="1763" stopIfTrue="1" operator="equal">
      <formula>"Destacado"</formula>
    </cfRule>
  </conditionalFormatting>
  <conditionalFormatting sqref="Y188 AF188 AM188 AT188 BA188 BH188">
    <cfRule type="cellIs" dxfId="1761" priority="1757" stopIfTrue="1" operator="equal">
      <formula>"Sin Avance"</formula>
    </cfRule>
    <cfRule type="cellIs" dxfId="1760" priority="1761" stopIfTrue="1" operator="equal">
      <formula>"No Satisfactorio"</formula>
    </cfRule>
    <cfRule type="cellIs" dxfId="1759" priority="1762" stopIfTrue="1" operator="equal">
      <formula>"Satisfactorio"</formula>
    </cfRule>
  </conditionalFormatting>
  <conditionalFormatting sqref="BL188">
    <cfRule type="cellIs" dxfId="1758" priority="1758" operator="between">
      <formula>0</formula>
      <formula>0.95</formula>
    </cfRule>
    <cfRule type="cellIs" dxfId="1757" priority="1759" operator="equal">
      <formula>"Sin Avance"</formula>
    </cfRule>
    <cfRule type="cellIs" dxfId="1756" priority="1760" stopIfTrue="1" operator="equal">
      <formula>1</formula>
    </cfRule>
  </conditionalFormatting>
  <conditionalFormatting sqref="BL188">
    <cfRule type="cellIs" dxfId="1755" priority="1756" operator="between">
      <formula>0.96</formula>
      <formula>0.99</formula>
    </cfRule>
  </conditionalFormatting>
  <conditionalFormatting sqref="BS190">
    <cfRule type="cellIs" dxfId="1754" priority="1754" operator="equal">
      <formula>"Inefectiva"</formula>
    </cfRule>
    <cfRule type="cellIs" dxfId="1753" priority="1755" operator="equal">
      <formula>"En Ejecución"</formula>
    </cfRule>
  </conditionalFormatting>
  <conditionalFormatting sqref="BS190">
    <cfRule type="cellIs" dxfId="1752" priority="1753" operator="equal">
      <formula>"Ineficaz"</formula>
    </cfRule>
  </conditionalFormatting>
  <conditionalFormatting sqref="BS190">
    <cfRule type="containsText" dxfId="1751" priority="1752" operator="containsText" text="CERRADA">
      <formula>NOT(ISERROR(SEARCH("CERRADA",BS190)))</formula>
    </cfRule>
  </conditionalFormatting>
  <conditionalFormatting sqref="BS190">
    <cfRule type="cellIs" dxfId="1750" priority="1751" operator="equal">
      <formula>"Eficaz"</formula>
    </cfRule>
  </conditionalFormatting>
  <conditionalFormatting sqref="Y190 AF190 AT190 BA190 BH190">
    <cfRule type="cellIs" dxfId="1749" priority="1750" stopIfTrue="1" operator="equal">
      <formula>"Destacado"</formula>
    </cfRule>
  </conditionalFormatting>
  <conditionalFormatting sqref="Y190 AF190 AT190 BA190 BH190">
    <cfRule type="cellIs" dxfId="1748" priority="1744" stopIfTrue="1" operator="equal">
      <formula>"Sin Avance"</formula>
    </cfRule>
    <cfRule type="cellIs" dxfId="1747" priority="1748" stopIfTrue="1" operator="equal">
      <formula>"No Satisfactorio"</formula>
    </cfRule>
    <cfRule type="cellIs" dxfId="1746" priority="1749" stopIfTrue="1" operator="equal">
      <formula>"Satisfactorio"</formula>
    </cfRule>
  </conditionalFormatting>
  <conditionalFormatting sqref="BL190">
    <cfRule type="cellIs" dxfId="1745" priority="1745" operator="between">
      <formula>0</formula>
      <formula>0.95</formula>
    </cfRule>
    <cfRule type="cellIs" dxfId="1744" priority="1746" operator="equal">
      <formula>"Sin Avance"</formula>
    </cfRule>
    <cfRule type="cellIs" dxfId="1743" priority="1747" stopIfTrue="1" operator="equal">
      <formula>1</formula>
    </cfRule>
  </conditionalFormatting>
  <conditionalFormatting sqref="BL190">
    <cfRule type="cellIs" dxfId="1742" priority="1743" operator="between">
      <formula>0.96</formula>
      <formula>0.99</formula>
    </cfRule>
  </conditionalFormatting>
  <conditionalFormatting sqref="AM190">
    <cfRule type="cellIs" dxfId="1741" priority="1742" stopIfTrue="1" operator="equal">
      <formula>"Destacado"</formula>
    </cfRule>
  </conditionalFormatting>
  <conditionalFormatting sqref="AM190">
    <cfRule type="cellIs" dxfId="1740" priority="1739" stopIfTrue="1" operator="equal">
      <formula>"Sin Avance"</formula>
    </cfRule>
    <cfRule type="cellIs" dxfId="1739" priority="1740" stopIfTrue="1" operator="equal">
      <formula>"No Satisfactorio"</formula>
    </cfRule>
    <cfRule type="cellIs" dxfId="1738" priority="1741" stopIfTrue="1" operator="equal">
      <formula>"Satisfactorio"</formula>
    </cfRule>
  </conditionalFormatting>
  <conditionalFormatting sqref="BH196 BA196 AT196 AM196 AF196 Y196">
    <cfRule type="cellIs" dxfId="1737" priority="1738" stopIfTrue="1" operator="equal">
      <formula>"Destacado"</formula>
    </cfRule>
  </conditionalFormatting>
  <conditionalFormatting sqref="BH196 BA196 AT196 AM196 AF196 Y196">
    <cfRule type="cellIs" dxfId="1736" priority="1732" stopIfTrue="1" operator="equal">
      <formula>"Sin Avance"</formula>
    </cfRule>
    <cfRule type="cellIs" dxfId="1735" priority="1736" stopIfTrue="1" operator="equal">
      <formula>"No Satisfactorio"</formula>
    </cfRule>
    <cfRule type="cellIs" dxfId="1734" priority="1737" stopIfTrue="1" operator="equal">
      <formula>"Satisfactorio"</formula>
    </cfRule>
  </conditionalFormatting>
  <conditionalFormatting sqref="BL196">
    <cfRule type="cellIs" dxfId="1733" priority="1733" operator="between">
      <formula>0</formula>
      <formula>0.95</formula>
    </cfRule>
    <cfRule type="cellIs" dxfId="1732" priority="1734" operator="equal">
      <formula>"Sin Avance"</formula>
    </cfRule>
    <cfRule type="cellIs" dxfId="1731" priority="1735" stopIfTrue="1" operator="equal">
      <formula>1</formula>
    </cfRule>
  </conditionalFormatting>
  <conditionalFormatting sqref="BL196">
    <cfRule type="cellIs" dxfId="1730" priority="1731" operator="between">
      <formula>0.96</formula>
      <formula>0.99</formula>
    </cfRule>
  </conditionalFormatting>
  <conditionalFormatting sqref="BS196">
    <cfRule type="cellIs" dxfId="1729" priority="1729" operator="equal">
      <formula>"Inefectiva"</formula>
    </cfRule>
    <cfRule type="cellIs" dxfId="1728" priority="1730" operator="equal">
      <formula>"En Ejecución"</formula>
    </cfRule>
  </conditionalFormatting>
  <conditionalFormatting sqref="BS196">
    <cfRule type="cellIs" dxfId="1727" priority="1728" operator="equal">
      <formula>"Ineficaz"</formula>
    </cfRule>
  </conditionalFormatting>
  <conditionalFormatting sqref="BS196">
    <cfRule type="containsText" dxfId="1726" priority="1727" operator="containsText" text="CERRADA">
      <formula>NOT(ISERROR(SEARCH("CERRADA",BS196)))</formula>
    </cfRule>
  </conditionalFormatting>
  <conditionalFormatting sqref="BS196">
    <cfRule type="cellIs" dxfId="1725" priority="1726" operator="equal">
      <formula>"Eficaz"</formula>
    </cfRule>
  </conditionalFormatting>
  <conditionalFormatting sqref="BS201">
    <cfRule type="cellIs" dxfId="1724" priority="1724" operator="equal">
      <formula>"Inefectiva"</formula>
    </cfRule>
    <cfRule type="cellIs" dxfId="1723" priority="1725" operator="equal">
      <formula>"En Ejecución"</formula>
    </cfRule>
  </conditionalFormatting>
  <conditionalFormatting sqref="BS201">
    <cfRule type="cellIs" dxfId="1722" priority="1723" operator="equal">
      <formula>"Ineficaz"</formula>
    </cfRule>
  </conditionalFormatting>
  <conditionalFormatting sqref="BS201">
    <cfRule type="containsText" dxfId="1721" priority="1722" operator="containsText" text="CERRADA">
      <formula>NOT(ISERROR(SEARCH("CERRADA",BS201)))</formula>
    </cfRule>
  </conditionalFormatting>
  <conditionalFormatting sqref="BS201">
    <cfRule type="cellIs" dxfId="1720" priority="1721" operator="equal">
      <formula>"Eficaz"</formula>
    </cfRule>
  </conditionalFormatting>
  <conditionalFormatting sqref="Y201 AF201 AM201 AT201 BA201 BH201">
    <cfRule type="cellIs" dxfId="1719" priority="1720" stopIfTrue="1" operator="equal">
      <formula>"Destacado"</formula>
    </cfRule>
  </conditionalFormatting>
  <conditionalFormatting sqref="Y201 AF201 AM201 AT201 BA201 BH201">
    <cfRule type="cellIs" dxfId="1718" priority="1714" stopIfTrue="1" operator="equal">
      <formula>"Sin Avance"</formula>
    </cfRule>
    <cfRule type="cellIs" dxfId="1717" priority="1718" stopIfTrue="1" operator="equal">
      <formula>"No Satisfactorio"</formula>
    </cfRule>
    <cfRule type="cellIs" dxfId="1716" priority="1719" stopIfTrue="1" operator="equal">
      <formula>"Satisfactorio"</formula>
    </cfRule>
  </conditionalFormatting>
  <conditionalFormatting sqref="BL201">
    <cfRule type="cellIs" dxfId="1715" priority="1715" operator="between">
      <formula>0</formula>
      <formula>0.95</formula>
    </cfRule>
    <cfRule type="cellIs" dxfId="1714" priority="1716" operator="equal">
      <formula>"Sin Avance"</formula>
    </cfRule>
    <cfRule type="cellIs" dxfId="1713" priority="1717" stopIfTrue="1" operator="equal">
      <formula>1</formula>
    </cfRule>
  </conditionalFormatting>
  <conditionalFormatting sqref="BL201">
    <cfRule type="cellIs" dxfId="1712" priority="1713" operator="between">
      <formula>0.96</formula>
      <formula>0.99</formula>
    </cfRule>
  </conditionalFormatting>
  <conditionalFormatting sqref="Y203 AF203 AM203 AT203 BA203 BH203">
    <cfRule type="cellIs" dxfId="1711" priority="1712" stopIfTrue="1" operator="equal">
      <formula>"Destacado"</formula>
    </cfRule>
  </conditionalFormatting>
  <conditionalFormatting sqref="Y203 AF203 AM203 AT203 BA203 BH203">
    <cfRule type="cellIs" dxfId="1710" priority="1706" stopIfTrue="1" operator="equal">
      <formula>"Sin Avance"</formula>
    </cfRule>
    <cfRule type="cellIs" dxfId="1709" priority="1710" stopIfTrue="1" operator="equal">
      <formula>"No Satisfactorio"</formula>
    </cfRule>
    <cfRule type="cellIs" dxfId="1708" priority="1711" stopIfTrue="1" operator="equal">
      <formula>"Satisfactorio"</formula>
    </cfRule>
  </conditionalFormatting>
  <conditionalFormatting sqref="BL203">
    <cfRule type="cellIs" dxfId="1707" priority="1707" operator="between">
      <formula>0</formula>
      <formula>0.95</formula>
    </cfRule>
    <cfRule type="cellIs" dxfId="1706" priority="1708" operator="equal">
      <formula>"Sin Avance"</formula>
    </cfRule>
    <cfRule type="cellIs" dxfId="1705" priority="1709" stopIfTrue="1" operator="equal">
      <formula>1</formula>
    </cfRule>
  </conditionalFormatting>
  <conditionalFormatting sqref="BL203">
    <cfRule type="cellIs" dxfId="1704" priority="1705" operator="between">
      <formula>0.96</formula>
      <formula>0.99</formula>
    </cfRule>
  </conditionalFormatting>
  <conditionalFormatting sqref="BS203">
    <cfRule type="cellIs" dxfId="1703" priority="1703" operator="equal">
      <formula>"Inefectiva"</formula>
    </cfRule>
    <cfRule type="cellIs" dxfId="1702" priority="1704" operator="equal">
      <formula>"En Ejecución"</formula>
    </cfRule>
  </conditionalFormatting>
  <conditionalFormatting sqref="BS203">
    <cfRule type="cellIs" dxfId="1701" priority="1702" operator="equal">
      <formula>"Ineficaz"</formula>
    </cfRule>
  </conditionalFormatting>
  <conditionalFormatting sqref="BS203">
    <cfRule type="containsText" dxfId="1700" priority="1701" operator="containsText" text="CERRADA">
      <formula>NOT(ISERROR(SEARCH("CERRADA",BS203)))</formula>
    </cfRule>
  </conditionalFormatting>
  <conditionalFormatting sqref="BS203">
    <cfRule type="cellIs" dxfId="1699" priority="1700" operator="equal">
      <formula>"Eficaz"</formula>
    </cfRule>
  </conditionalFormatting>
  <conditionalFormatting sqref="Y205 AF205 AM205 AT205 BA205 BH205">
    <cfRule type="cellIs" dxfId="1698" priority="1699" stopIfTrue="1" operator="equal">
      <formula>"Destacado"</formula>
    </cfRule>
  </conditionalFormatting>
  <conditionalFormatting sqref="Y205 AF205 AM205 AT205 BA205 BH205">
    <cfRule type="cellIs" dxfId="1697" priority="1693" stopIfTrue="1" operator="equal">
      <formula>"Sin Avance"</formula>
    </cfRule>
    <cfRule type="cellIs" dxfId="1696" priority="1697" stopIfTrue="1" operator="equal">
      <formula>"No Satisfactorio"</formula>
    </cfRule>
    <cfRule type="cellIs" dxfId="1695" priority="1698" stopIfTrue="1" operator="equal">
      <formula>"Satisfactorio"</formula>
    </cfRule>
  </conditionalFormatting>
  <conditionalFormatting sqref="BL205">
    <cfRule type="cellIs" dxfId="1694" priority="1694" operator="between">
      <formula>0</formula>
      <formula>0.95</formula>
    </cfRule>
    <cfRule type="cellIs" dxfId="1693" priority="1695" operator="equal">
      <formula>"Sin Avance"</formula>
    </cfRule>
    <cfRule type="cellIs" dxfId="1692" priority="1696" stopIfTrue="1" operator="equal">
      <formula>1</formula>
    </cfRule>
  </conditionalFormatting>
  <conditionalFormatting sqref="BL205">
    <cfRule type="cellIs" dxfId="1691" priority="1692" operator="between">
      <formula>0.96</formula>
      <formula>0.99</formula>
    </cfRule>
  </conditionalFormatting>
  <conditionalFormatting sqref="BS205">
    <cfRule type="cellIs" dxfId="1690" priority="1690" operator="equal">
      <formula>"Inefectiva"</formula>
    </cfRule>
    <cfRule type="cellIs" dxfId="1689" priority="1691" operator="equal">
      <formula>"En Ejecución"</formula>
    </cfRule>
  </conditionalFormatting>
  <conditionalFormatting sqref="BS205">
    <cfRule type="cellIs" dxfId="1688" priority="1689" operator="equal">
      <formula>"Ineficaz"</formula>
    </cfRule>
  </conditionalFormatting>
  <conditionalFormatting sqref="BS205">
    <cfRule type="containsText" dxfId="1687" priority="1688" operator="containsText" text="CERRADA">
      <formula>NOT(ISERROR(SEARCH("CERRADA",BS205)))</formula>
    </cfRule>
  </conditionalFormatting>
  <conditionalFormatting sqref="BS205">
    <cfRule type="cellIs" dxfId="1686" priority="1687" operator="equal">
      <formula>"Eficaz"</formula>
    </cfRule>
  </conditionalFormatting>
  <conditionalFormatting sqref="BH207">
    <cfRule type="cellIs" dxfId="1685" priority="1686" stopIfTrue="1" operator="equal">
      <formula>"Destacado"</formula>
    </cfRule>
  </conditionalFormatting>
  <conditionalFormatting sqref="BH207">
    <cfRule type="cellIs" dxfId="1684" priority="1680" stopIfTrue="1" operator="equal">
      <formula>"Sin Avance"</formula>
    </cfRule>
    <cfRule type="cellIs" dxfId="1683" priority="1684" stopIfTrue="1" operator="equal">
      <formula>"No Satisfactorio"</formula>
    </cfRule>
    <cfRule type="cellIs" dxfId="1682" priority="1685" stopIfTrue="1" operator="equal">
      <formula>"Satisfactorio"</formula>
    </cfRule>
  </conditionalFormatting>
  <conditionalFormatting sqref="BL207">
    <cfRule type="cellIs" dxfId="1681" priority="1681" operator="between">
      <formula>0</formula>
      <formula>0.95</formula>
    </cfRule>
    <cfRule type="cellIs" dxfId="1680" priority="1682" operator="equal">
      <formula>"Sin Avance"</formula>
    </cfRule>
    <cfRule type="cellIs" dxfId="1679" priority="1683" stopIfTrue="1" operator="equal">
      <formula>1</formula>
    </cfRule>
  </conditionalFormatting>
  <conditionalFormatting sqref="BL207">
    <cfRule type="cellIs" dxfId="1678" priority="1679" operator="between">
      <formula>0.96</formula>
      <formula>0.99</formula>
    </cfRule>
  </conditionalFormatting>
  <conditionalFormatting sqref="BS207">
    <cfRule type="cellIs" dxfId="1677" priority="1677" operator="equal">
      <formula>"Inefectiva"</formula>
    </cfRule>
    <cfRule type="cellIs" dxfId="1676" priority="1678" operator="equal">
      <formula>"En Ejecución"</formula>
    </cfRule>
  </conditionalFormatting>
  <conditionalFormatting sqref="BS207">
    <cfRule type="cellIs" dxfId="1675" priority="1676" operator="equal">
      <formula>"Ineficaz"</formula>
    </cfRule>
  </conditionalFormatting>
  <conditionalFormatting sqref="BS207">
    <cfRule type="containsText" dxfId="1674" priority="1675" operator="containsText" text="CERRADA">
      <formula>NOT(ISERROR(SEARCH("CERRADA",BS207)))</formula>
    </cfRule>
  </conditionalFormatting>
  <conditionalFormatting sqref="BS207">
    <cfRule type="cellIs" dxfId="1673" priority="1674" operator="equal">
      <formula>"Eficaz"</formula>
    </cfRule>
  </conditionalFormatting>
  <conditionalFormatting sqref="Y207 AF207 AM207 AT207 BA207">
    <cfRule type="cellIs" dxfId="1672" priority="1673" stopIfTrue="1" operator="equal">
      <formula>"Destacado"</formula>
    </cfRule>
  </conditionalFormatting>
  <conditionalFormatting sqref="Y207 AF207 AM207 AT207 BA207">
    <cfRule type="cellIs" dxfId="1671" priority="1670" stopIfTrue="1" operator="equal">
      <formula>"Sin Avance"</formula>
    </cfRule>
    <cfRule type="cellIs" dxfId="1670" priority="1671" stopIfTrue="1" operator="equal">
      <formula>"No Satisfactorio"</formula>
    </cfRule>
    <cfRule type="cellIs" dxfId="1669" priority="1672" stopIfTrue="1" operator="equal">
      <formula>"Satisfactorio"</formula>
    </cfRule>
  </conditionalFormatting>
  <conditionalFormatting sqref="BA210 AT210 AM210 AF210 Y210 BH210">
    <cfRule type="cellIs" dxfId="1668" priority="1669" stopIfTrue="1" operator="equal">
      <formula>"Destacado"</formula>
    </cfRule>
  </conditionalFormatting>
  <conditionalFormatting sqref="BA210 AT210 AM210 AF210 Y210 BH210">
    <cfRule type="cellIs" dxfId="1667" priority="1663" stopIfTrue="1" operator="equal">
      <formula>"Sin Avance"</formula>
    </cfRule>
    <cfRule type="cellIs" dxfId="1666" priority="1667" stopIfTrue="1" operator="equal">
      <formula>"No Satisfactorio"</formula>
    </cfRule>
    <cfRule type="cellIs" dxfId="1665" priority="1668" stopIfTrue="1" operator="equal">
      <formula>"Satisfactorio"</formula>
    </cfRule>
  </conditionalFormatting>
  <conditionalFormatting sqref="BL210">
    <cfRule type="cellIs" dxfId="1664" priority="1664" operator="between">
      <formula>0</formula>
      <formula>0.95</formula>
    </cfRule>
    <cfRule type="cellIs" dxfId="1663" priority="1665" operator="equal">
      <formula>"Sin Avance"</formula>
    </cfRule>
    <cfRule type="cellIs" dxfId="1662" priority="1666" stopIfTrue="1" operator="equal">
      <formula>1</formula>
    </cfRule>
  </conditionalFormatting>
  <conditionalFormatting sqref="BL210">
    <cfRule type="cellIs" dxfId="1661" priority="1662" operator="between">
      <formula>0.96</formula>
      <formula>0.99</formula>
    </cfRule>
  </conditionalFormatting>
  <conditionalFormatting sqref="BS210">
    <cfRule type="cellIs" dxfId="1660" priority="1660" operator="equal">
      <formula>"Inefectiva"</formula>
    </cfRule>
    <cfRule type="cellIs" dxfId="1659" priority="1661" operator="equal">
      <formula>"En Ejecución"</formula>
    </cfRule>
  </conditionalFormatting>
  <conditionalFormatting sqref="BS210">
    <cfRule type="cellIs" dxfId="1658" priority="1659" operator="equal">
      <formula>"Ineficaz"</formula>
    </cfRule>
  </conditionalFormatting>
  <conditionalFormatting sqref="BS210">
    <cfRule type="containsText" dxfId="1657" priority="1658" operator="containsText" text="CERRADA">
      <formula>NOT(ISERROR(SEARCH("CERRADA",BS210)))</formula>
    </cfRule>
  </conditionalFormatting>
  <conditionalFormatting sqref="BS210">
    <cfRule type="cellIs" dxfId="1656" priority="1657" operator="equal">
      <formula>"Eficaz"</formula>
    </cfRule>
  </conditionalFormatting>
  <conditionalFormatting sqref="BA211 AT211 AM211 AF211 Y211 Y214:Y215 AF214:AF215 AM214:AM215 AT214:AT215 BA214:BA215 BH214:BH215 BH211">
    <cfRule type="cellIs" dxfId="1655" priority="1656" stopIfTrue="1" operator="equal">
      <formula>"Destacado"</formula>
    </cfRule>
  </conditionalFormatting>
  <conditionalFormatting sqref="BA211 AT211 AM211 AF211 Y211 Y214:Y215 AF214:AF215 AM214:AM215 AT214:AT215 BA214:BA215 BH214:BH215 BH211">
    <cfRule type="cellIs" dxfId="1654" priority="1650" stopIfTrue="1" operator="equal">
      <formula>"Sin Avance"</formula>
    </cfRule>
    <cfRule type="cellIs" dxfId="1653" priority="1654" stopIfTrue="1" operator="equal">
      <formula>"No Satisfactorio"</formula>
    </cfRule>
    <cfRule type="cellIs" dxfId="1652" priority="1655" stopIfTrue="1" operator="equal">
      <formula>"Satisfactorio"</formula>
    </cfRule>
  </conditionalFormatting>
  <conditionalFormatting sqref="BL214:BL215 BL211">
    <cfRule type="cellIs" dxfId="1651" priority="1651" operator="between">
      <formula>0</formula>
      <formula>0.95</formula>
    </cfRule>
    <cfRule type="cellIs" dxfId="1650" priority="1652" operator="equal">
      <formula>"Sin Avance"</formula>
    </cfRule>
    <cfRule type="cellIs" dxfId="1649" priority="1653" stopIfTrue="1" operator="equal">
      <formula>1</formula>
    </cfRule>
  </conditionalFormatting>
  <conditionalFormatting sqref="BL214:BL215 BL211">
    <cfRule type="cellIs" dxfId="1648" priority="1649" operator="between">
      <formula>0.96</formula>
      <formula>0.99</formula>
    </cfRule>
  </conditionalFormatting>
  <conditionalFormatting sqref="BH212:BH213 BA212:BA213 AT212:AT213 AM212:AM213 AF212:AF213 Y212:Y213">
    <cfRule type="cellIs" dxfId="1647" priority="1648" stopIfTrue="1" operator="equal">
      <formula>"Destacado"</formula>
    </cfRule>
  </conditionalFormatting>
  <conditionalFormatting sqref="BH212:BH213 BA212:BA213 AT212:AT213 AM212:AM213 AF212:AF213 Y212:Y213">
    <cfRule type="cellIs" dxfId="1646" priority="1642" stopIfTrue="1" operator="equal">
      <formula>"Sin Avance"</formula>
    </cfRule>
    <cfRule type="cellIs" dxfId="1645" priority="1646" stopIfTrue="1" operator="equal">
      <formula>"No Satisfactorio"</formula>
    </cfRule>
    <cfRule type="cellIs" dxfId="1644" priority="1647" stopIfTrue="1" operator="equal">
      <formula>"Satisfactorio"</formula>
    </cfRule>
  </conditionalFormatting>
  <conditionalFormatting sqref="BL212:BL213">
    <cfRule type="cellIs" dxfId="1643" priority="1643" operator="between">
      <formula>0</formula>
      <formula>0.95</formula>
    </cfRule>
    <cfRule type="cellIs" dxfId="1642" priority="1644" operator="equal">
      <formula>"Sin Avance"</formula>
    </cfRule>
    <cfRule type="cellIs" dxfId="1641" priority="1645" stopIfTrue="1" operator="equal">
      <formula>1</formula>
    </cfRule>
  </conditionalFormatting>
  <conditionalFormatting sqref="BL212:BL213">
    <cfRule type="cellIs" dxfId="1640" priority="1641" operator="between">
      <formula>0.96</formula>
      <formula>0.99</formula>
    </cfRule>
  </conditionalFormatting>
  <conditionalFormatting sqref="BS211">
    <cfRule type="cellIs" dxfId="1639" priority="1639" operator="equal">
      <formula>"Inefectiva"</formula>
    </cfRule>
    <cfRule type="cellIs" dxfId="1638" priority="1640" operator="equal">
      <formula>"En Ejecución"</formula>
    </cfRule>
  </conditionalFormatting>
  <conditionalFormatting sqref="BS211">
    <cfRule type="cellIs" dxfId="1637" priority="1638" operator="equal">
      <formula>"Ineficaz"</formula>
    </cfRule>
  </conditionalFormatting>
  <conditionalFormatting sqref="BS211">
    <cfRule type="containsText" dxfId="1636" priority="1637" operator="containsText" text="CERRADA">
      <formula>NOT(ISERROR(SEARCH("CERRADA",BS211)))</formula>
    </cfRule>
  </conditionalFormatting>
  <conditionalFormatting sqref="BS211">
    <cfRule type="cellIs" dxfId="1635" priority="1636" operator="equal">
      <formula>"Eficaz"</formula>
    </cfRule>
  </conditionalFormatting>
  <conditionalFormatting sqref="BS212">
    <cfRule type="cellIs" dxfId="1634" priority="1634" operator="equal">
      <formula>"Inefectiva"</formula>
    </cfRule>
    <cfRule type="cellIs" dxfId="1633" priority="1635" operator="equal">
      <formula>"En Ejecución"</formula>
    </cfRule>
  </conditionalFormatting>
  <conditionalFormatting sqref="BS212">
    <cfRule type="cellIs" dxfId="1632" priority="1633" operator="equal">
      <formula>"Ineficaz"</formula>
    </cfRule>
  </conditionalFormatting>
  <conditionalFormatting sqref="BS212">
    <cfRule type="containsText" dxfId="1631" priority="1632" operator="containsText" text="CERRADA">
      <formula>NOT(ISERROR(SEARCH("CERRADA",BS212)))</formula>
    </cfRule>
  </conditionalFormatting>
  <conditionalFormatting sqref="BS212">
    <cfRule type="cellIs" dxfId="1630" priority="1631" operator="equal">
      <formula>"Eficaz"</formula>
    </cfRule>
  </conditionalFormatting>
  <conditionalFormatting sqref="BS213">
    <cfRule type="cellIs" dxfId="1629" priority="1629" operator="equal">
      <formula>"Inefectiva"</formula>
    </cfRule>
    <cfRule type="cellIs" dxfId="1628" priority="1630" operator="equal">
      <formula>"En Ejecución"</formula>
    </cfRule>
  </conditionalFormatting>
  <conditionalFormatting sqref="BS213">
    <cfRule type="cellIs" dxfId="1627" priority="1628" operator="equal">
      <formula>"Ineficaz"</formula>
    </cfRule>
  </conditionalFormatting>
  <conditionalFormatting sqref="BS213">
    <cfRule type="containsText" dxfId="1626" priority="1627" operator="containsText" text="CERRADA">
      <formula>NOT(ISERROR(SEARCH("CERRADA",BS213)))</formula>
    </cfRule>
  </conditionalFormatting>
  <conditionalFormatting sqref="BS213">
    <cfRule type="cellIs" dxfId="1625" priority="1626" operator="equal">
      <formula>"Eficaz"</formula>
    </cfRule>
  </conditionalFormatting>
  <conditionalFormatting sqref="BS214">
    <cfRule type="cellIs" dxfId="1624" priority="1624" operator="equal">
      <formula>"Inefectiva"</formula>
    </cfRule>
    <cfRule type="cellIs" dxfId="1623" priority="1625" operator="equal">
      <formula>"En Ejecución"</formula>
    </cfRule>
  </conditionalFormatting>
  <conditionalFormatting sqref="BS214">
    <cfRule type="cellIs" dxfId="1622" priority="1623" operator="equal">
      <formula>"Ineficaz"</formula>
    </cfRule>
  </conditionalFormatting>
  <conditionalFormatting sqref="BS214">
    <cfRule type="containsText" dxfId="1621" priority="1622" operator="containsText" text="CERRADA">
      <formula>NOT(ISERROR(SEARCH("CERRADA",BS214)))</formula>
    </cfRule>
  </conditionalFormatting>
  <conditionalFormatting sqref="BS214">
    <cfRule type="cellIs" dxfId="1620" priority="1621" operator="equal">
      <formula>"Eficaz"</formula>
    </cfRule>
  </conditionalFormatting>
  <conditionalFormatting sqref="BS215">
    <cfRule type="cellIs" dxfId="1619" priority="1619" operator="equal">
      <formula>"Inefectiva"</formula>
    </cfRule>
    <cfRule type="cellIs" dxfId="1618" priority="1620" operator="equal">
      <formula>"En Ejecución"</formula>
    </cfRule>
  </conditionalFormatting>
  <conditionalFormatting sqref="BS215">
    <cfRule type="cellIs" dxfId="1617" priority="1618" operator="equal">
      <formula>"Ineficaz"</formula>
    </cfRule>
  </conditionalFormatting>
  <conditionalFormatting sqref="BS215">
    <cfRule type="containsText" dxfId="1616" priority="1617" operator="containsText" text="CERRADA">
      <formula>NOT(ISERROR(SEARCH("CERRADA",BS215)))</formula>
    </cfRule>
  </conditionalFormatting>
  <conditionalFormatting sqref="BS215">
    <cfRule type="cellIs" dxfId="1615" priority="1616" operator="equal">
      <formula>"Eficaz"</formula>
    </cfRule>
  </conditionalFormatting>
  <conditionalFormatting sqref="BH220 BA220 AT220 AM220 AF220 Y220">
    <cfRule type="cellIs" dxfId="1614" priority="1615" stopIfTrue="1" operator="equal">
      <formula>"Destacado"</formula>
    </cfRule>
  </conditionalFormatting>
  <conditionalFormatting sqref="BH220 BA220 AT220 AM220 AF220 Y220">
    <cfRule type="cellIs" dxfId="1613" priority="1609" stopIfTrue="1" operator="equal">
      <formula>"Sin Avance"</formula>
    </cfRule>
    <cfRule type="cellIs" dxfId="1612" priority="1613" stopIfTrue="1" operator="equal">
      <formula>"No Satisfactorio"</formula>
    </cfRule>
    <cfRule type="cellIs" dxfId="1611" priority="1614" stopIfTrue="1" operator="equal">
      <formula>"Satisfactorio"</formula>
    </cfRule>
  </conditionalFormatting>
  <conditionalFormatting sqref="BL220">
    <cfRule type="cellIs" dxfId="1610" priority="1610" operator="between">
      <formula>0</formula>
      <formula>0.95</formula>
    </cfRule>
    <cfRule type="cellIs" dxfId="1609" priority="1611" operator="equal">
      <formula>"Sin Avance"</formula>
    </cfRule>
    <cfRule type="cellIs" dxfId="1608" priority="1612" stopIfTrue="1" operator="equal">
      <formula>1</formula>
    </cfRule>
  </conditionalFormatting>
  <conditionalFormatting sqref="BL220">
    <cfRule type="cellIs" dxfId="1607" priority="1608" operator="between">
      <formula>0.96</formula>
      <formula>0.99</formula>
    </cfRule>
  </conditionalFormatting>
  <conditionalFormatting sqref="BS220">
    <cfRule type="cellIs" dxfId="1606" priority="1606" operator="equal">
      <formula>"Inefectiva"</formula>
    </cfRule>
    <cfRule type="cellIs" dxfId="1605" priority="1607" operator="equal">
      <formula>"En Ejecución"</formula>
    </cfRule>
  </conditionalFormatting>
  <conditionalFormatting sqref="BS220">
    <cfRule type="cellIs" dxfId="1604" priority="1605" operator="equal">
      <formula>"Ineficaz"</formula>
    </cfRule>
  </conditionalFormatting>
  <conditionalFormatting sqref="BS220">
    <cfRule type="containsText" dxfId="1603" priority="1604" operator="containsText" text="CERRADA">
      <formula>NOT(ISERROR(SEARCH("CERRADA",BS220)))</formula>
    </cfRule>
  </conditionalFormatting>
  <conditionalFormatting sqref="BS220">
    <cfRule type="cellIs" dxfId="1602" priority="1603" operator="equal">
      <formula>"Eficaz"</formula>
    </cfRule>
  </conditionalFormatting>
  <conditionalFormatting sqref="BH253:BH254 BA253:BA254 AT253:AT254 AM253:AM254 AF253:AF254 Y253:Y254">
    <cfRule type="cellIs" dxfId="1601" priority="1602" stopIfTrue="1" operator="equal">
      <formula>"Destacado"</formula>
    </cfRule>
  </conditionalFormatting>
  <conditionalFormatting sqref="BH253:BH254 BA253:BA254 AT253:AT254 AM253:AM254 AF253:AF254 Y253:Y254">
    <cfRule type="cellIs" dxfId="1600" priority="1596" stopIfTrue="1" operator="equal">
      <formula>"Sin Avance"</formula>
    </cfRule>
    <cfRule type="cellIs" dxfId="1599" priority="1600" stopIfTrue="1" operator="equal">
      <formula>"No Satisfactorio"</formula>
    </cfRule>
    <cfRule type="cellIs" dxfId="1598" priority="1601" stopIfTrue="1" operator="equal">
      <formula>"Satisfactorio"</formula>
    </cfRule>
  </conditionalFormatting>
  <conditionalFormatting sqref="BL253:BL254">
    <cfRule type="cellIs" dxfId="1597" priority="1597" operator="between">
      <formula>0</formula>
      <formula>0.95</formula>
    </cfRule>
    <cfRule type="cellIs" dxfId="1596" priority="1598" operator="equal">
      <formula>"Sin Avance"</formula>
    </cfRule>
    <cfRule type="cellIs" dxfId="1595" priority="1599" stopIfTrue="1" operator="equal">
      <formula>1</formula>
    </cfRule>
  </conditionalFormatting>
  <conditionalFormatting sqref="BL253:BL254">
    <cfRule type="cellIs" dxfId="1594" priority="1595" operator="between">
      <formula>0.96</formula>
      <formula>0.99</formula>
    </cfRule>
  </conditionalFormatting>
  <conditionalFormatting sqref="BS253:BS254">
    <cfRule type="cellIs" dxfId="1593" priority="1593" operator="equal">
      <formula>"Inefectiva"</formula>
    </cfRule>
    <cfRule type="cellIs" dxfId="1592" priority="1594" operator="equal">
      <formula>"En Ejecución"</formula>
    </cfRule>
  </conditionalFormatting>
  <conditionalFormatting sqref="BS253:BS254">
    <cfRule type="cellIs" dxfId="1591" priority="1592" operator="equal">
      <formula>"Ineficaz"</formula>
    </cfRule>
  </conditionalFormatting>
  <conditionalFormatting sqref="BS253:BS254">
    <cfRule type="containsText" dxfId="1590" priority="1591" operator="containsText" text="CERRADA">
      <formula>NOT(ISERROR(SEARCH("CERRADA",BS253)))</formula>
    </cfRule>
  </conditionalFormatting>
  <conditionalFormatting sqref="BS253:BS254">
    <cfRule type="cellIs" dxfId="1589" priority="1590" operator="equal">
      <formula>"Eficaz"</formula>
    </cfRule>
  </conditionalFormatting>
  <conditionalFormatting sqref="BS257">
    <cfRule type="cellIs" dxfId="1588" priority="1588" operator="equal">
      <formula>"Inefectiva"</formula>
    </cfRule>
    <cfRule type="cellIs" dxfId="1587" priority="1589" operator="equal">
      <formula>"En Ejecución"</formula>
    </cfRule>
  </conditionalFormatting>
  <conditionalFormatting sqref="BS257">
    <cfRule type="cellIs" dxfId="1586" priority="1587" operator="equal">
      <formula>"Ineficaz"</formula>
    </cfRule>
  </conditionalFormatting>
  <conditionalFormatting sqref="BS257">
    <cfRule type="containsText" dxfId="1585" priority="1586" operator="containsText" text="CERRADA">
      <formula>NOT(ISERROR(SEARCH("CERRADA",BS257)))</formula>
    </cfRule>
  </conditionalFormatting>
  <conditionalFormatting sqref="BS257">
    <cfRule type="cellIs" dxfId="1584" priority="1585" operator="equal">
      <formula>"Eficaz"</formula>
    </cfRule>
  </conditionalFormatting>
  <conditionalFormatting sqref="Y257 AF257 AM257 AT257 BA257 BH257">
    <cfRule type="cellIs" dxfId="1583" priority="1584" stopIfTrue="1" operator="equal">
      <formula>"Destacado"</formula>
    </cfRule>
  </conditionalFormatting>
  <conditionalFormatting sqref="Y257 AF257 AM257 AT257 BA257 BH257">
    <cfRule type="cellIs" dxfId="1582" priority="1578" stopIfTrue="1" operator="equal">
      <formula>"Sin Avance"</formula>
    </cfRule>
    <cfRule type="cellIs" dxfId="1581" priority="1582" stopIfTrue="1" operator="equal">
      <formula>"No Satisfactorio"</formula>
    </cfRule>
    <cfRule type="cellIs" dxfId="1580" priority="1583" stopIfTrue="1" operator="equal">
      <formula>"Satisfactorio"</formula>
    </cfRule>
  </conditionalFormatting>
  <conditionalFormatting sqref="BL257">
    <cfRule type="cellIs" dxfId="1579" priority="1579" operator="between">
      <formula>0</formula>
      <formula>0.95</formula>
    </cfRule>
    <cfRule type="cellIs" dxfId="1578" priority="1580" operator="equal">
      <formula>"Sin Avance"</formula>
    </cfRule>
    <cfRule type="cellIs" dxfId="1577" priority="1581" stopIfTrue="1" operator="equal">
      <formula>1</formula>
    </cfRule>
  </conditionalFormatting>
  <conditionalFormatting sqref="BL257">
    <cfRule type="cellIs" dxfId="1576" priority="1577" operator="between">
      <formula>0.96</formula>
      <formula>0.99</formula>
    </cfRule>
  </conditionalFormatting>
  <conditionalFormatting sqref="Y260 AF260 AM260 AT260 BA260 BH260">
    <cfRule type="cellIs" dxfId="1575" priority="1576" stopIfTrue="1" operator="equal">
      <formula>"Destacado"</formula>
    </cfRule>
  </conditionalFormatting>
  <conditionalFormatting sqref="Y260 AF260 AM260 AT260 BA260 BH260">
    <cfRule type="cellIs" dxfId="1574" priority="1570" stopIfTrue="1" operator="equal">
      <formula>"Sin Avance"</formula>
    </cfRule>
    <cfRule type="cellIs" dxfId="1573" priority="1574" stopIfTrue="1" operator="equal">
      <formula>"No Satisfactorio"</formula>
    </cfRule>
    <cfRule type="cellIs" dxfId="1572" priority="1575" stopIfTrue="1" operator="equal">
      <formula>"Satisfactorio"</formula>
    </cfRule>
  </conditionalFormatting>
  <conditionalFormatting sqref="BL260">
    <cfRule type="cellIs" dxfId="1571" priority="1571" operator="between">
      <formula>0</formula>
      <formula>0.95</formula>
    </cfRule>
    <cfRule type="cellIs" dxfId="1570" priority="1572" operator="equal">
      <formula>"Sin Avance"</formula>
    </cfRule>
    <cfRule type="cellIs" dxfId="1569" priority="1573" stopIfTrue="1" operator="equal">
      <formula>1</formula>
    </cfRule>
  </conditionalFormatting>
  <conditionalFormatting sqref="BL260">
    <cfRule type="cellIs" dxfId="1568" priority="1569" operator="between">
      <formula>0.96</formula>
      <formula>0.99</formula>
    </cfRule>
  </conditionalFormatting>
  <conditionalFormatting sqref="BS260">
    <cfRule type="cellIs" dxfId="1567" priority="1567" operator="equal">
      <formula>"Inefectiva"</formula>
    </cfRule>
    <cfRule type="cellIs" dxfId="1566" priority="1568" operator="equal">
      <formula>"En Ejecución"</formula>
    </cfRule>
  </conditionalFormatting>
  <conditionalFormatting sqref="BS260">
    <cfRule type="cellIs" dxfId="1565" priority="1566" operator="equal">
      <formula>"Ineficaz"</formula>
    </cfRule>
  </conditionalFormatting>
  <conditionalFormatting sqref="BS260">
    <cfRule type="containsText" dxfId="1564" priority="1565" operator="containsText" text="CERRADA">
      <formula>NOT(ISERROR(SEARCH("CERRADA",BS260)))</formula>
    </cfRule>
  </conditionalFormatting>
  <conditionalFormatting sqref="BS260">
    <cfRule type="cellIs" dxfId="1563" priority="1564" operator="equal">
      <formula>"Eficaz"</formula>
    </cfRule>
  </conditionalFormatting>
  <conditionalFormatting sqref="BH262:BH263 BA262:BA263 AT262:AT263 AM262:AM263 AF262:AF263 Y262:Y263">
    <cfRule type="cellIs" dxfId="1562" priority="1563" stopIfTrue="1" operator="equal">
      <formula>"Destacado"</formula>
    </cfRule>
  </conditionalFormatting>
  <conditionalFormatting sqref="BH262:BH263 BA262:BA263 AT262:AT263 AM262:AM263 AF262:AF263 Y262:Y263">
    <cfRule type="cellIs" dxfId="1561" priority="1557" stopIfTrue="1" operator="equal">
      <formula>"Sin Avance"</formula>
    </cfRule>
    <cfRule type="cellIs" dxfId="1560" priority="1561" stopIfTrue="1" operator="equal">
      <formula>"No Satisfactorio"</formula>
    </cfRule>
    <cfRule type="cellIs" dxfId="1559" priority="1562" stopIfTrue="1" operator="equal">
      <formula>"Satisfactorio"</formula>
    </cfRule>
  </conditionalFormatting>
  <conditionalFormatting sqref="BL262:BL263">
    <cfRule type="cellIs" dxfId="1558" priority="1558" operator="between">
      <formula>0</formula>
      <formula>0.95</formula>
    </cfRule>
    <cfRule type="cellIs" dxfId="1557" priority="1559" operator="equal">
      <formula>"Sin Avance"</formula>
    </cfRule>
    <cfRule type="cellIs" dxfId="1556" priority="1560" stopIfTrue="1" operator="equal">
      <formula>1</formula>
    </cfRule>
  </conditionalFormatting>
  <conditionalFormatting sqref="BL262:BL263">
    <cfRule type="cellIs" dxfId="1555" priority="1556" operator="between">
      <formula>0.96</formula>
      <formula>0.99</formula>
    </cfRule>
  </conditionalFormatting>
  <conditionalFormatting sqref="BS262:BS263">
    <cfRule type="cellIs" dxfId="1554" priority="1554" operator="equal">
      <formula>"Inefectiva"</formula>
    </cfRule>
    <cfRule type="cellIs" dxfId="1553" priority="1555" operator="equal">
      <formula>"En Ejecución"</formula>
    </cfRule>
  </conditionalFormatting>
  <conditionalFormatting sqref="BS262:BS263">
    <cfRule type="cellIs" dxfId="1552" priority="1553" operator="equal">
      <formula>"Ineficaz"</formula>
    </cfRule>
  </conditionalFormatting>
  <conditionalFormatting sqref="BS262:BS263">
    <cfRule type="containsText" dxfId="1551" priority="1552" operator="containsText" text="CERRADA">
      <formula>NOT(ISERROR(SEARCH("CERRADA",BS262)))</formula>
    </cfRule>
  </conditionalFormatting>
  <conditionalFormatting sqref="BS262:BS263">
    <cfRule type="cellIs" dxfId="1550" priority="1551" operator="equal">
      <formula>"Eficaz"</formula>
    </cfRule>
  </conditionalFormatting>
  <conditionalFormatting sqref="Y267:Y268 AF267:AF268 AM267:AM268 AT267:AT268 BA267:BA268 BH267:BH268">
    <cfRule type="cellIs" dxfId="1549" priority="1550" stopIfTrue="1" operator="equal">
      <formula>"Destacado"</formula>
    </cfRule>
  </conditionalFormatting>
  <conditionalFormatting sqref="Y267:Y268 AF267:AF268 AM267:AM268 AT267:AT268 BA267:BA268 BH267:BH268">
    <cfRule type="cellIs" dxfId="1548" priority="1544" stopIfTrue="1" operator="equal">
      <formula>"Sin Avance"</formula>
    </cfRule>
    <cfRule type="cellIs" dxfId="1547" priority="1548" stopIfTrue="1" operator="equal">
      <formula>"No Satisfactorio"</formula>
    </cfRule>
    <cfRule type="cellIs" dxfId="1546" priority="1549" stopIfTrue="1" operator="equal">
      <formula>"Satisfactorio"</formula>
    </cfRule>
  </conditionalFormatting>
  <conditionalFormatting sqref="BL267:BL268">
    <cfRule type="cellIs" dxfId="1545" priority="1545" operator="between">
      <formula>0</formula>
      <formula>0.95</formula>
    </cfRule>
    <cfRule type="cellIs" dxfId="1544" priority="1546" operator="equal">
      <formula>"Sin Avance"</formula>
    </cfRule>
    <cfRule type="cellIs" dxfId="1543" priority="1547" stopIfTrue="1" operator="equal">
      <formula>1</formula>
    </cfRule>
  </conditionalFormatting>
  <conditionalFormatting sqref="BL267:BL268">
    <cfRule type="cellIs" dxfId="1542" priority="1543" operator="between">
      <formula>0.96</formula>
      <formula>0.99</formula>
    </cfRule>
  </conditionalFormatting>
  <conditionalFormatting sqref="BS267:BS268">
    <cfRule type="cellIs" dxfId="1541" priority="1541" operator="equal">
      <formula>"Inefectiva"</formula>
    </cfRule>
    <cfRule type="cellIs" dxfId="1540" priority="1542" operator="equal">
      <formula>"En Ejecución"</formula>
    </cfRule>
  </conditionalFormatting>
  <conditionalFormatting sqref="BS267:BS268">
    <cfRule type="cellIs" dxfId="1539" priority="1540" operator="equal">
      <formula>"Ineficaz"</formula>
    </cfRule>
  </conditionalFormatting>
  <conditionalFormatting sqref="BS267:BS268">
    <cfRule type="containsText" dxfId="1538" priority="1539" operator="containsText" text="CERRADA">
      <formula>NOT(ISERROR(SEARCH("CERRADA",BS267)))</formula>
    </cfRule>
  </conditionalFormatting>
  <conditionalFormatting sqref="BS267:BS268">
    <cfRule type="cellIs" dxfId="1537" priority="1538" operator="equal">
      <formula>"Eficaz"</formula>
    </cfRule>
  </conditionalFormatting>
  <conditionalFormatting sqref="BH272:BH273 BA272:BA273 AT272:AT273 AM272:AM273 AF272:AF273 Y272:Y273">
    <cfRule type="cellIs" dxfId="1536" priority="1537" stopIfTrue="1" operator="equal">
      <formula>"Destacado"</formula>
    </cfRule>
  </conditionalFormatting>
  <conditionalFormatting sqref="BH272:BH273 BA272:BA273 AT272:AT273 AM272:AM273 AF272:AF273 Y272:Y273">
    <cfRule type="cellIs" dxfId="1535" priority="1531" stopIfTrue="1" operator="equal">
      <formula>"Sin Avance"</formula>
    </cfRule>
    <cfRule type="cellIs" dxfId="1534" priority="1535" stopIfTrue="1" operator="equal">
      <formula>"No Satisfactorio"</formula>
    </cfRule>
    <cfRule type="cellIs" dxfId="1533" priority="1536" stopIfTrue="1" operator="equal">
      <formula>"Satisfactorio"</formula>
    </cfRule>
  </conditionalFormatting>
  <conditionalFormatting sqref="BL272:BL273">
    <cfRule type="cellIs" dxfId="1532" priority="1532" operator="between">
      <formula>0</formula>
      <formula>0.95</formula>
    </cfRule>
    <cfRule type="cellIs" dxfId="1531" priority="1533" operator="equal">
      <formula>"Sin Avance"</formula>
    </cfRule>
    <cfRule type="cellIs" dxfId="1530" priority="1534" stopIfTrue="1" operator="equal">
      <formula>1</formula>
    </cfRule>
  </conditionalFormatting>
  <conditionalFormatting sqref="BL272:BL273">
    <cfRule type="cellIs" dxfId="1529" priority="1530" operator="between">
      <formula>0.96</formula>
      <formula>0.99</formula>
    </cfRule>
  </conditionalFormatting>
  <conditionalFormatting sqref="BS272:BS273">
    <cfRule type="cellIs" dxfId="1528" priority="1528" operator="equal">
      <formula>"Inefectiva"</formula>
    </cfRule>
    <cfRule type="cellIs" dxfId="1527" priority="1529" operator="equal">
      <formula>"En Ejecución"</formula>
    </cfRule>
  </conditionalFormatting>
  <conditionalFormatting sqref="BS272:BS273">
    <cfRule type="cellIs" dxfId="1526" priority="1527" operator="equal">
      <formula>"Ineficaz"</formula>
    </cfRule>
  </conditionalFormatting>
  <conditionalFormatting sqref="BS272:BS273">
    <cfRule type="containsText" dxfId="1525" priority="1526" operator="containsText" text="CERRADA">
      <formula>NOT(ISERROR(SEARCH("CERRADA",BS272)))</formula>
    </cfRule>
  </conditionalFormatting>
  <conditionalFormatting sqref="BS272:BS273">
    <cfRule type="cellIs" dxfId="1524" priority="1525" operator="equal">
      <formula>"Eficaz"</formula>
    </cfRule>
  </conditionalFormatting>
  <conditionalFormatting sqref="BH277:BH278 BA277:BA278 AT277:AT278 AM277:AM278 AF277:AF278 Y277:Y278">
    <cfRule type="cellIs" dxfId="1523" priority="1524" stopIfTrue="1" operator="equal">
      <formula>"Destacado"</formula>
    </cfRule>
  </conditionalFormatting>
  <conditionalFormatting sqref="BH277:BH278 BA277:BA278 AT277:AT278 AM277:AM278 AF277:AF278 Y277:Y278">
    <cfRule type="cellIs" dxfId="1522" priority="1518" stopIfTrue="1" operator="equal">
      <formula>"Sin Avance"</formula>
    </cfRule>
    <cfRule type="cellIs" dxfId="1521" priority="1522" stopIfTrue="1" operator="equal">
      <formula>"No Satisfactorio"</formula>
    </cfRule>
    <cfRule type="cellIs" dxfId="1520" priority="1523" stopIfTrue="1" operator="equal">
      <formula>"Satisfactorio"</formula>
    </cfRule>
  </conditionalFormatting>
  <conditionalFormatting sqref="BL277:BL278">
    <cfRule type="cellIs" dxfId="1519" priority="1519" operator="between">
      <formula>0</formula>
      <formula>0.95</formula>
    </cfRule>
    <cfRule type="cellIs" dxfId="1518" priority="1520" operator="equal">
      <formula>"Sin Avance"</formula>
    </cfRule>
    <cfRule type="cellIs" dxfId="1517" priority="1521" stopIfTrue="1" operator="equal">
      <formula>1</formula>
    </cfRule>
  </conditionalFormatting>
  <conditionalFormatting sqref="BL277:BL278">
    <cfRule type="cellIs" dxfId="1516" priority="1517" operator="between">
      <formula>0.96</formula>
      <formula>0.99</formula>
    </cfRule>
  </conditionalFormatting>
  <conditionalFormatting sqref="BS277:BS278">
    <cfRule type="cellIs" dxfId="1515" priority="1515" operator="equal">
      <formula>"Inefectiva"</formula>
    </cfRule>
    <cfRule type="cellIs" dxfId="1514" priority="1516" operator="equal">
      <formula>"En Ejecución"</formula>
    </cfRule>
  </conditionalFormatting>
  <conditionalFormatting sqref="BS277:BS278">
    <cfRule type="cellIs" dxfId="1513" priority="1514" operator="equal">
      <formula>"Ineficaz"</formula>
    </cfRule>
  </conditionalFormatting>
  <conditionalFormatting sqref="BS277:BS278">
    <cfRule type="containsText" dxfId="1512" priority="1513" operator="containsText" text="CERRADA">
      <formula>NOT(ISERROR(SEARCH("CERRADA",BS277)))</formula>
    </cfRule>
  </conditionalFormatting>
  <conditionalFormatting sqref="BS277:BS278">
    <cfRule type="cellIs" dxfId="1511" priority="1512" operator="equal">
      <formula>"Eficaz"</formula>
    </cfRule>
  </conditionalFormatting>
  <conditionalFormatting sqref="BH279 BA279 AT279 AM279 AF279 Y279">
    <cfRule type="cellIs" dxfId="1510" priority="1511" stopIfTrue="1" operator="equal">
      <formula>"Destacado"</formula>
    </cfRule>
  </conditionalFormatting>
  <conditionalFormatting sqref="BH279 BA279 AT279 AM279 AF279 Y279">
    <cfRule type="cellIs" dxfId="1509" priority="1505" stopIfTrue="1" operator="equal">
      <formula>"Sin Avance"</formula>
    </cfRule>
    <cfRule type="cellIs" dxfId="1508" priority="1509" stopIfTrue="1" operator="equal">
      <formula>"No Satisfactorio"</formula>
    </cfRule>
    <cfRule type="cellIs" dxfId="1507" priority="1510" stopIfTrue="1" operator="equal">
      <formula>"Satisfactorio"</formula>
    </cfRule>
  </conditionalFormatting>
  <conditionalFormatting sqref="BL279">
    <cfRule type="cellIs" dxfId="1506" priority="1506" operator="between">
      <formula>0</formula>
      <formula>0.95</formula>
    </cfRule>
    <cfRule type="cellIs" dxfId="1505" priority="1507" operator="equal">
      <formula>"Sin Avance"</formula>
    </cfRule>
    <cfRule type="cellIs" dxfId="1504" priority="1508" stopIfTrue="1" operator="equal">
      <formula>1</formula>
    </cfRule>
  </conditionalFormatting>
  <conditionalFormatting sqref="BL279">
    <cfRule type="cellIs" dxfId="1503" priority="1504" operator="between">
      <formula>0.96</formula>
      <formula>0.99</formula>
    </cfRule>
  </conditionalFormatting>
  <conditionalFormatting sqref="BS279">
    <cfRule type="cellIs" dxfId="1502" priority="1502" operator="equal">
      <formula>"Inefectiva"</formula>
    </cfRule>
    <cfRule type="cellIs" dxfId="1501" priority="1503" operator="equal">
      <formula>"En Ejecución"</formula>
    </cfRule>
  </conditionalFormatting>
  <conditionalFormatting sqref="BS279">
    <cfRule type="cellIs" dxfId="1500" priority="1501" operator="equal">
      <formula>"Ineficaz"</formula>
    </cfRule>
  </conditionalFormatting>
  <conditionalFormatting sqref="BS279">
    <cfRule type="containsText" dxfId="1499" priority="1500" operator="containsText" text="CERRADA">
      <formula>NOT(ISERROR(SEARCH("CERRADA",BS279)))</formula>
    </cfRule>
  </conditionalFormatting>
  <conditionalFormatting sqref="BS279">
    <cfRule type="cellIs" dxfId="1498" priority="1499" operator="equal">
      <formula>"Eficaz"</formula>
    </cfRule>
  </conditionalFormatting>
  <conditionalFormatting sqref="BH280 BA280 AT280 AM280 AF280 Y280">
    <cfRule type="cellIs" dxfId="1497" priority="1498" stopIfTrue="1" operator="equal">
      <formula>"Destacado"</formula>
    </cfRule>
  </conditionalFormatting>
  <conditionalFormatting sqref="BH280 BA280 AT280 AM280 AF280 Y280">
    <cfRule type="cellIs" dxfId="1496" priority="1492" stopIfTrue="1" operator="equal">
      <formula>"Sin Avance"</formula>
    </cfRule>
    <cfRule type="cellIs" dxfId="1495" priority="1496" stopIfTrue="1" operator="equal">
      <formula>"No Satisfactorio"</formula>
    </cfRule>
    <cfRule type="cellIs" dxfId="1494" priority="1497" stopIfTrue="1" operator="equal">
      <formula>"Satisfactorio"</formula>
    </cfRule>
  </conditionalFormatting>
  <conditionalFormatting sqref="BL280">
    <cfRule type="cellIs" dxfId="1493" priority="1493" operator="between">
      <formula>0</formula>
      <formula>0.95</formula>
    </cfRule>
    <cfRule type="cellIs" dxfId="1492" priority="1494" operator="equal">
      <formula>"Sin Avance"</formula>
    </cfRule>
    <cfRule type="cellIs" dxfId="1491" priority="1495" stopIfTrue="1" operator="equal">
      <formula>1</formula>
    </cfRule>
  </conditionalFormatting>
  <conditionalFormatting sqref="BL280">
    <cfRule type="cellIs" dxfId="1490" priority="1491" operator="between">
      <formula>0.96</formula>
      <formula>0.99</formula>
    </cfRule>
  </conditionalFormatting>
  <conditionalFormatting sqref="BS280">
    <cfRule type="cellIs" dxfId="1489" priority="1489" operator="equal">
      <formula>"Inefectiva"</formula>
    </cfRule>
    <cfRule type="cellIs" dxfId="1488" priority="1490" operator="equal">
      <formula>"En Ejecución"</formula>
    </cfRule>
  </conditionalFormatting>
  <conditionalFormatting sqref="BS280">
    <cfRule type="cellIs" dxfId="1487" priority="1488" operator="equal">
      <formula>"Ineficaz"</formula>
    </cfRule>
  </conditionalFormatting>
  <conditionalFormatting sqref="BS280">
    <cfRule type="containsText" dxfId="1486" priority="1487" operator="containsText" text="CERRADA">
      <formula>NOT(ISERROR(SEARCH("CERRADA",BS280)))</formula>
    </cfRule>
  </conditionalFormatting>
  <conditionalFormatting sqref="BS280">
    <cfRule type="cellIs" dxfId="1485" priority="1486" operator="equal">
      <formula>"Eficaz"</formula>
    </cfRule>
  </conditionalFormatting>
  <conditionalFormatting sqref="BH281 BA281 AT281 AM281 AF281 Y281">
    <cfRule type="cellIs" dxfId="1484" priority="1485" stopIfTrue="1" operator="equal">
      <formula>"Destacado"</formula>
    </cfRule>
  </conditionalFormatting>
  <conditionalFormatting sqref="BH281 BA281 AT281 AM281 AF281 Y281">
    <cfRule type="cellIs" dxfId="1483" priority="1479" stopIfTrue="1" operator="equal">
      <formula>"Sin Avance"</formula>
    </cfRule>
    <cfRule type="cellIs" dxfId="1482" priority="1483" stopIfTrue="1" operator="equal">
      <formula>"No Satisfactorio"</formula>
    </cfRule>
    <cfRule type="cellIs" dxfId="1481" priority="1484" stopIfTrue="1" operator="equal">
      <formula>"Satisfactorio"</formula>
    </cfRule>
  </conditionalFormatting>
  <conditionalFormatting sqref="BL281">
    <cfRule type="cellIs" dxfId="1480" priority="1480" operator="between">
      <formula>0</formula>
      <formula>0.95</formula>
    </cfRule>
    <cfRule type="cellIs" dxfId="1479" priority="1481" operator="equal">
      <formula>"Sin Avance"</formula>
    </cfRule>
    <cfRule type="cellIs" dxfId="1478" priority="1482" stopIfTrue="1" operator="equal">
      <formula>1</formula>
    </cfRule>
  </conditionalFormatting>
  <conditionalFormatting sqref="BL281">
    <cfRule type="cellIs" dxfId="1477" priority="1478" operator="between">
      <formula>0.96</formula>
      <formula>0.99</formula>
    </cfRule>
  </conditionalFormatting>
  <conditionalFormatting sqref="BS281">
    <cfRule type="cellIs" dxfId="1476" priority="1476" operator="equal">
      <formula>"Inefectiva"</formula>
    </cfRule>
    <cfRule type="cellIs" dxfId="1475" priority="1477" operator="equal">
      <formula>"En Ejecución"</formula>
    </cfRule>
  </conditionalFormatting>
  <conditionalFormatting sqref="BS281">
    <cfRule type="cellIs" dxfId="1474" priority="1475" operator="equal">
      <formula>"Ineficaz"</formula>
    </cfRule>
  </conditionalFormatting>
  <conditionalFormatting sqref="BS281">
    <cfRule type="containsText" dxfId="1473" priority="1474" operator="containsText" text="CERRADA">
      <formula>NOT(ISERROR(SEARCH("CERRADA",BS281)))</formula>
    </cfRule>
  </conditionalFormatting>
  <conditionalFormatting sqref="BS281">
    <cfRule type="cellIs" dxfId="1472" priority="1473" operator="equal">
      <formula>"Eficaz"</formula>
    </cfRule>
  </conditionalFormatting>
  <conditionalFormatting sqref="BH282 BA282 AT282 AM282 AF282 Y282">
    <cfRule type="cellIs" dxfId="1471" priority="1472" stopIfTrue="1" operator="equal">
      <formula>"Destacado"</formula>
    </cfRule>
  </conditionalFormatting>
  <conditionalFormatting sqref="BH282 BA282 AT282 AM282 AF282 Y282">
    <cfRule type="cellIs" dxfId="1470" priority="1466" stopIfTrue="1" operator="equal">
      <formula>"Sin Avance"</formula>
    </cfRule>
    <cfRule type="cellIs" dxfId="1469" priority="1470" stopIfTrue="1" operator="equal">
      <formula>"No Satisfactorio"</formula>
    </cfRule>
    <cfRule type="cellIs" dxfId="1468" priority="1471" stopIfTrue="1" operator="equal">
      <formula>"Satisfactorio"</formula>
    </cfRule>
  </conditionalFormatting>
  <conditionalFormatting sqref="BL282">
    <cfRule type="cellIs" dxfId="1467" priority="1467" operator="between">
      <formula>0</formula>
      <formula>0.95</formula>
    </cfRule>
    <cfRule type="cellIs" dxfId="1466" priority="1468" operator="equal">
      <formula>"Sin Avance"</formula>
    </cfRule>
    <cfRule type="cellIs" dxfId="1465" priority="1469" stopIfTrue="1" operator="equal">
      <formula>1</formula>
    </cfRule>
  </conditionalFormatting>
  <conditionalFormatting sqref="BL282">
    <cfRule type="cellIs" dxfId="1464" priority="1465" operator="between">
      <formula>0.96</formula>
      <formula>0.99</formula>
    </cfRule>
  </conditionalFormatting>
  <conditionalFormatting sqref="BS282">
    <cfRule type="cellIs" dxfId="1463" priority="1463" operator="equal">
      <formula>"Inefectiva"</formula>
    </cfRule>
    <cfRule type="cellIs" dxfId="1462" priority="1464" operator="equal">
      <formula>"En Ejecución"</formula>
    </cfRule>
  </conditionalFormatting>
  <conditionalFormatting sqref="BS282">
    <cfRule type="cellIs" dxfId="1461" priority="1462" operator="equal">
      <formula>"Ineficaz"</formula>
    </cfRule>
  </conditionalFormatting>
  <conditionalFormatting sqref="BS282">
    <cfRule type="containsText" dxfId="1460" priority="1461" operator="containsText" text="CERRADA">
      <formula>NOT(ISERROR(SEARCH("CERRADA",BS282)))</formula>
    </cfRule>
  </conditionalFormatting>
  <conditionalFormatting sqref="BS282">
    <cfRule type="cellIs" dxfId="1459" priority="1460" operator="equal">
      <formula>"Eficaz"</formula>
    </cfRule>
  </conditionalFormatting>
  <conditionalFormatting sqref="BH283:BH284 BA283:BA284 AT283:AT284 AM283:AM284 AF283:AF284 Y283:Y284">
    <cfRule type="cellIs" dxfId="1458" priority="1459" stopIfTrue="1" operator="equal">
      <formula>"Destacado"</formula>
    </cfRule>
  </conditionalFormatting>
  <conditionalFormatting sqref="BH283:BH284 BA283:BA284 AT283:AT284 AM283:AM284 AF283:AF284 Y283:Y284">
    <cfRule type="cellIs" dxfId="1457" priority="1453" stopIfTrue="1" operator="equal">
      <formula>"Sin Avance"</formula>
    </cfRule>
    <cfRule type="cellIs" dxfId="1456" priority="1457" stopIfTrue="1" operator="equal">
      <formula>"No Satisfactorio"</formula>
    </cfRule>
    <cfRule type="cellIs" dxfId="1455" priority="1458" stopIfTrue="1" operator="equal">
      <formula>"Satisfactorio"</formula>
    </cfRule>
  </conditionalFormatting>
  <conditionalFormatting sqref="BL283:BL284">
    <cfRule type="cellIs" dxfId="1454" priority="1454" operator="between">
      <formula>0</formula>
      <formula>0.95</formula>
    </cfRule>
    <cfRule type="cellIs" dxfId="1453" priority="1455" operator="equal">
      <formula>"Sin Avance"</formula>
    </cfRule>
    <cfRule type="cellIs" dxfId="1452" priority="1456" stopIfTrue="1" operator="equal">
      <formula>1</formula>
    </cfRule>
  </conditionalFormatting>
  <conditionalFormatting sqref="BL283:BL284">
    <cfRule type="cellIs" dxfId="1451" priority="1452" operator="between">
      <formula>0.96</formula>
      <formula>0.99</formula>
    </cfRule>
  </conditionalFormatting>
  <conditionalFormatting sqref="BS283">
    <cfRule type="cellIs" dxfId="1450" priority="1450" operator="equal">
      <formula>"Inefectiva"</formula>
    </cfRule>
    <cfRule type="cellIs" dxfId="1449" priority="1451" operator="equal">
      <formula>"En Ejecución"</formula>
    </cfRule>
  </conditionalFormatting>
  <conditionalFormatting sqref="BS283">
    <cfRule type="cellIs" dxfId="1448" priority="1449" operator="equal">
      <formula>"Ineficaz"</formula>
    </cfRule>
  </conditionalFormatting>
  <conditionalFormatting sqref="BS283">
    <cfRule type="containsText" dxfId="1447" priority="1448" operator="containsText" text="CERRADA">
      <formula>NOT(ISERROR(SEARCH("CERRADA",BS283)))</formula>
    </cfRule>
  </conditionalFormatting>
  <conditionalFormatting sqref="BS283">
    <cfRule type="cellIs" dxfId="1446" priority="1447" operator="equal">
      <formula>"Eficaz"</formula>
    </cfRule>
  </conditionalFormatting>
  <conditionalFormatting sqref="BS284">
    <cfRule type="cellIs" dxfId="1445" priority="1445" operator="equal">
      <formula>"Inefectiva"</formula>
    </cfRule>
    <cfRule type="cellIs" dxfId="1444" priority="1446" operator="equal">
      <formula>"En Ejecución"</formula>
    </cfRule>
  </conditionalFormatting>
  <conditionalFormatting sqref="BS284">
    <cfRule type="cellIs" dxfId="1443" priority="1444" operator="equal">
      <formula>"Ineficaz"</formula>
    </cfRule>
  </conditionalFormatting>
  <conditionalFormatting sqref="BS284">
    <cfRule type="containsText" dxfId="1442" priority="1443" operator="containsText" text="CERRADA">
      <formula>NOT(ISERROR(SEARCH("CERRADA",BS284)))</formula>
    </cfRule>
  </conditionalFormatting>
  <conditionalFormatting sqref="BS284">
    <cfRule type="cellIs" dxfId="1441" priority="1442" operator="equal">
      <formula>"Eficaz"</formula>
    </cfRule>
  </conditionalFormatting>
  <conditionalFormatting sqref="BH285:BH286 BA285:BA286 AT285:AT286 AM285:AM286 AF285:AF286 Y285:Y286">
    <cfRule type="cellIs" dxfId="1440" priority="1441" stopIfTrue="1" operator="equal">
      <formula>"Destacado"</formula>
    </cfRule>
  </conditionalFormatting>
  <conditionalFormatting sqref="BH285:BH286 BA285:BA286 AT285:AT286 AM285:AM286 AF285:AF286 Y285:Y286">
    <cfRule type="cellIs" dxfId="1439" priority="1435" stopIfTrue="1" operator="equal">
      <formula>"Sin Avance"</formula>
    </cfRule>
    <cfRule type="cellIs" dxfId="1438" priority="1439" stopIfTrue="1" operator="equal">
      <formula>"No Satisfactorio"</formula>
    </cfRule>
    <cfRule type="cellIs" dxfId="1437" priority="1440" stopIfTrue="1" operator="equal">
      <formula>"Satisfactorio"</formula>
    </cfRule>
  </conditionalFormatting>
  <conditionalFormatting sqref="BL285:BL286">
    <cfRule type="cellIs" dxfId="1436" priority="1436" operator="between">
      <formula>0</formula>
      <formula>0.95</formula>
    </cfRule>
    <cfRule type="cellIs" dxfId="1435" priority="1437" operator="equal">
      <formula>"Sin Avance"</formula>
    </cfRule>
    <cfRule type="cellIs" dxfId="1434" priority="1438" stopIfTrue="1" operator="equal">
      <formula>1</formula>
    </cfRule>
  </conditionalFormatting>
  <conditionalFormatting sqref="BL285:BL286">
    <cfRule type="cellIs" dxfId="1433" priority="1434" operator="between">
      <formula>0.96</formula>
      <formula>0.99</formula>
    </cfRule>
  </conditionalFormatting>
  <conditionalFormatting sqref="BS285">
    <cfRule type="cellIs" dxfId="1432" priority="1432" operator="equal">
      <formula>"Inefectiva"</formula>
    </cfRule>
    <cfRule type="cellIs" dxfId="1431" priority="1433" operator="equal">
      <formula>"En Ejecución"</formula>
    </cfRule>
  </conditionalFormatting>
  <conditionalFormatting sqref="BS285">
    <cfRule type="cellIs" dxfId="1430" priority="1431" operator="equal">
      <formula>"Ineficaz"</formula>
    </cfRule>
  </conditionalFormatting>
  <conditionalFormatting sqref="BS285">
    <cfRule type="containsText" dxfId="1429" priority="1430" operator="containsText" text="CERRADA">
      <formula>NOT(ISERROR(SEARCH("CERRADA",BS285)))</formula>
    </cfRule>
  </conditionalFormatting>
  <conditionalFormatting sqref="BS285">
    <cfRule type="cellIs" dxfId="1428" priority="1429" operator="equal">
      <formula>"Eficaz"</formula>
    </cfRule>
  </conditionalFormatting>
  <conditionalFormatting sqref="BS286">
    <cfRule type="cellIs" dxfId="1427" priority="1427" operator="equal">
      <formula>"Inefectiva"</formula>
    </cfRule>
    <cfRule type="cellIs" dxfId="1426" priority="1428" operator="equal">
      <formula>"En Ejecución"</formula>
    </cfRule>
  </conditionalFormatting>
  <conditionalFormatting sqref="BS286">
    <cfRule type="cellIs" dxfId="1425" priority="1426" operator="equal">
      <formula>"Ineficaz"</formula>
    </cfRule>
  </conditionalFormatting>
  <conditionalFormatting sqref="BS286">
    <cfRule type="containsText" dxfId="1424" priority="1425" operator="containsText" text="CERRADA">
      <formula>NOT(ISERROR(SEARCH("CERRADA",BS286)))</formula>
    </cfRule>
  </conditionalFormatting>
  <conditionalFormatting sqref="BS286">
    <cfRule type="cellIs" dxfId="1423" priority="1424" operator="equal">
      <formula>"Eficaz"</formula>
    </cfRule>
  </conditionalFormatting>
  <conditionalFormatting sqref="BH287:BH288 BA287:BA288 AT287:AT288 AM287:AM288 AF287:AF288 Y287:Y288">
    <cfRule type="cellIs" dxfId="1422" priority="1423" stopIfTrue="1" operator="equal">
      <formula>"Destacado"</formula>
    </cfRule>
  </conditionalFormatting>
  <conditionalFormatting sqref="BH287:BH288 BA287:BA288 AT287:AT288 AM287:AM288 AF287:AF288 Y287:Y288">
    <cfRule type="cellIs" dxfId="1421" priority="1417" stopIfTrue="1" operator="equal">
      <formula>"Sin Avance"</formula>
    </cfRule>
    <cfRule type="cellIs" dxfId="1420" priority="1421" stopIfTrue="1" operator="equal">
      <formula>"No Satisfactorio"</formula>
    </cfRule>
    <cfRule type="cellIs" dxfId="1419" priority="1422" stopIfTrue="1" operator="equal">
      <formula>"Satisfactorio"</formula>
    </cfRule>
  </conditionalFormatting>
  <conditionalFormatting sqref="BL287:BL288">
    <cfRule type="cellIs" dxfId="1418" priority="1418" operator="between">
      <formula>0</formula>
      <formula>0.95</formula>
    </cfRule>
    <cfRule type="cellIs" dxfId="1417" priority="1419" operator="equal">
      <formula>"Sin Avance"</formula>
    </cfRule>
    <cfRule type="cellIs" dxfId="1416" priority="1420" stopIfTrue="1" operator="equal">
      <formula>1</formula>
    </cfRule>
  </conditionalFormatting>
  <conditionalFormatting sqref="BL287:BL288">
    <cfRule type="cellIs" dxfId="1415" priority="1416" operator="between">
      <formula>0.96</formula>
      <formula>0.99</formula>
    </cfRule>
  </conditionalFormatting>
  <conditionalFormatting sqref="BS287">
    <cfRule type="cellIs" dxfId="1414" priority="1414" operator="equal">
      <formula>"Inefectiva"</formula>
    </cfRule>
    <cfRule type="cellIs" dxfId="1413" priority="1415" operator="equal">
      <formula>"En Ejecución"</formula>
    </cfRule>
  </conditionalFormatting>
  <conditionalFormatting sqref="BS287">
    <cfRule type="cellIs" dxfId="1412" priority="1413" operator="equal">
      <formula>"Ineficaz"</formula>
    </cfRule>
  </conditionalFormatting>
  <conditionalFormatting sqref="BS287">
    <cfRule type="containsText" dxfId="1411" priority="1412" operator="containsText" text="CERRADA">
      <formula>NOT(ISERROR(SEARCH("CERRADA",BS287)))</formula>
    </cfRule>
  </conditionalFormatting>
  <conditionalFormatting sqref="BS287">
    <cfRule type="cellIs" dxfId="1410" priority="1411" operator="equal">
      <formula>"Eficaz"</formula>
    </cfRule>
  </conditionalFormatting>
  <conditionalFormatting sqref="BS288">
    <cfRule type="cellIs" dxfId="1409" priority="1409" operator="equal">
      <formula>"Inefectiva"</formula>
    </cfRule>
    <cfRule type="cellIs" dxfId="1408" priority="1410" operator="equal">
      <formula>"En Ejecución"</formula>
    </cfRule>
  </conditionalFormatting>
  <conditionalFormatting sqref="BS288">
    <cfRule type="cellIs" dxfId="1407" priority="1408" operator="equal">
      <formula>"Ineficaz"</formula>
    </cfRule>
  </conditionalFormatting>
  <conditionalFormatting sqref="BS288">
    <cfRule type="containsText" dxfId="1406" priority="1407" operator="containsText" text="CERRADA">
      <formula>NOT(ISERROR(SEARCH("CERRADA",BS288)))</formula>
    </cfRule>
  </conditionalFormatting>
  <conditionalFormatting sqref="BS288">
    <cfRule type="cellIs" dxfId="1405" priority="1406" operator="equal">
      <formula>"Eficaz"</formula>
    </cfRule>
  </conditionalFormatting>
  <conditionalFormatting sqref="BH289:BH292 BA289:BA292 AT289:AT292 AM289:AM292 AF289:AF292 Y289:Y292">
    <cfRule type="cellIs" dxfId="1404" priority="1405" stopIfTrue="1" operator="equal">
      <formula>"Destacado"</formula>
    </cfRule>
  </conditionalFormatting>
  <conditionalFormatting sqref="BH289:BH292 BA289:BA292 AT289:AT292 AM289:AM292 AF289:AF292 Y289:Y292">
    <cfRule type="cellIs" dxfId="1403" priority="1399" stopIfTrue="1" operator="equal">
      <formula>"Sin Avance"</formula>
    </cfRule>
    <cfRule type="cellIs" dxfId="1402" priority="1403" stopIfTrue="1" operator="equal">
      <formula>"No Satisfactorio"</formula>
    </cfRule>
    <cfRule type="cellIs" dxfId="1401" priority="1404" stopIfTrue="1" operator="equal">
      <formula>"Satisfactorio"</formula>
    </cfRule>
  </conditionalFormatting>
  <conditionalFormatting sqref="BL289:BL292">
    <cfRule type="cellIs" dxfId="1400" priority="1400" operator="between">
      <formula>0</formula>
      <formula>0.95</formula>
    </cfRule>
    <cfRule type="cellIs" dxfId="1399" priority="1401" operator="equal">
      <formula>"Sin Avance"</formula>
    </cfRule>
    <cfRule type="cellIs" dxfId="1398" priority="1402" stopIfTrue="1" operator="equal">
      <formula>1</formula>
    </cfRule>
  </conditionalFormatting>
  <conditionalFormatting sqref="BL289:BL292">
    <cfRule type="cellIs" dxfId="1397" priority="1398" operator="between">
      <formula>0.96</formula>
      <formula>0.99</formula>
    </cfRule>
  </conditionalFormatting>
  <conditionalFormatting sqref="BS289">
    <cfRule type="cellIs" dxfId="1396" priority="1396" operator="equal">
      <formula>"Inefectiva"</formula>
    </cfRule>
    <cfRule type="cellIs" dxfId="1395" priority="1397" operator="equal">
      <formula>"En Ejecución"</formula>
    </cfRule>
  </conditionalFormatting>
  <conditionalFormatting sqref="BS289">
    <cfRule type="cellIs" dxfId="1394" priority="1395" operator="equal">
      <formula>"Ineficaz"</formula>
    </cfRule>
  </conditionalFormatting>
  <conditionalFormatting sqref="BS289">
    <cfRule type="containsText" dxfId="1393" priority="1394" operator="containsText" text="CERRADA">
      <formula>NOT(ISERROR(SEARCH("CERRADA",BS289)))</formula>
    </cfRule>
  </conditionalFormatting>
  <conditionalFormatting sqref="BS289">
    <cfRule type="cellIs" dxfId="1392" priority="1393" operator="equal">
      <formula>"Eficaz"</formula>
    </cfRule>
  </conditionalFormatting>
  <conditionalFormatting sqref="BS290">
    <cfRule type="cellIs" dxfId="1391" priority="1391" operator="equal">
      <formula>"Inefectiva"</formula>
    </cfRule>
    <cfRule type="cellIs" dxfId="1390" priority="1392" operator="equal">
      <formula>"En Ejecución"</formula>
    </cfRule>
  </conditionalFormatting>
  <conditionalFormatting sqref="BS290">
    <cfRule type="cellIs" dxfId="1389" priority="1390" operator="equal">
      <formula>"Ineficaz"</formula>
    </cfRule>
  </conditionalFormatting>
  <conditionalFormatting sqref="BS290">
    <cfRule type="containsText" dxfId="1388" priority="1389" operator="containsText" text="CERRADA">
      <formula>NOT(ISERROR(SEARCH("CERRADA",BS290)))</formula>
    </cfRule>
  </conditionalFormatting>
  <conditionalFormatting sqref="BS290">
    <cfRule type="cellIs" dxfId="1387" priority="1388" operator="equal">
      <formula>"Eficaz"</formula>
    </cfRule>
  </conditionalFormatting>
  <conditionalFormatting sqref="BS292">
    <cfRule type="cellIs" dxfId="1386" priority="1386" operator="equal">
      <formula>"Inefectiva"</formula>
    </cfRule>
    <cfRule type="cellIs" dxfId="1385" priority="1387" operator="equal">
      <formula>"En Ejecución"</formula>
    </cfRule>
  </conditionalFormatting>
  <conditionalFormatting sqref="BS292">
    <cfRule type="cellIs" dxfId="1384" priority="1385" operator="equal">
      <formula>"Ineficaz"</formula>
    </cfRule>
  </conditionalFormatting>
  <conditionalFormatting sqref="BS292">
    <cfRule type="containsText" dxfId="1383" priority="1384" operator="containsText" text="CERRADA">
      <formula>NOT(ISERROR(SEARCH("CERRADA",BS292)))</formula>
    </cfRule>
  </conditionalFormatting>
  <conditionalFormatting sqref="BS292">
    <cfRule type="cellIs" dxfId="1382" priority="1383" operator="equal">
      <formula>"Eficaz"</formula>
    </cfRule>
  </conditionalFormatting>
  <conditionalFormatting sqref="BS291">
    <cfRule type="cellIs" dxfId="1381" priority="1381" operator="equal">
      <formula>"Inefectiva"</formula>
    </cfRule>
    <cfRule type="cellIs" dxfId="1380" priority="1382" operator="equal">
      <formula>"En Ejecución"</formula>
    </cfRule>
  </conditionalFormatting>
  <conditionalFormatting sqref="BS291">
    <cfRule type="cellIs" dxfId="1379" priority="1380" operator="equal">
      <formula>"Ineficaz"</formula>
    </cfRule>
  </conditionalFormatting>
  <conditionalFormatting sqref="BS291">
    <cfRule type="containsText" dxfId="1378" priority="1379" operator="containsText" text="CERRADA">
      <formula>NOT(ISERROR(SEARCH("CERRADA",BS291)))</formula>
    </cfRule>
  </conditionalFormatting>
  <conditionalFormatting sqref="BS291">
    <cfRule type="cellIs" dxfId="1377" priority="1378" operator="equal">
      <formula>"Eficaz"</formula>
    </cfRule>
  </conditionalFormatting>
  <conditionalFormatting sqref="BH293 BA293 AT293 AM293 AF293 Y293">
    <cfRule type="cellIs" dxfId="1376" priority="1377" stopIfTrue="1" operator="equal">
      <formula>"Destacado"</formula>
    </cfRule>
  </conditionalFormatting>
  <conditionalFormatting sqref="BH293 BA293 AT293 AM293 AF293 Y293">
    <cfRule type="cellIs" dxfId="1375" priority="1371" stopIfTrue="1" operator="equal">
      <formula>"Sin Avance"</formula>
    </cfRule>
    <cfRule type="cellIs" dxfId="1374" priority="1375" stopIfTrue="1" operator="equal">
      <formula>"No Satisfactorio"</formula>
    </cfRule>
    <cfRule type="cellIs" dxfId="1373" priority="1376" stopIfTrue="1" operator="equal">
      <formula>"Satisfactorio"</formula>
    </cfRule>
  </conditionalFormatting>
  <conditionalFormatting sqref="BL293">
    <cfRule type="cellIs" dxfId="1372" priority="1372" operator="between">
      <formula>0</formula>
      <formula>0.95</formula>
    </cfRule>
    <cfRule type="cellIs" dxfId="1371" priority="1373" operator="equal">
      <formula>"Sin Avance"</formula>
    </cfRule>
    <cfRule type="cellIs" dxfId="1370" priority="1374" stopIfTrue="1" operator="equal">
      <formula>1</formula>
    </cfRule>
  </conditionalFormatting>
  <conditionalFormatting sqref="BL293">
    <cfRule type="cellIs" dxfId="1369" priority="1370" operator="between">
      <formula>0.96</formula>
      <formula>0.99</formula>
    </cfRule>
  </conditionalFormatting>
  <conditionalFormatting sqref="BS293">
    <cfRule type="cellIs" dxfId="1368" priority="1368" operator="equal">
      <formula>"Inefectiva"</formula>
    </cfRule>
    <cfRule type="cellIs" dxfId="1367" priority="1369" operator="equal">
      <formula>"En Ejecución"</formula>
    </cfRule>
  </conditionalFormatting>
  <conditionalFormatting sqref="BS293">
    <cfRule type="cellIs" dxfId="1366" priority="1367" operator="equal">
      <formula>"Ineficaz"</formula>
    </cfRule>
  </conditionalFormatting>
  <conditionalFormatting sqref="BS293">
    <cfRule type="containsText" dxfId="1365" priority="1366" operator="containsText" text="CERRADA">
      <formula>NOT(ISERROR(SEARCH("CERRADA",BS293)))</formula>
    </cfRule>
  </conditionalFormatting>
  <conditionalFormatting sqref="BS293">
    <cfRule type="cellIs" dxfId="1364" priority="1365" operator="equal">
      <formula>"Eficaz"</formula>
    </cfRule>
  </conditionalFormatting>
  <conditionalFormatting sqref="BH294 BA294 AT294 AM294 AF294 Y294">
    <cfRule type="cellIs" dxfId="1363" priority="1364" stopIfTrue="1" operator="equal">
      <formula>"Destacado"</formula>
    </cfRule>
  </conditionalFormatting>
  <conditionalFormatting sqref="BH294 BA294 AT294 AM294 AF294 Y294">
    <cfRule type="cellIs" dxfId="1362" priority="1358" stopIfTrue="1" operator="equal">
      <formula>"Sin Avance"</formula>
    </cfRule>
    <cfRule type="cellIs" dxfId="1361" priority="1362" stopIfTrue="1" operator="equal">
      <formula>"No Satisfactorio"</formula>
    </cfRule>
    <cfRule type="cellIs" dxfId="1360" priority="1363" stopIfTrue="1" operator="equal">
      <formula>"Satisfactorio"</formula>
    </cfRule>
  </conditionalFormatting>
  <conditionalFormatting sqref="BL294">
    <cfRule type="cellIs" dxfId="1359" priority="1359" operator="between">
      <formula>0</formula>
      <formula>0.95</formula>
    </cfRule>
    <cfRule type="cellIs" dxfId="1358" priority="1360" operator="equal">
      <formula>"Sin Avance"</formula>
    </cfRule>
    <cfRule type="cellIs" dxfId="1357" priority="1361" stopIfTrue="1" operator="equal">
      <formula>1</formula>
    </cfRule>
  </conditionalFormatting>
  <conditionalFormatting sqref="BL294">
    <cfRule type="cellIs" dxfId="1356" priority="1357" operator="between">
      <formula>0.96</formula>
      <formula>0.99</formula>
    </cfRule>
  </conditionalFormatting>
  <conditionalFormatting sqref="BS294">
    <cfRule type="cellIs" dxfId="1355" priority="1355" operator="equal">
      <formula>"Inefectiva"</formula>
    </cfRule>
    <cfRule type="cellIs" dxfId="1354" priority="1356" operator="equal">
      <formula>"En Ejecución"</formula>
    </cfRule>
  </conditionalFormatting>
  <conditionalFormatting sqref="BS294">
    <cfRule type="cellIs" dxfId="1353" priority="1354" operator="equal">
      <formula>"Ineficaz"</formula>
    </cfRule>
  </conditionalFormatting>
  <conditionalFormatting sqref="BS294">
    <cfRule type="containsText" dxfId="1352" priority="1353" operator="containsText" text="CERRADA">
      <formula>NOT(ISERROR(SEARCH("CERRADA",BS294)))</formula>
    </cfRule>
  </conditionalFormatting>
  <conditionalFormatting sqref="BS294">
    <cfRule type="cellIs" dxfId="1351" priority="1352" operator="equal">
      <formula>"Eficaz"</formula>
    </cfRule>
  </conditionalFormatting>
  <conditionalFormatting sqref="BH295:BH299 BA295:BA299 AT295:AT299 AM295:AM299 AF295:AF299 Y295:Y299">
    <cfRule type="cellIs" dxfId="1350" priority="1351" stopIfTrue="1" operator="equal">
      <formula>"Destacado"</formula>
    </cfRule>
  </conditionalFormatting>
  <conditionalFormatting sqref="BH295:BH299 BA295:BA299 AT295:AT299 AM295:AM299 AF295:AF299 Y295:Y299">
    <cfRule type="cellIs" dxfId="1349" priority="1345" stopIfTrue="1" operator="equal">
      <formula>"Sin Avance"</formula>
    </cfRule>
    <cfRule type="cellIs" dxfId="1348" priority="1349" stopIfTrue="1" operator="equal">
      <formula>"No Satisfactorio"</formula>
    </cfRule>
    <cfRule type="cellIs" dxfId="1347" priority="1350" stopIfTrue="1" operator="equal">
      <formula>"Satisfactorio"</formula>
    </cfRule>
  </conditionalFormatting>
  <conditionalFormatting sqref="BL295:BL299">
    <cfRule type="cellIs" dxfId="1346" priority="1346" operator="between">
      <formula>0</formula>
      <formula>0.95</formula>
    </cfRule>
    <cfRule type="cellIs" dxfId="1345" priority="1347" operator="equal">
      <formula>"Sin Avance"</formula>
    </cfRule>
    <cfRule type="cellIs" dxfId="1344" priority="1348" stopIfTrue="1" operator="equal">
      <formula>1</formula>
    </cfRule>
  </conditionalFormatting>
  <conditionalFormatting sqref="BL295:BL299">
    <cfRule type="cellIs" dxfId="1343" priority="1344" operator="between">
      <formula>0.96</formula>
      <formula>0.99</formula>
    </cfRule>
  </conditionalFormatting>
  <conditionalFormatting sqref="BS295">
    <cfRule type="cellIs" dxfId="1342" priority="1342" operator="equal">
      <formula>"Inefectiva"</formula>
    </cfRule>
    <cfRule type="cellIs" dxfId="1341" priority="1343" operator="equal">
      <formula>"En Ejecución"</formula>
    </cfRule>
  </conditionalFormatting>
  <conditionalFormatting sqref="BS295">
    <cfRule type="cellIs" dxfId="1340" priority="1341" operator="equal">
      <formula>"Ineficaz"</formula>
    </cfRule>
  </conditionalFormatting>
  <conditionalFormatting sqref="BS295">
    <cfRule type="containsText" dxfId="1339" priority="1340" operator="containsText" text="CERRADA">
      <formula>NOT(ISERROR(SEARCH("CERRADA",BS295)))</formula>
    </cfRule>
  </conditionalFormatting>
  <conditionalFormatting sqref="BS295">
    <cfRule type="cellIs" dxfId="1338" priority="1339" operator="equal">
      <formula>"Eficaz"</formula>
    </cfRule>
  </conditionalFormatting>
  <conditionalFormatting sqref="BS298">
    <cfRule type="cellIs" dxfId="1337" priority="1337" operator="equal">
      <formula>"Inefectiva"</formula>
    </cfRule>
    <cfRule type="cellIs" dxfId="1336" priority="1338" operator="equal">
      <formula>"En Ejecución"</formula>
    </cfRule>
  </conditionalFormatting>
  <conditionalFormatting sqref="BS298">
    <cfRule type="cellIs" dxfId="1335" priority="1336" operator="equal">
      <formula>"Ineficaz"</formula>
    </cfRule>
  </conditionalFormatting>
  <conditionalFormatting sqref="BS298">
    <cfRule type="containsText" dxfId="1334" priority="1335" operator="containsText" text="CERRADA">
      <formula>NOT(ISERROR(SEARCH("CERRADA",BS298)))</formula>
    </cfRule>
  </conditionalFormatting>
  <conditionalFormatting sqref="BS298">
    <cfRule type="cellIs" dxfId="1333" priority="1334" operator="equal">
      <formula>"Eficaz"</formula>
    </cfRule>
  </conditionalFormatting>
  <conditionalFormatting sqref="BS299">
    <cfRule type="cellIs" dxfId="1332" priority="1332" operator="equal">
      <formula>"Inefectiva"</formula>
    </cfRule>
    <cfRule type="cellIs" dxfId="1331" priority="1333" operator="equal">
      <formula>"En Ejecución"</formula>
    </cfRule>
  </conditionalFormatting>
  <conditionalFormatting sqref="BS299">
    <cfRule type="cellIs" dxfId="1330" priority="1331" operator="equal">
      <formula>"Ineficaz"</formula>
    </cfRule>
  </conditionalFormatting>
  <conditionalFormatting sqref="BS299">
    <cfRule type="containsText" dxfId="1329" priority="1330" operator="containsText" text="CERRADA">
      <formula>NOT(ISERROR(SEARCH("CERRADA",BS299)))</formula>
    </cfRule>
  </conditionalFormatting>
  <conditionalFormatting sqref="BS299">
    <cfRule type="cellIs" dxfId="1328" priority="1329" operator="equal">
      <formula>"Eficaz"</formula>
    </cfRule>
  </conditionalFormatting>
  <conditionalFormatting sqref="BS296">
    <cfRule type="cellIs" dxfId="1327" priority="1327" operator="equal">
      <formula>"Inefectiva"</formula>
    </cfRule>
    <cfRule type="cellIs" dxfId="1326" priority="1328" operator="equal">
      <formula>"En Ejecución"</formula>
    </cfRule>
  </conditionalFormatting>
  <conditionalFormatting sqref="BS296">
    <cfRule type="cellIs" dxfId="1325" priority="1326" operator="equal">
      <formula>"Ineficaz"</formula>
    </cfRule>
  </conditionalFormatting>
  <conditionalFormatting sqref="BS296">
    <cfRule type="containsText" dxfId="1324" priority="1325" operator="containsText" text="CERRADA">
      <formula>NOT(ISERROR(SEARCH("CERRADA",BS296)))</formula>
    </cfRule>
  </conditionalFormatting>
  <conditionalFormatting sqref="BS296">
    <cfRule type="cellIs" dxfId="1323" priority="1324" operator="equal">
      <formula>"Eficaz"</formula>
    </cfRule>
  </conditionalFormatting>
  <conditionalFormatting sqref="BS297">
    <cfRule type="cellIs" dxfId="1322" priority="1322" operator="equal">
      <formula>"Inefectiva"</formula>
    </cfRule>
    <cfRule type="cellIs" dxfId="1321" priority="1323" operator="equal">
      <formula>"En Ejecución"</formula>
    </cfRule>
  </conditionalFormatting>
  <conditionalFormatting sqref="BS297">
    <cfRule type="cellIs" dxfId="1320" priority="1321" operator="equal">
      <formula>"Ineficaz"</formula>
    </cfRule>
  </conditionalFormatting>
  <conditionalFormatting sqref="BS297">
    <cfRule type="containsText" dxfId="1319" priority="1320" operator="containsText" text="CERRADA">
      <formula>NOT(ISERROR(SEARCH("CERRADA",BS297)))</formula>
    </cfRule>
  </conditionalFormatting>
  <conditionalFormatting sqref="BS297">
    <cfRule type="cellIs" dxfId="1318" priority="1319" operator="equal">
      <formula>"Eficaz"</formula>
    </cfRule>
  </conditionalFormatting>
  <conditionalFormatting sqref="BS303">
    <cfRule type="cellIs" dxfId="1317" priority="1317" operator="equal">
      <formula>"Inefectiva"</formula>
    </cfRule>
    <cfRule type="cellIs" dxfId="1316" priority="1318" operator="equal">
      <formula>"En Ejecución"</formula>
    </cfRule>
  </conditionalFormatting>
  <conditionalFormatting sqref="BS303">
    <cfRule type="cellIs" dxfId="1315" priority="1316" operator="equal">
      <formula>"Ineficaz"</formula>
    </cfRule>
  </conditionalFormatting>
  <conditionalFormatting sqref="BS303">
    <cfRule type="containsText" dxfId="1314" priority="1315" operator="containsText" text="CERRADA">
      <formula>NOT(ISERROR(SEARCH("CERRADA",BS303)))</formula>
    </cfRule>
  </conditionalFormatting>
  <conditionalFormatting sqref="BS303">
    <cfRule type="cellIs" dxfId="1313" priority="1314" operator="equal">
      <formula>"Eficaz"</formula>
    </cfRule>
  </conditionalFormatting>
  <conditionalFormatting sqref="BH303 BA303 AT303 AM303 AF303 Y303">
    <cfRule type="cellIs" dxfId="1312" priority="1313" stopIfTrue="1" operator="equal">
      <formula>"Destacado"</formula>
    </cfRule>
  </conditionalFormatting>
  <conditionalFormatting sqref="BH303 BA303 AT303 AM303 AF303 Y303">
    <cfRule type="cellIs" dxfId="1311" priority="1307" stopIfTrue="1" operator="equal">
      <formula>"Sin Avance"</formula>
    </cfRule>
    <cfRule type="cellIs" dxfId="1310" priority="1311" stopIfTrue="1" operator="equal">
      <formula>"No Satisfactorio"</formula>
    </cfRule>
    <cfRule type="cellIs" dxfId="1309" priority="1312" stopIfTrue="1" operator="equal">
      <formula>"Satisfactorio"</formula>
    </cfRule>
  </conditionalFormatting>
  <conditionalFormatting sqref="BL303">
    <cfRule type="cellIs" dxfId="1308" priority="1308" operator="between">
      <formula>0</formula>
      <formula>0.95</formula>
    </cfRule>
    <cfRule type="cellIs" dxfId="1307" priority="1309" operator="equal">
      <formula>"Sin Avance"</formula>
    </cfRule>
    <cfRule type="cellIs" dxfId="1306" priority="1310" stopIfTrue="1" operator="equal">
      <formula>1</formula>
    </cfRule>
  </conditionalFormatting>
  <conditionalFormatting sqref="BL303">
    <cfRule type="cellIs" dxfId="1305" priority="1306" operator="between">
      <formula>0.96</formula>
      <formula>0.99</formula>
    </cfRule>
  </conditionalFormatting>
  <conditionalFormatting sqref="BS304">
    <cfRule type="cellIs" dxfId="1304" priority="1304" operator="equal">
      <formula>"Inefectiva"</formula>
    </cfRule>
    <cfRule type="cellIs" dxfId="1303" priority="1305" operator="equal">
      <formula>"En Ejecución"</formula>
    </cfRule>
  </conditionalFormatting>
  <conditionalFormatting sqref="BS304">
    <cfRule type="cellIs" dxfId="1302" priority="1303" operator="equal">
      <formula>"Ineficaz"</formula>
    </cfRule>
  </conditionalFormatting>
  <conditionalFormatting sqref="BS304">
    <cfRule type="containsText" dxfId="1301" priority="1302" operator="containsText" text="CERRADA">
      <formula>NOT(ISERROR(SEARCH("CERRADA",BS304)))</formula>
    </cfRule>
  </conditionalFormatting>
  <conditionalFormatting sqref="BS304">
    <cfRule type="cellIs" dxfId="1300" priority="1301" operator="equal">
      <formula>"Eficaz"</formula>
    </cfRule>
  </conditionalFormatting>
  <conditionalFormatting sqref="BH304 BA304 AT304 AM304 AF304 Y304">
    <cfRule type="cellIs" dxfId="1299" priority="1300" stopIfTrue="1" operator="equal">
      <formula>"Destacado"</formula>
    </cfRule>
  </conditionalFormatting>
  <conditionalFormatting sqref="BH304 BA304 AT304 AM304 AF304 Y304">
    <cfRule type="cellIs" dxfId="1298" priority="1294" stopIfTrue="1" operator="equal">
      <formula>"Sin Avance"</formula>
    </cfRule>
    <cfRule type="cellIs" dxfId="1297" priority="1298" stopIfTrue="1" operator="equal">
      <formula>"No Satisfactorio"</formula>
    </cfRule>
    <cfRule type="cellIs" dxfId="1296" priority="1299" stopIfTrue="1" operator="equal">
      <formula>"Satisfactorio"</formula>
    </cfRule>
  </conditionalFormatting>
  <conditionalFormatting sqref="BL304">
    <cfRule type="cellIs" dxfId="1295" priority="1295" operator="between">
      <formula>0</formula>
      <formula>0.95</formula>
    </cfRule>
    <cfRule type="cellIs" dxfId="1294" priority="1296" operator="equal">
      <formula>"Sin Avance"</formula>
    </cfRule>
    <cfRule type="cellIs" dxfId="1293" priority="1297" stopIfTrue="1" operator="equal">
      <formula>1</formula>
    </cfRule>
  </conditionalFormatting>
  <conditionalFormatting sqref="BL304">
    <cfRule type="cellIs" dxfId="1292" priority="1293" operator="between">
      <formula>0.96</formula>
      <formula>0.99</formula>
    </cfRule>
  </conditionalFormatting>
  <conditionalFormatting sqref="BS305">
    <cfRule type="cellIs" dxfId="1291" priority="1291" operator="equal">
      <formula>"Inefectiva"</formula>
    </cfRule>
    <cfRule type="cellIs" dxfId="1290" priority="1292" operator="equal">
      <formula>"En Ejecución"</formula>
    </cfRule>
  </conditionalFormatting>
  <conditionalFormatting sqref="BS305">
    <cfRule type="cellIs" dxfId="1289" priority="1290" operator="equal">
      <formula>"Ineficaz"</formula>
    </cfRule>
  </conditionalFormatting>
  <conditionalFormatting sqref="BS305">
    <cfRule type="containsText" dxfId="1288" priority="1289" operator="containsText" text="CERRADA">
      <formula>NOT(ISERROR(SEARCH("CERRADA",BS305)))</formula>
    </cfRule>
  </conditionalFormatting>
  <conditionalFormatting sqref="BS305">
    <cfRule type="cellIs" dxfId="1287" priority="1288" operator="equal">
      <formula>"Eficaz"</formula>
    </cfRule>
  </conditionalFormatting>
  <conditionalFormatting sqref="BH305 BA305 AT305 AM305 AF305 Y305">
    <cfRule type="cellIs" dxfId="1286" priority="1287" stopIfTrue="1" operator="equal">
      <formula>"Destacado"</formula>
    </cfRule>
  </conditionalFormatting>
  <conditionalFormatting sqref="BH305 BA305 AT305 AM305 AF305 Y305">
    <cfRule type="cellIs" dxfId="1285" priority="1281" stopIfTrue="1" operator="equal">
      <formula>"Sin Avance"</formula>
    </cfRule>
    <cfRule type="cellIs" dxfId="1284" priority="1285" stopIfTrue="1" operator="equal">
      <formula>"No Satisfactorio"</formula>
    </cfRule>
    <cfRule type="cellIs" dxfId="1283" priority="1286" stopIfTrue="1" operator="equal">
      <formula>"Satisfactorio"</formula>
    </cfRule>
  </conditionalFormatting>
  <conditionalFormatting sqref="BL305">
    <cfRule type="cellIs" dxfId="1282" priority="1282" operator="between">
      <formula>0</formula>
      <formula>0.95</formula>
    </cfRule>
    <cfRule type="cellIs" dxfId="1281" priority="1283" operator="equal">
      <formula>"Sin Avance"</formula>
    </cfRule>
    <cfRule type="cellIs" dxfId="1280" priority="1284" stopIfTrue="1" operator="equal">
      <formula>1</formula>
    </cfRule>
  </conditionalFormatting>
  <conditionalFormatting sqref="BL305">
    <cfRule type="cellIs" dxfId="1279" priority="1280" operator="between">
      <formula>0.96</formula>
      <formula>0.99</formula>
    </cfRule>
  </conditionalFormatting>
  <conditionalFormatting sqref="BS310:BS312">
    <cfRule type="cellIs" dxfId="1278" priority="1278" operator="equal">
      <formula>"Inefectiva"</formula>
    </cfRule>
    <cfRule type="cellIs" dxfId="1277" priority="1279" operator="equal">
      <formula>"En Ejecución"</formula>
    </cfRule>
  </conditionalFormatting>
  <conditionalFormatting sqref="BS310:BS312">
    <cfRule type="cellIs" dxfId="1276" priority="1277" operator="equal">
      <formula>"Ineficaz"</formula>
    </cfRule>
  </conditionalFormatting>
  <conditionalFormatting sqref="BS310:BS312">
    <cfRule type="containsText" dxfId="1275" priority="1276" operator="containsText" text="CERRADA">
      <formula>NOT(ISERROR(SEARCH("CERRADA",BS310)))</formula>
    </cfRule>
  </conditionalFormatting>
  <conditionalFormatting sqref="BS310:BS312">
    <cfRule type="cellIs" dxfId="1274" priority="1275" operator="equal">
      <formula>"Eficaz"</formula>
    </cfRule>
  </conditionalFormatting>
  <conditionalFormatting sqref="Y310:Y311 AF310:AF311 AM310:AM311 AT310:AT311 BH310:BH311">
    <cfRule type="cellIs" dxfId="1273" priority="1274" stopIfTrue="1" operator="equal">
      <formula>"Destacado"</formula>
    </cfRule>
  </conditionalFormatting>
  <conditionalFormatting sqref="BP310:BP311">
    <cfRule type="cellIs" dxfId="1272" priority="1266" stopIfTrue="1" operator="equal">
      <formula>"ROJO"</formula>
    </cfRule>
    <cfRule type="cellIs" dxfId="1271" priority="1267" stopIfTrue="1" operator="equal">
      <formula>"AMARILLO"</formula>
    </cfRule>
    <cfRule type="cellIs" dxfId="1270" priority="1268" stopIfTrue="1" operator="equal">
      <formula>"OK"</formula>
    </cfRule>
  </conditionalFormatting>
  <conditionalFormatting sqref="Y310:Y311 AF310:AF311 AM310:AM311 AT310:AT311 BH310:BH311">
    <cfRule type="cellIs" dxfId="1269" priority="1265" stopIfTrue="1" operator="equal">
      <formula>"Sin Avance"</formula>
    </cfRule>
    <cfRule type="cellIs" dxfId="1268" priority="1272" stopIfTrue="1" operator="equal">
      <formula>"No Satisfactorio"</formula>
    </cfRule>
    <cfRule type="cellIs" dxfId="1267" priority="1273" stopIfTrue="1" operator="equal">
      <formula>"Satisfactorio"</formula>
    </cfRule>
  </conditionalFormatting>
  <conditionalFormatting sqref="BL310:BL311">
    <cfRule type="cellIs" dxfId="1266" priority="1269" operator="between">
      <formula>0</formula>
      <formula>0.95</formula>
    </cfRule>
    <cfRule type="cellIs" dxfId="1265" priority="1270" operator="equal">
      <formula>"Sin Avance"</formula>
    </cfRule>
    <cfRule type="cellIs" dxfId="1264" priority="1271" stopIfTrue="1" operator="equal">
      <formula>1</formula>
    </cfRule>
  </conditionalFormatting>
  <conditionalFormatting sqref="BL310:BL311">
    <cfRule type="cellIs" dxfId="1263" priority="1264" operator="between">
      <formula>0.96</formula>
      <formula>0.99</formula>
    </cfRule>
  </conditionalFormatting>
  <conditionalFormatting sqref="Y312 AF312 AM312 AT312 BA312 BH312">
    <cfRule type="cellIs" dxfId="1262" priority="1263" stopIfTrue="1" operator="equal">
      <formula>"Destacado"</formula>
    </cfRule>
  </conditionalFormatting>
  <conditionalFormatting sqref="BP312">
    <cfRule type="cellIs" dxfId="1261" priority="1255" stopIfTrue="1" operator="equal">
      <formula>"ROJO"</formula>
    </cfRule>
    <cfRule type="cellIs" dxfId="1260" priority="1256" stopIfTrue="1" operator="equal">
      <formula>"AMARILLO"</formula>
    </cfRule>
    <cfRule type="cellIs" dxfId="1259" priority="1257" stopIfTrue="1" operator="equal">
      <formula>"OK"</formula>
    </cfRule>
  </conditionalFormatting>
  <conditionalFormatting sqref="Y312 AF312 AM312 AT312 BA312 BH312">
    <cfRule type="cellIs" dxfId="1258" priority="1254" stopIfTrue="1" operator="equal">
      <formula>"Sin Avance"</formula>
    </cfRule>
    <cfRule type="cellIs" dxfId="1257" priority="1261" stopIfTrue="1" operator="equal">
      <formula>"No Satisfactorio"</formula>
    </cfRule>
    <cfRule type="cellIs" dxfId="1256" priority="1262" stopIfTrue="1" operator="equal">
      <formula>"Satisfactorio"</formula>
    </cfRule>
  </conditionalFormatting>
  <conditionalFormatting sqref="BL312">
    <cfRule type="cellIs" dxfId="1255" priority="1258" operator="between">
      <formula>0</formula>
      <formula>0.95</formula>
    </cfRule>
    <cfRule type="cellIs" dxfId="1254" priority="1259" operator="equal">
      <formula>"Sin Avance"</formula>
    </cfRule>
    <cfRule type="cellIs" dxfId="1253" priority="1260" stopIfTrue="1" operator="equal">
      <formula>1</formula>
    </cfRule>
  </conditionalFormatting>
  <conditionalFormatting sqref="BL312">
    <cfRule type="cellIs" dxfId="1252" priority="1253" operator="between">
      <formula>0.96</formula>
      <formula>0.99</formula>
    </cfRule>
  </conditionalFormatting>
  <conditionalFormatting sqref="BA310:BA311">
    <cfRule type="cellIs" dxfId="1251" priority="1252" stopIfTrue="1" operator="equal">
      <formula>"Destacado"</formula>
    </cfRule>
  </conditionalFormatting>
  <conditionalFormatting sqref="BA310:BA311">
    <cfRule type="cellIs" dxfId="1250" priority="1249" stopIfTrue="1" operator="equal">
      <formula>"Sin Avance"</formula>
    </cfRule>
    <cfRule type="cellIs" dxfId="1249" priority="1250" stopIfTrue="1" operator="equal">
      <formula>"No Satisfactorio"</formula>
    </cfRule>
    <cfRule type="cellIs" dxfId="1248" priority="1251" stopIfTrue="1" operator="equal">
      <formula>"Satisfactorio"</formula>
    </cfRule>
  </conditionalFormatting>
  <conditionalFormatting sqref="BS313">
    <cfRule type="cellIs" dxfId="1247" priority="1247" operator="equal">
      <formula>"Inefectiva"</formula>
    </cfRule>
    <cfRule type="cellIs" dxfId="1246" priority="1248" operator="equal">
      <formula>"En Ejecución"</formula>
    </cfRule>
  </conditionalFormatting>
  <conditionalFormatting sqref="BS313">
    <cfRule type="cellIs" dxfId="1245" priority="1246" operator="equal">
      <formula>"Ineficaz"</formula>
    </cfRule>
  </conditionalFormatting>
  <conditionalFormatting sqref="BS313">
    <cfRule type="containsText" dxfId="1244" priority="1245" operator="containsText" text="CERRADA">
      <formula>NOT(ISERROR(SEARCH("CERRADA",BS313)))</formula>
    </cfRule>
  </conditionalFormatting>
  <conditionalFormatting sqref="BS313">
    <cfRule type="cellIs" dxfId="1243" priority="1244" operator="equal">
      <formula>"Eficaz"</formula>
    </cfRule>
  </conditionalFormatting>
  <conditionalFormatting sqref="Y313 AF313 AM313 AT313 BA313 BH313">
    <cfRule type="cellIs" dxfId="1242" priority="1243" stopIfTrue="1" operator="equal">
      <formula>"Destacado"</formula>
    </cfRule>
  </conditionalFormatting>
  <conditionalFormatting sqref="Y313 AF313 AM313 AT313 BA313 BH313">
    <cfRule type="cellIs" dxfId="1241" priority="1237" stopIfTrue="1" operator="equal">
      <formula>"Sin Avance"</formula>
    </cfRule>
    <cfRule type="cellIs" dxfId="1240" priority="1241" stopIfTrue="1" operator="equal">
      <formula>"No Satisfactorio"</formula>
    </cfRule>
    <cfRule type="cellIs" dxfId="1239" priority="1242" stopIfTrue="1" operator="equal">
      <formula>"Satisfactorio"</formula>
    </cfRule>
  </conditionalFormatting>
  <conditionalFormatting sqref="BL313">
    <cfRule type="cellIs" dxfId="1238" priority="1238" operator="between">
      <formula>0</formula>
      <formula>0.95</formula>
    </cfRule>
    <cfRule type="cellIs" dxfId="1237" priority="1239" operator="equal">
      <formula>"Sin Avance"</formula>
    </cfRule>
    <cfRule type="cellIs" dxfId="1236" priority="1240" stopIfTrue="1" operator="equal">
      <formula>1</formula>
    </cfRule>
  </conditionalFormatting>
  <conditionalFormatting sqref="BL313">
    <cfRule type="cellIs" dxfId="1235" priority="1236" operator="between">
      <formula>0.96</formula>
      <formula>0.99</formula>
    </cfRule>
  </conditionalFormatting>
  <conditionalFormatting sqref="Y317 AF317 AM317 AT317 BA317 BH317">
    <cfRule type="cellIs" dxfId="1234" priority="1235" stopIfTrue="1" operator="equal">
      <formula>"Destacado"</formula>
    </cfRule>
  </conditionalFormatting>
  <conditionalFormatting sqref="Y317 AF317 AM317 AT317 BA317 BH317">
    <cfRule type="cellIs" dxfId="1233" priority="1229" stopIfTrue="1" operator="equal">
      <formula>"Sin Avance"</formula>
    </cfRule>
    <cfRule type="cellIs" dxfId="1232" priority="1233" stopIfTrue="1" operator="equal">
      <formula>"No Satisfactorio"</formula>
    </cfRule>
    <cfRule type="cellIs" dxfId="1231" priority="1234" stopIfTrue="1" operator="equal">
      <formula>"Satisfactorio"</formula>
    </cfRule>
  </conditionalFormatting>
  <conditionalFormatting sqref="BL317">
    <cfRule type="cellIs" dxfId="1230" priority="1230" operator="between">
      <formula>0</formula>
      <formula>0.95</formula>
    </cfRule>
    <cfRule type="cellIs" dxfId="1229" priority="1231" operator="equal">
      <formula>"Sin Avance"</formula>
    </cfRule>
    <cfRule type="cellIs" dxfId="1228" priority="1232" stopIfTrue="1" operator="equal">
      <formula>1</formula>
    </cfRule>
  </conditionalFormatting>
  <conditionalFormatting sqref="BL317">
    <cfRule type="cellIs" dxfId="1227" priority="1228" operator="between">
      <formula>0.96</formula>
      <formula>0.99</formula>
    </cfRule>
  </conditionalFormatting>
  <conditionalFormatting sqref="BS317">
    <cfRule type="cellIs" dxfId="1226" priority="1226" operator="equal">
      <formula>"Inefectiva"</formula>
    </cfRule>
    <cfRule type="cellIs" dxfId="1225" priority="1227" operator="equal">
      <formula>"En Ejecución"</formula>
    </cfRule>
  </conditionalFormatting>
  <conditionalFormatting sqref="BS317">
    <cfRule type="cellIs" dxfId="1224" priority="1225" operator="equal">
      <formula>"Ineficaz"</formula>
    </cfRule>
  </conditionalFormatting>
  <conditionalFormatting sqref="BS317">
    <cfRule type="containsText" dxfId="1223" priority="1224" operator="containsText" text="CERRADA">
      <formula>NOT(ISERROR(SEARCH("CERRADA",BS317)))</formula>
    </cfRule>
  </conditionalFormatting>
  <conditionalFormatting sqref="BS317">
    <cfRule type="cellIs" dxfId="1222" priority="1223" operator="equal">
      <formula>"Eficaz"</formula>
    </cfRule>
  </conditionalFormatting>
  <conditionalFormatting sqref="BS324:BS326">
    <cfRule type="cellIs" dxfId="1221" priority="1221" operator="equal">
      <formula>"Inefectiva"</formula>
    </cfRule>
    <cfRule type="cellIs" dxfId="1220" priority="1222" operator="equal">
      <formula>"En Ejecución"</formula>
    </cfRule>
  </conditionalFormatting>
  <conditionalFormatting sqref="BS324:BS326">
    <cfRule type="cellIs" dxfId="1219" priority="1220" operator="equal">
      <formula>"Ineficaz"</formula>
    </cfRule>
  </conditionalFormatting>
  <conditionalFormatting sqref="BS324:BS326">
    <cfRule type="containsText" dxfId="1218" priority="1219" operator="containsText" text="CERRADA">
      <formula>NOT(ISERROR(SEARCH("CERRADA",BS324)))</formula>
    </cfRule>
  </conditionalFormatting>
  <conditionalFormatting sqref="BS324:BS326">
    <cfRule type="cellIs" dxfId="1217" priority="1218" operator="equal">
      <formula>"Eficaz"</formula>
    </cfRule>
  </conditionalFormatting>
  <conditionalFormatting sqref="Y324:Y326 AF324:AF326 AM324:AM326 AT324:AT326 BA326 BH324:BH326">
    <cfRule type="cellIs" dxfId="1216" priority="1217" stopIfTrue="1" operator="equal">
      <formula>"Destacado"</formula>
    </cfRule>
  </conditionalFormatting>
  <conditionalFormatting sqref="Y324:Y326 AF324:AF326 AM324:AM326 AT324:AT326 BA326 BH324:BH326">
    <cfRule type="cellIs" dxfId="1215" priority="1211" stopIfTrue="1" operator="equal">
      <formula>"Sin Avance"</formula>
    </cfRule>
    <cfRule type="cellIs" dxfId="1214" priority="1215" stopIfTrue="1" operator="equal">
      <formula>"No Satisfactorio"</formula>
    </cfRule>
    <cfRule type="cellIs" dxfId="1213" priority="1216" stopIfTrue="1" operator="equal">
      <formula>"Satisfactorio"</formula>
    </cfRule>
  </conditionalFormatting>
  <conditionalFormatting sqref="BL324:BL326">
    <cfRule type="cellIs" dxfId="1212" priority="1212" operator="between">
      <formula>0</formula>
      <formula>0.95</formula>
    </cfRule>
    <cfRule type="cellIs" dxfId="1211" priority="1213" operator="equal">
      <formula>"Sin Avance"</formula>
    </cfRule>
    <cfRule type="cellIs" dxfId="1210" priority="1214" stopIfTrue="1" operator="equal">
      <formula>1</formula>
    </cfRule>
  </conditionalFormatting>
  <conditionalFormatting sqref="BL324:BL326">
    <cfRule type="cellIs" dxfId="1209" priority="1210" operator="between">
      <formula>0.96</formula>
      <formula>0.99</formula>
    </cfRule>
  </conditionalFormatting>
  <conditionalFormatting sqref="BA324:BA325">
    <cfRule type="cellIs" dxfId="1208" priority="1209" stopIfTrue="1" operator="equal">
      <formula>"Destacado"</formula>
    </cfRule>
  </conditionalFormatting>
  <conditionalFormatting sqref="BA324:BA325">
    <cfRule type="cellIs" dxfId="1207" priority="1206" stopIfTrue="1" operator="equal">
      <formula>"Sin Avance"</formula>
    </cfRule>
    <cfRule type="cellIs" dxfId="1206" priority="1207" stopIfTrue="1" operator="equal">
      <formula>"No Satisfactorio"</formula>
    </cfRule>
    <cfRule type="cellIs" dxfId="1205" priority="1208" stopIfTrue="1" operator="equal">
      <formula>"Satisfactorio"</formula>
    </cfRule>
  </conditionalFormatting>
  <conditionalFormatting sqref="BH330 BA330 AT330 AM330 AF330 Y330">
    <cfRule type="cellIs" dxfId="1204" priority="1205" stopIfTrue="1" operator="equal">
      <formula>"Destacado"</formula>
    </cfRule>
  </conditionalFormatting>
  <conditionalFormatting sqref="BH330 BA330 AT330 AM330 AF330 Y330">
    <cfRule type="cellIs" dxfId="1203" priority="1199" stopIfTrue="1" operator="equal">
      <formula>"Sin Avance"</formula>
    </cfRule>
    <cfRule type="cellIs" dxfId="1202" priority="1203" stopIfTrue="1" operator="equal">
      <formula>"No Satisfactorio"</formula>
    </cfRule>
    <cfRule type="cellIs" dxfId="1201" priority="1204" stopIfTrue="1" operator="equal">
      <formula>"Satisfactorio"</formula>
    </cfRule>
  </conditionalFormatting>
  <conditionalFormatting sqref="BL330">
    <cfRule type="cellIs" dxfId="1200" priority="1200" operator="between">
      <formula>0</formula>
      <formula>0.95</formula>
    </cfRule>
    <cfRule type="cellIs" dxfId="1199" priority="1201" operator="equal">
      <formula>"Sin Avance"</formula>
    </cfRule>
    <cfRule type="cellIs" dxfId="1198" priority="1202" stopIfTrue="1" operator="equal">
      <formula>1</formula>
    </cfRule>
  </conditionalFormatting>
  <conditionalFormatting sqref="BL330">
    <cfRule type="cellIs" dxfId="1197" priority="1198" operator="between">
      <formula>0.96</formula>
      <formula>0.99</formula>
    </cfRule>
  </conditionalFormatting>
  <conditionalFormatting sqref="BS330">
    <cfRule type="cellIs" dxfId="1196" priority="1196" operator="equal">
      <formula>"Inefectiva"</formula>
    </cfRule>
    <cfRule type="cellIs" dxfId="1195" priority="1197" operator="equal">
      <formula>"En Ejecución"</formula>
    </cfRule>
  </conditionalFormatting>
  <conditionalFormatting sqref="BS330">
    <cfRule type="cellIs" dxfId="1194" priority="1195" operator="equal">
      <formula>"Ineficaz"</formula>
    </cfRule>
  </conditionalFormatting>
  <conditionalFormatting sqref="BS330">
    <cfRule type="containsText" dxfId="1193" priority="1194" operator="containsText" text="CERRADA">
      <formula>NOT(ISERROR(SEARCH("CERRADA",BS330)))</formula>
    </cfRule>
  </conditionalFormatting>
  <conditionalFormatting sqref="BS330">
    <cfRule type="cellIs" dxfId="1192" priority="1193" operator="equal">
      <formula>"Eficaz"</formula>
    </cfRule>
  </conditionalFormatting>
  <conditionalFormatting sqref="BS336:BS338">
    <cfRule type="cellIs" dxfId="1191" priority="1191" operator="equal">
      <formula>"Inefectiva"</formula>
    </cfRule>
    <cfRule type="cellIs" dxfId="1190" priority="1192" operator="equal">
      <formula>"En Ejecución"</formula>
    </cfRule>
  </conditionalFormatting>
  <conditionalFormatting sqref="BS336:BS338">
    <cfRule type="cellIs" dxfId="1189" priority="1190" operator="equal">
      <formula>"Ineficaz"</formula>
    </cfRule>
  </conditionalFormatting>
  <conditionalFormatting sqref="BS336:BS338">
    <cfRule type="containsText" dxfId="1188" priority="1189" operator="containsText" text="CERRADA">
      <formula>NOT(ISERROR(SEARCH("CERRADA",BS336)))</formula>
    </cfRule>
  </conditionalFormatting>
  <conditionalFormatting sqref="BS336:BS338">
    <cfRule type="cellIs" dxfId="1187" priority="1188" operator="equal">
      <formula>"Eficaz"</formula>
    </cfRule>
  </conditionalFormatting>
  <conditionalFormatting sqref="Y336:Y338 AF336:AF338 AM336:AM338 BH336:BH338">
    <cfRule type="cellIs" dxfId="1186" priority="1187" stopIfTrue="1" operator="equal">
      <formula>"Destacado"</formula>
    </cfRule>
  </conditionalFormatting>
  <conditionalFormatting sqref="Y336:Y338 AF336:AF338 AM336:AM338 BH336:BH338">
    <cfRule type="cellIs" dxfId="1185" priority="1181" stopIfTrue="1" operator="equal">
      <formula>"Sin Avance"</formula>
    </cfRule>
    <cfRule type="cellIs" dxfId="1184" priority="1185" stopIfTrue="1" operator="equal">
      <formula>"No Satisfactorio"</formula>
    </cfRule>
    <cfRule type="cellIs" dxfId="1183" priority="1186" stopIfTrue="1" operator="equal">
      <formula>"Satisfactorio"</formula>
    </cfRule>
  </conditionalFormatting>
  <conditionalFormatting sqref="BL336:BL338">
    <cfRule type="cellIs" dxfId="1182" priority="1182" operator="between">
      <formula>0</formula>
      <formula>0.95</formula>
    </cfRule>
    <cfRule type="cellIs" dxfId="1181" priority="1183" operator="equal">
      <formula>"Sin Avance"</formula>
    </cfRule>
    <cfRule type="cellIs" dxfId="1180" priority="1184" stopIfTrue="1" operator="equal">
      <formula>1</formula>
    </cfRule>
  </conditionalFormatting>
  <conditionalFormatting sqref="BL336:BL338">
    <cfRule type="cellIs" dxfId="1179" priority="1180" operator="between">
      <formula>0.96</formula>
      <formula>0.99</formula>
    </cfRule>
  </conditionalFormatting>
  <conditionalFormatting sqref="AT336:AT338 BA338">
    <cfRule type="cellIs" dxfId="1178" priority="1179" stopIfTrue="1" operator="equal">
      <formula>"Destacado"</formula>
    </cfRule>
  </conditionalFormatting>
  <conditionalFormatting sqref="AT336:AT338 BA338">
    <cfRule type="cellIs" dxfId="1177" priority="1176" stopIfTrue="1" operator="equal">
      <formula>"Sin Avance"</formula>
    </cfRule>
    <cfRule type="cellIs" dxfId="1176" priority="1177" stopIfTrue="1" operator="equal">
      <formula>"No Satisfactorio"</formula>
    </cfRule>
    <cfRule type="cellIs" dxfId="1175" priority="1178" stopIfTrue="1" operator="equal">
      <formula>"Satisfactorio"</formula>
    </cfRule>
  </conditionalFormatting>
  <conditionalFormatting sqref="BA336:BA337">
    <cfRule type="cellIs" dxfId="1174" priority="1175" stopIfTrue="1" operator="equal">
      <formula>"Destacado"</formula>
    </cfRule>
  </conditionalFormatting>
  <conditionalFormatting sqref="BA336:BA337">
    <cfRule type="cellIs" dxfId="1173" priority="1172" stopIfTrue="1" operator="equal">
      <formula>"Sin Avance"</formula>
    </cfRule>
    <cfRule type="cellIs" dxfId="1172" priority="1173" stopIfTrue="1" operator="equal">
      <formula>"No Satisfactorio"</formula>
    </cfRule>
    <cfRule type="cellIs" dxfId="1171" priority="1174" stopIfTrue="1" operator="equal">
      <formula>"Satisfactorio"</formula>
    </cfRule>
  </conditionalFormatting>
  <conditionalFormatting sqref="BS340:BS342">
    <cfRule type="cellIs" dxfId="1170" priority="1170" operator="equal">
      <formula>"Inefectiva"</formula>
    </cfRule>
    <cfRule type="cellIs" dxfId="1169" priority="1171" operator="equal">
      <formula>"En Ejecución"</formula>
    </cfRule>
  </conditionalFormatting>
  <conditionalFormatting sqref="BS340:BS342">
    <cfRule type="cellIs" dxfId="1168" priority="1169" operator="equal">
      <formula>"Ineficaz"</formula>
    </cfRule>
  </conditionalFormatting>
  <conditionalFormatting sqref="BS340:BS342">
    <cfRule type="containsText" dxfId="1167" priority="1168" operator="containsText" text="CERRADA">
      <formula>NOT(ISERROR(SEARCH("CERRADA",BS340)))</formula>
    </cfRule>
  </conditionalFormatting>
  <conditionalFormatting sqref="BS340:BS342">
    <cfRule type="cellIs" dxfId="1166" priority="1167" operator="equal">
      <formula>"Eficaz"</formula>
    </cfRule>
  </conditionalFormatting>
  <conditionalFormatting sqref="Y340:Y342 AF340:AF342 AM340:AM342 BH340:BH342">
    <cfRule type="cellIs" dxfId="1165" priority="1166" stopIfTrue="1" operator="equal">
      <formula>"Destacado"</formula>
    </cfRule>
  </conditionalFormatting>
  <conditionalFormatting sqref="Y340:Y342 AF340:AF342 AM340:AM342 BH340:BH342">
    <cfRule type="cellIs" dxfId="1164" priority="1160" stopIfTrue="1" operator="equal">
      <formula>"Sin Avance"</formula>
    </cfRule>
    <cfRule type="cellIs" dxfId="1163" priority="1164" stopIfTrue="1" operator="equal">
      <formula>"No Satisfactorio"</formula>
    </cfRule>
    <cfRule type="cellIs" dxfId="1162" priority="1165" stopIfTrue="1" operator="equal">
      <formula>"Satisfactorio"</formula>
    </cfRule>
  </conditionalFormatting>
  <conditionalFormatting sqref="BL340:BL342">
    <cfRule type="cellIs" dxfId="1161" priority="1161" operator="between">
      <formula>0</formula>
      <formula>0.95</formula>
    </cfRule>
    <cfRule type="cellIs" dxfId="1160" priority="1162" operator="equal">
      <formula>"Sin Avance"</formula>
    </cfRule>
    <cfRule type="cellIs" dxfId="1159" priority="1163" stopIfTrue="1" operator="equal">
      <formula>1</formula>
    </cfRule>
  </conditionalFormatting>
  <conditionalFormatting sqref="BL340:BL342">
    <cfRule type="cellIs" dxfId="1158" priority="1159" operator="between">
      <formula>0.96</formula>
      <formula>0.99</formula>
    </cfRule>
  </conditionalFormatting>
  <conditionalFormatting sqref="AT340:AT342 BA342">
    <cfRule type="cellIs" dxfId="1157" priority="1158" stopIfTrue="1" operator="equal">
      <formula>"Destacado"</formula>
    </cfRule>
  </conditionalFormatting>
  <conditionalFormatting sqref="AT340:AT342 BA342">
    <cfRule type="cellIs" dxfId="1156" priority="1155" stopIfTrue="1" operator="equal">
      <formula>"Sin Avance"</formula>
    </cfRule>
    <cfRule type="cellIs" dxfId="1155" priority="1156" stopIfTrue="1" operator="equal">
      <formula>"No Satisfactorio"</formula>
    </cfRule>
    <cfRule type="cellIs" dxfId="1154" priority="1157" stopIfTrue="1" operator="equal">
      <formula>"Satisfactorio"</formula>
    </cfRule>
  </conditionalFormatting>
  <conditionalFormatting sqref="BA340:BA341">
    <cfRule type="cellIs" dxfId="1153" priority="1154" stopIfTrue="1" operator="equal">
      <formula>"Destacado"</formula>
    </cfRule>
  </conditionalFormatting>
  <conditionalFormatting sqref="BA340:BA341">
    <cfRule type="cellIs" dxfId="1152" priority="1151" stopIfTrue="1" operator="equal">
      <formula>"Sin Avance"</formula>
    </cfRule>
    <cfRule type="cellIs" dxfId="1151" priority="1152" stopIfTrue="1" operator="equal">
      <formula>"No Satisfactorio"</formula>
    </cfRule>
    <cfRule type="cellIs" dxfId="1150" priority="1153" stopIfTrue="1" operator="equal">
      <formula>"Satisfactorio"</formula>
    </cfRule>
  </conditionalFormatting>
  <conditionalFormatting sqref="BS344:BS346">
    <cfRule type="cellIs" dxfId="1149" priority="1149" operator="equal">
      <formula>"Inefectiva"</formula>
    </cfRule>
    <cfRule type="cellIs" dxfId="1148" priority="1150" operator="equal">
      <formula>"En Ejecución"</formula>
    </cfRule>
  </conditionalFormatting>
  <conditionalFormatting sqref="BS344:BS346">
    <cfRule type="cellIs" dxfId="1147" priority="1148" operator="equal">
      <formula>"Ineficaz"</formula>
    </cfRule>
  </conditionalFormatting>
  <conditionalFormatting sqref="BS344:BS346">
    <cfRule type="containsText" dxfId="1146" priority="1147" operator="containsText" text="CERRADA">
      <formula>NOT(ISERROR(SEARCH("CERRADA",BS344)))</formula>
    </cfRule>
  </conditionalFormatting>
  <conditionalFormatting sqref="BS344:BS346">
    <cfRule type="cellIs" dxfId="1145" priority="1146" operator="equal">
      <formula>"Eficaz"</formula>
    </cfRule>
  </conditionalFormatting>
  <conditionalFormatting sqref="Y344:Y346 AF344:AF346 AM344:AM346 BH344:BH346">
    <cfRule type="cellIs" dxfId="1144" priority="1145" stopIfTrue="1" operator="equal">
      <formula>"Destacado"</formula>
    </cfRule>
  </conditionalFormatting>
  <conditionalFormatting sqref="Y344:Y346 AF344:AF346 AM344:AM346 BH344:BH346">
    <cfRule type="cellIs" dxfId="1143" priority="1139" stopIfTrue="1" operator="equal">
      <formula>"Sin Avance"</formula>
    </cfRule>
    <cfRule type="cellIs" dxfId="1142" priority="1143" stopIfTrue="1" operator="equal">
      <formula>"No Satisfactorio"</formula>
    </cfRule>
    <cfRule type="cellIs" dxfId="1141" priority="1144" stopIfTrue="1" operator="equal">
      <formula>"Satisfactorio"</formula>
    </cfRule>
  </conditionalFormatting>
  <conditionalFormatting sqref="BL344:BL346">
    <cfRule type="cellIs" dxfId="1140" priority="1140" operator="between">
      <formula>0</formula>
      <formula>0.95</formula>
    </cfRule>
    <cfRule type="cellIs" dxfId="1139" priority="1141" operator="equal">
      <formula>"Sin Avance"</formula>
    </cfRule>
    <cfRule type="cellIs" dxfId="1138" priority="1142" stopIfTrue="1" operator="equal">
      <formula>1</formula>
    </cfRule>
  </conditionalFormatting>
  <conditionalFormatting sqref="BL344:BL346">
    <cfRule type="cellIs" dxfId="1137" priority="1138" operator="between">
      <formula>0.96</formula>
      <formula>0.99</formula>
    </cfRule>
  </conditionalFormatting>
  <conditionalFormatting sqref="AT344:AT346 BA346">
    <cfRule type="cellIs" dxfId="1136" priority="1137" stopIfTrue="1" operator="equal">
      <formula>"Destacado"</formula>
    </cfRule>
  </conditionalFormatting>
  <conditionalFormatting sqref="AT344:AT346 BA346">
    <cfRule type="cellIs" dxfId="1135" priority="1134" stopIfTrue="1" operator="equal">
      <formula>"Sin Avance"</formula>
    </cfRule>
    <cfRule type="cellIs" dxfId="1134" priority="1135" stopIfTrue="1" operator="equal">
      <formula>"No Satisfactorio"</formula>
    </cfRule>
    <cfRule type="cellIs" dxfId="1133" priority="1136" stopIfTrue="1" operator="equal">
      <formula>"Satisfactorio"</formula>
    </cfRule>
  </conditionalFormatting>
  <conditionalFormatting sqref="BA344:BA345">
    <cfRule type="cellIs" dxfId="1132" priority="1133" stopIfTrue="1" operator="equal">
      <formula>"Destacado"</formula>
    </cfRule>
  </conditionalFormatting>
  <conditionalFormatting sqref="BA344:BA345">
    <cfRule type="cellIs" dxfId="1131" priority="1130" stopIfTrue="1" operator="equal">
      <formula>"Sin Avance"</formula>
    </cfRule>
    <cfRule type="cellIs" dxfId="1130" priority="1131" stopIfTrue="1" operator="equal">
      <formula>"No Satisfactorio"</formula>
    </cfRule>
    <cfRule type="cellIs" dxfId="1129" priority="1132" stopIfTrue="1" operator="equal">
      <formula>"Satisfactorio"</formula>
    </cfRule>
  </conditionalFormatting>
  <conditionalFormatting sqref="BS348:BS350">
    <cfRule type="cellIs" dxfId="1128" priority="1128" operator="equal">
      <formula>"Inefectiva"</formula>
    </cfRule>
    <cfRule type="cellIs" dxfId="1127" priority="1129" operator="equal">
      <formula>"En Ejecución"</formula>
    </cfRule>
  </conditionalFormatting>
  <conditionalFormatting sqref="BS348:BS350">
    <cfRule type="cellIs" dxfId="1126" priority="1127" operator="equal">
      <formula>"Ineficaz"</formula>
    </cfRule>
  </conditionalFormatting>
  <conditionalFormatting sqref="BS348:BS350">
    <cfRule type="containsText" dxfId="1125" priority="1126" operator="containsText" text="CERRADA">
      <formula>NOT(ISERROR(SEARCH("CERRADA",BS348)))</formula>
    </cfRule>
  </conditionalFormatting>
  <conditionalFormatting sqref="BS348:BS350">
    <cfRule type="cellIs" dxfId="1124" priority="1125" operator="equal">
      <formula>"Eficaz"</formula>
    </cfRule>
  </conditionalFormatting>
  <conditionalFormatting sqref="Y348:Y350 AF348:AF350 AM348:AM350 BH348:BH350">
    <cfRule type="cellIs" dxfId="1123" priority="1124" stopIfTrue="1" operator="equal">
      <formula>"Destacado"</formula>
    </cfRule>
  </conditionalFormatting>
  <conditionalFormatting sqref="Y348:Y350 AF348:AF350 AM348:AM350 BH348:BH350">
    <cfRule type="cellIs" dxfId="1122" priority="1118" stopIfTrue="1" operator="equal">
      <formula>"Sin Avance"</formula>
    </cfRule>
    <cfRule type="cellIs" dxfId="1121" priority="1122" stopIfTrue="1" operator="equal">
      <formula>"No Satisfactorio"</formula>
    </cfRule>
    <cfRule type="cellIs" dxfId="1120" priority="1123" stopIfTrue="1" operator="equal">
      <formula>"Satisfactorio"</formula>
    </cfRule>
  </conditionalFormatting>
  <conditionalFormatting sqref="BL348:BL350">
    <cfRule type="cellIs" dxfId="1119" priority="1119" operator="between">
      <formula>0</formula>
      <formula>0.95</formula>
    </cfRule>
    <cfRule type="cellIs" dxfId="1118" priority="1120" operator="equal">
      <formula>"Sin Avance"</formula>
    </cfRule>
    <cfRule type="cellIs" dxfId="1117" priority="1121" stopIfTrue="1" operator="equal">
      <formula>1</formula>
    </cfRule>
  </conditionalFormatting>
  <conditionalFormatting sqref="BL348:BL350">
    <cfRule type="cellIs" dxfId="1116" priority="1117" operator="between">
      <formula>0.96</formula>
      <formula>0.99</formula>
    </cfRule>
  </conditionalFormatting>
  <conditionalFormatting sqref="BA350">
    <cfRule type="cellIs" dxfId="1115" priority="1116" stopIfTrue="1" operator="equal">
      <formula>"Destacado"</formula>
    </cfRule>
  </conditionalFormatting>
  <conditionalFormatting sqref="BA350">
    <cfRule type="cellIs" dxfId="1114" priority="1113" stopIfTrue="1" operator="equal">
      <formula>"Sin Avance"</formula>
    </cfRule>
    <cfRule type="cellIs" dxfId="1113" priority="1114" stopIfTrue="1" operator="equal">
      <formula>"No Satisfactorio"</formula>
    </cfRule>
    <cfRule type="cellIs" dxfId="1112" priority="1115" stopIfTrue="1" operator="equal">
      <formula>"Satisfactorio"</formula>
    </cfRule>
  </conditionalFormatting>
  <conditionalFormatting sqref="AT348:AT350">
    <cfRule type="cellIs" dxfId="1111" priority="1112" stopIfTrue="1" operator="equal">
      <formula>"Destacado"</formula>
    </cfRule>
  </conditionalFormatting>
  <conditionalFormatting sqref="AT348:AT350">
    <cfRule type="cellIs" dxfId="1110" priority="1109" stopIfTrue="1" operator="equal">
      <formula>"Sin Avance"</formula>
    </cfRule>
    <cfRule type="cellIs" dxfId="1109" priority="1110" stopIfTrue="1" operator="equal">
      <formula>"No Satisfactorio"</formula>
    </cfRule>
    <cfRule type="cellIs" dxfId="1108" priority="1111" stopIfTrue="1" operator="equal">
      <formula>"Satisfactorio"</formula>
    </cfRule>
  </conditionalFormatting>
  <conditionalFormatting sqref="BA348:BA349">
    <cfRule type="cellIs" dxfId="1107" priority="1108" stopIfTrue="1" operator="equal">
      <formula>"Destacado"</formula>
    </cfRule>
  </conditionalFormatting>
  <conditionalFormatting sqref="BA348:BA349">
    <cfRule type="cellIs" dxfId="1106" priority="1105" stopIfTrue="1" operator="equal">
      <formula>"Sin Avance"</formula>
    </cfRule>
    <cfRule type="cellIs" dxfId="1105" priority="1106" stopIfTrue="1" operator="equal">
      <formula>"No Satisfactorio"</formula>
    </cfRule>
    <cfRule type="cellIs" dxfId="1104" priority="1107" stopIfTrue="1" operator="equal">
      <formula>"Satisfactorio"</formula>
    </cfRule>
  </conditionalFormatting>
  <conditionalFormatting sqref="BS352:BS354">
    <cfRule type="cellIs" dxfId="1103" priority="1103" operator="equal">
      <formula>"Inefectiva"</formula>
    </cfRule>
    <cfRule type="cellIs" dxfId="1102" priority="1104" operator="equal">
      <formula>"En Ejecución"</formula>
    </cfRule>
  </conditionalFormatting>
  <conditionalFormatting sqref="BS352:BS354">
    <cfRule type="cellIs" dxfId="1101" priority="1102" operator="equal">
      <formula>"Ineficaz"</formula>
    </cfRule>
  </conditionalFormatting>
  <conditionalFormatting sqref="BS352:BS354">
    <cfRule type="containsText" dxfId="1100" priority="1101" operator="containsText" text="CERRADA">
      <formula>NOT(ISERROR(SEARCH("CERRADA",BS352)))</formula>
    </cfRule>
  </conditionalFormatting>
  <conditionalFormatting sqref="BS352:BS354">
    <cfRule type="cellIs" dxfId="1099" priority="1100" operator="equal">
      <formula>"Eficaz"</formula>
    </cfRule>
  </conditionalFormatting>
  <conditionalFormatting sqref="Y352:Y354 AF352:AF354 AM352:AM354 BH352:BH354">
    <cfRule type="cellIs" dxfId="1098" priority="1099" stopIfTrue="1" operator="equal">
      <formula>"Destacado"</formula>
    </cfRule>
  </conditionalFormatting>
  <conditionalFormatting sqref="Y352:Y354 AF352:AF354 AM352:AM354 BH352:BH354">
    <cfRule type="cellIs" dxfId="1097" priority="1093" stopIfTrue="1" operator="equal">
      <formula>"Sin Avance"</formula>
    </cfRule>
    <cfRule type="cellIs" dxfId="1096" priority="1097" stopIfTrue="1" operator="equal">
      <formula>"No Satisfactorio"</formula>
    </cfRule>
    <cfRule type="cellIs" dxfId="1095" priority="1098" stopIfTrue="1" operator="equal">
      <formula>"Satisfactorio"</formula>
    </cfRule>
  </conditionalFormatting>
  <conditionalFormatting sqref="BL352:BL354">
    <cfRule type="cellIs" dxfId="1094" priority="1094" operator="between">
      <formula>0</formula>
      <formula>0.95</formula>
    </cfRule>
    <cfRule type="cellIs" dxfId="1093" priority="1095" operator="equal">
      <formula>"Sin Avance"</formula>
    </cfRule>
    <cfRule type="cellIs" dxfId="1092" priority="1096" stopIfTrue="1" operator="equal">
      <formula>1</formula>
    </cfRule>
  </conditionalFormatting>
  <conditionalFormatting sqref="BL352:BL354">
    <cfRule type="cellIs" dxfId="1091" priority="1092" operator="between">
      <formula>0.96</formula>
      <formula>0.99</formula>
    </cfRule>
  </conditionalFormatting>
  <conditionalFormatting sqref="AT352:AT354 BA354">
    <cfRule type="cellIs" dxfId="1090" priority="1091" stopIfTrue="1" operator="equal">
      <formula>"Destacado"</formula>
    </cfRule>
  </conditionalFormatting>
  <conditionalFormatting sqref="AT352:AT354 BA354">
    <cfRule type="cellIs" dxfId="1089" priority="1088" stopIfTrue="1" operator="equal">
      <formula>"Sin Avance"</formula>
    </cfRule>
    <cfRule type="cellIs" dxfId="1088" priority="1089" stopIfTrue="1" operator="equal">
      <formula>"No Satisfactorio"</formula>
    </cfRule>
    <cfRule type="cellIs" dxfId="1087" priority="1090" stopIfTrue="1" operator="equal">
      <formula>"Satisfactorio"</formula>
    </cfRule>
  </conditionalFormatting>
  <conditionalFormatting sqref="BA352:BA353">
    <cfRule type="cellIs" dxfId="1086" priority="1087" stopIfTrue="1" operator="equal">
      <formula>"Destacado"</formula>
    </cfRule>
  </conditionalFormatting>
  <conditionalFormatting sqref="BA352:BA353">
    <cfRule type="cellIs" dxfId="1085" priority="1084" stopIfTrue="1" operator="equal">
      <formula>"Sin Avance"</formula>
    </cfRule>
    <cfRule type="cellIs" dxfId="1084" priority="1085" stopIfTrue="1" operator="equal">
      <formula>"No Satisfactorio"</formula>
    </cfRule>
    <cfRule type="cellIs" dxfId="1083" priority="1086" stopIfTrue="1" operator="equal">
      <formula>"Satisfactorio"</formula>
    </cfRule>
  </conditionalFormatting>
  <conditionalFormatting sqref="BS356:BS358">
    <cfRule type="cellIs" dxfId="1082" priority="1082" operator="equal">
      <formula>"Inefectiva"</formula>
    </cfRule>
    <cfRule type="cellIs" dxfId="1081" priority="1083" operator="equal">
      <formula>"En Ejecución"</formula>
    </cfRule>
  </conditionalFormatting>
  <conditionalFormatting sqref="BS356:BS358">
    <cfRule type="cellIs" dxfId="1080" priority="1081" operator="equal">
      <formula>"Ineficaz"</formula>
    </cfRule>
  </conditionalFormatting>
  <conditionalFormatting sqref="BS356:BS358">
    <cfRule type="containsText" dxfId="1079" priority="1080" operator="containsText" text="CERRADA">
      <formula>NOT(ISERROR(SEARCH("CERRADA",BS356)))</formula>
    </cfRule>
  </conditionalFormatting>
  <conditionalFormatting sqref="BS356:BS358">
    <cfRule type="cellIs" dxfId="1078" priority="1079" operator="equal">
      <formula>"Eficaz"</formula>
    </cfRule>
  </conditionalFormatting>
  <conditionalFormatting sqref="Y356:Y358 AF356:AF358 AM356:AM358 AT356:AT358 BH356:BH358">
    <cfRule type="cellIs" dxfId="1077" priority="1078" stopIfTrue="1" operator="equal">
      <formula>"Destacado"</formula>
    </cfRule>
  </conditionalFormatting>
  <conditionalFormatting sqref="Y356:Y358 AF356:AF358 AM356:AM358 AT356:AT358 BH356:BH358">
    <cfRule type="cellIs" dxfId="1076" priority="1072" stopIfTrue="1" operator="equal">
      <formula>"Sin Avance"</formula>
    </cfRule>
    <cfRule type="cellIs" dxfId="1075" priority="1076" stopIfTrue="1" operator="equal">
      <formula>"No Satisfactorio"</formula>
    </cfRule>
    <cfRule type="cellIs" dxfId="1074" priority="1077" stopIfTrue="1" operator="equal">
      <formula>"Satisfactorio"</formula>
    </cfRule>
  </conditionalFormatting>
  <conditionalFormatting sqref="BL356:BL358">
    <cfRule type="cellIs" dxfId="1073" priority="1073" operator="between">
      <formula>0</formula>
      <formula>0.95</formula>
    </cfRule>
    <cfRule type="cellIs" dxfId="1072" priority="1074" operator="equal">
      <formula>"Sin Avance"</formula>
    </cfRule>
    <cfRule type="cellIs" dxfId="1071" priority="1075" stopIfTrue="1" operator="equal">
      <formula>1</formula>
    </cfRule>
  </conditionalFormatting>
  <conditionalFormatting sqref="BL356:BL358">
    <cfRule type="cellIs" dxfId="1070" priority="1071" operator="between">
      <formula>0.96</formula>
      <formula>0.99</formula>
    </cfRule>
  </conditionalFormatting>
  <conditionalFormatting sqref="BA358">
    <cfRule type="cellIs" dxfId="1069" priority="1070" stopIfTrue="1" operator="equal">
      <formula>"Destacado"</formula>
    </cfRule>
  </conditionalFormatting>
  <conditionalFormatting sqref="BA358">
    <cfRule type="cellIs" dxfId="1068" priority="1067" stopIfTrue="1" operator="equal">
      <formula>"Sin Avance"</formula>
    </cfRule>
    <cfRule type="cellIs" dxfId="1067" priority="1068" stopIfTrue="1" operator="equal">
      <formula>"No Satisfactorio"</formula>
    </cfRule>
    <cfRule type="cellIs" dxfId="1066" priority="1069" stopIfTrue="1" operator="equal">
      <formula>"Satisfactorio"</formula>
    </cfRule>
  </conditionalFormatting>
  <conditionalFormatting sqref="BA356:BA357">
    <cfRule type="cellIs" dxfId="1065" priority="1066" stopIfTrue="1" operator="equal">
      <formula>"Destacado"</formula>
    </cfRule>
  </conditionalFormatting>
  <conditionalFormatting sqref="BA356:BA357">
    <cfRule type="cellIs" dxfId="1064" priority="1063" stopIfTrue="1" operator="equal">
      <formula>"Sin Avance"</formula>
    </cfRule>
    <cfRule type="cellIs" dxfId="1063" priority="1064" stopIfTrue="1" operator="equal">
      <formula>"No Satisfactorio"</formula>
    </cfRule>
    <cfRule type="cellIs" dxfId="1062" priority="1065" stopIfTrue="1" operator="equal">
      <formula>"Satisfactorio"</formula>
    </cfRule>
  </conditionalFormatting>
  <conditionalFormatting sqref="BS359">
    <cfRule type="cellIs" dxfId="1061" priority="1061" operator="equal">
      <formula>"Inefectiva"</formula>
    </cfRule>
    <cfRule type="cellIs" dxfId="1060" priority="1062" operator="equal">
      <formula>"En Ejecución"</formula>
    </cfRule>
  </conditionalFormatting>
  <conditionalFormatting sqref="BS359">
    <cfRule type="cellIs" dxfId="1059" priority="1060" operator="equal">
      <formula>"Ineficaz"</formula>
    </cfRule>
  </conditionalFormatting>
  <conditionalFormatting sqref="BS359">
    <cfRule type="containsText" dxfId="1058" priority="1059" operator="containsText" text="CERRADA">
      <formula>NOT(ISERROR(SEARCH("CERRADA",BS359)))</formula>
    </cfRule>
  </conditionalFormatting>
  <conditionalFormatting sqref="BS359">
    <cfRule type="cellIs" dxfId="1057" priority="1058" operator="equal">
      <formula>"Eficaz"</formula>
    </cfRule>
  </conditionalFormatting>
  <conditionalFormatting sqref="BH359 BA359 AT359 AM359 AF359 Y359">
    <cfRule type="cellIs" dxfId="1056" priority="1057" stopIfTrue="1" operator="equal">
      <formula>"Destacado"</formula>
    </cfRule>
  </conditionalFormatting>
  <conditionalFormatting sqref="BH359 BA359 AT359 AM359 AF359 Y359">
    <cfRule type="cellIs" dxfId="1055" priority="1051" stopIfTrue="1" operator="equal">
      <formula>"Sin Avance"</formula>
    </cfRule>
    <cfRule type="cellIs" dxfId="1054" priority="1055" stopIfTrue="1" operator="equal">
      <formula>"No Satisfactorio"</formula>
    </cfRule>
    <cfRule type="cellIs" dxfId="1053" priority="1056" stopIfTrue="1" operator="equal">
      <formula>"Satisfactorio"</formula>
    </cfRule>
  </conditionalFormatting>
  <conditionalFormatting sqref="BL359">
    <cfRule type="cellIs" dxfId="1052" priority="1052" operator="between">
      <formula>0</formula>
      <formula>0.95</formula>
    </cfRule>
    <cfRule type="cellIs" dxfId="1051" priority="1053" operator="equal">
      <formula>"Sin Avance"</formula>
    </cfRule>
    <cfRule type="cellIs" dxfId="1050" priority="1054" stopIfTrue="1" operator="equal">
      <formula>1</formula>
    </cfRule>
  </conditionalFormatting>
  <conditionalFormatting sqref="BL359">
    <cfRule type="cellIs" dxfId="1049" priority="1050" operator="between">
      <formula>0.96</formula>
      <formula>0.99</formula>
    </cfRule>
  </conditionalFormatting>
  <conditionalFormatting sqref="BH360 BA360 AT360 AM360 AF360 Y360">
    <cfRule type="cellIs" dxfId="1048" priority="1049" stopIfTrue="1" operator="equal">
      <formula>"Destacado"</formula>
    </cfRule>
  </conditionalFormatting>
  <conditionalFormatting sqref="BH360 BA360 AT360 AM360 AF360 Y360">
    <cfRule type="cellIs" dxfId="1047" priority="1043" stopIfTrue="1" operator="equal">
      <formula>"Sin Avance"</formula>
    </cfRule>
    <cfRule type="cellIs" dxfId="1046" priority="1047" stopIfTrue="1" operator="equal">
      <formula>"No Satisfactorio"</formula>
    </cfRule>
    <cfRule type="cellIs" dxfId="1045" priority="1048" stopIfTrue="1" operator="equal">
      <formula>"Satisfactorio"</formula>
    </cfRule>
  </conditionalFormatting>
  <conditionalFormatting sqref="BL360">
    <cfRule type="cellIs" dxfId="1044" priority="1044" operator="between">
      <formula>0</formula>
      <formula>0.95</formula>
    </cfRule>
    <cfRule type="cellIs" dxfId="1043" priority="1045" operator="equal">
      <formula>"Sin Avance"</formula>
    </cfRule>
    <cfRule type="cellIs" dxfId="1042" priority="1046" stopIfTrue="1" operator="equal">
      <formula>1</formula>
    </cfRule>
  </conditionalFormatting>
  <conditionalFormatting sqref="BL360">
    <cfRule type="cellIs" dxfId="1041" priority="1042" operator="between">
      <formula>0.96</formula>
      <formula>0.99</formula>
    </cfRule>
  </conditionalFormatting>
  <conditionalFormatting sqref="BS360">
    <cfRule type="cellIs" dxfId="1040" priority="1040" operator="equal">
      <formula>"Inefectiva"</formula>
    </cfRule>
    <cfRule type="cellIs" dxfId="1039" priority="1041" operator="equal">
      <formula>"En Ejecución"</formula>
    </cfRule>
  </conditionalFormatting>
  <conditionalFormatting sqref="BS360">
    <cfRule type="cellIs" dxfId="1038" priority="1039" operator="equal">
      <formula>"Ineficaz"</formula>
    </cfRule>
  </conditionalFormatting>
  <conditionalFormatting sqref="BS360">
    <cfRule type="containsText" dxfId="1037" priority="1038" operator="containsText" text="CERRADA">
      <formula>NOT(ISERROR(SEARCH("CERRADA",BS360)))</formula>
    </cfRule>
  </conditionalFormatting>
  <conditionalFormatting sqref="BS360">
    <cfRule type="cellIs" dxfId="1036" priority="1037" operator="equal">
      <formula>"Eficaz"</formula>
    </cfRule>
  </conditionalFormatting>
  <conditionalFormatting sqref="BH367 BA367 AT367 AM367 AF367 Y367">
    <cfRule type="cellIs" dxfId="1035" priority="1036" stopIfTrue="1" operator="equal">
      <formula>"Destacado"</formula>
    </cfRule>
  </conditionalFormatting>
  <conditionalFormatting sqref="BH367 BA367 AT367 AM367 AF367 Y367">
    <cfRule type="cellIs" dxfId="1034" priority="1030" stopIfTrue="1" operator="equal">
      <formula>"Sin Avance"</formula>
    </cfRule>
    <cfRule type="cellIs" dxfId="1033" priority="1034" stopIfTrue="1" operator="equal">
      <formula>"No Satisfactorio"</formula>
    </cfRule>
    <cfRule type="cellIs" dxfId="1032" priority="1035" stopIfTrue="1" operator="equal">
      <formula>"Satisfactorio"</formula>
    </cfRule>
  </conditionalFormatting>
  <conditionalFormatting sqref="BL367">
    <cfRule type="cellIs" dxfId="1031" priority="1031" operator="between">
      <formula>0</formula>
      <formula>0.95</formula>
    </cfRule>
    <cfRule type="cellIs" dxfId="1030" priority="1032" operator="equal">
      <formula>"Sin Avance"</formula>
    </cfRule>
    <cfRule type="cellIs" dxfId="1029" priority="1033" stopIfTrue="1" operator="equal">
      <formula>1</formula>
    </cfRule>
  </conditionalFormatting>
  <conditionalFormatting sqref="BL367">
    <cfRule type="cellIs" dxfId="1028" priority="1029" operator="between">
      <formula>0.96</formula>
      <formula>0.99</formula>
    </cfRule>
  </conditionalFormatting>
  <conditionalFormatting sqref="BS367">
    <cfRule type="cellIs" dxfId="1027" priority="1027" operator="equal">
      <formula>"Inefectiva"</formula>
    </cfRule>
    <cfRule type="cellIs" dxfId="1026" priority="1028" operator="equal">
      <formula>"En Ejecución"</formula>
    </cfRule>
  </conditionalFormatting>
  <conditionalFormatting sqref="BS367">
    <cfRule type="cellIs" dxfId="1025" priority="1026" operator="equal">
      <formula>"Ineficaz"</formula>
    </cfRule>
  </conditionalFormatting>
  <conditionalFormatting sqref="BS367">
    <cfRule type="containsText" dxfId="1024" priority="1025" operator="containsText" text="CERRADA">
      <formula>NOT(ISERROR(SEARCH("CERRADA",BS367)))</formula>
    </cfRule>
  </conditionalFormatting>
  <conditionalFormatting sqref="BS367">
    <cfRule type="cellIs" dxfId="1023" priority="1024" operator="equal">
      <formula>"Eficaz"</formula>
    </cfRule>
  </conditionalFormatting>
  <conditionalFormatting sqref="BH368 BA368 AT368 AM368 AF368 Y368">
    <cfRule type="cellIs" dxfId="1022" priority="1023" stopIfTrue="1" operator="equal">
      <formula>"Destacado"</formula>
    </cfRule>
  </conditionalFormatting>
  <conditionalFormatting sqref="BH368 BA368 AT368 AM368 AF368 Y368">
    <cfRule type="cellIs" dxfId="1021" priority="1017" stopIfTrue="1" operator="equal">
      <formula>"Sin Avance"</formula>
    </cfRule>
    <cfRule type="cellIs" dxfId="1020" priority="1021" stopIfTrue="1" operator="equal">
      <formula>"No Satisfactorio"</formula>
    </cfRule>
    <cfRule type="cellIs" dxfId="1019" priority="1022" stopIfTrue="1" operator="equal">
      <formula>"Satisfactorio"</formula>
    </cfRule>
  </conditionalFormatting>
  <conditionalFormatting sqref="BL368">
    <cfRule type="cellIs" dxfId="1018" priority="1018" operator="between">
      <formula>0</formula>
      <formula>0.95</formula>
    </cfRule>
    <cfRule type="cellIs" dxfId="1017" priority="1019" operator="equal">
      <formula>"Sin Avance"</formula>
    </cfRule>
    <cfRule type="cellIs" dxfId="1016" priority="1020" stopIfTrue="1" operator="equal">
      <formula>1</formula>
    </cfRule>
  </conditionalFormatting>
  <conditionalFormatting sqref="BL368">
    <cfRule type="cellIs" dxfId="1015" priority="1016" operator="between">
      <formula>0.96</formula>
      <formula>0.99</formula>
    </cfRule>
  </conditionalFormatting>
  <conditionalFormatting sqref="BS368">
    <cfRule type="cellIs" dxfId="1014" priority="1014" operator="equal">
      <formula>"Inefectiva"</formula>
    </cfRule>
    <cfRule type="cellIs" dxfId="1013" priority="1015" operator="equal">
      <formula>"En Ejecución"</formula>
    </cfRule>
  </conditionalFormatting>
  <conditionalFormatting sqref="BS368">
    <cfRule type="cellIs" dxfId="1012" priority="1013" operator="equal">
      <formula>"Ineficaz"</formula>
    </cfRule>
  </conditionalFormatting>
  <conditionalFormatting sqref="BS368">
    <cfRule type="containsText" dxfId="1011" priority="1012" operator="containsText" text="CERRADA">
      <formula>NOT(ISERROR(SEARCH("CERRADA",BS368)))</formula>
    </cfRule>
  </conditionalFormatting>
  <conditionalFormatting sqref="BS368">
    <cfRule type="cellIs" dxfId="1010" priority="1011" operator="equal">
      <formula>"Eficaz"</formula>
    </cfRule>
  </conditionalFormatting>
  <conditionalFormatting sqref="BH369 BA369 AT369 AM369 AF369 Y369">
    <cfRule type="cellIs" dxfId="1009" priority="1010" stopIfTrue="1" operator="equal">
      <formula>"Destacado"</formula>
    </cfRule>
  </conditionalFormatting>
  <conditionalFormatting sqref="BH369 BA369 AT369 AM369 AF369 Y369">
    <cfRule type="cellIs" dxfId="1008" priority="1004" stopIfTrue="1" operator="equal">
      <formula>"Sin Avance"</formula>
    </cfRule>
    <cfRule type="cellIs" dxfId="1007" priority="1008" stopIfTrue="1" operator="equal">
      <formula>"No Satisfactorio"</formula>
    </cfRule>
    <cfRule type="cellIs" dxfId="1006" priority="1009" stopIfTrue="1" operator="equal">
      <formula>"Satisfactorio"</formula>
    </cfRule>
  </conditionalFormatting>
  <conditionalFormatting sqref="BL369">
    <cfRule type="cellIs" dxfId="1005" priority="1005" operator="between">
      <formula>0</formula>
      <formula>0.95</formula>
    </cfRule>
    <cfRule type="cellIs" dxfId="1004" priority="1006" operator="equal">
      <formula>"Sin Avance"</formula>
    </cfRule>
    <cfRule type="cellIs" dxfId="1003" priority="1007" stopIfTrue="1" operator="equal">
      <formula>1</formula>
    </cfRule>
  </conditionalFormatting>
  <conditionalFormatting sqref="BL369">
    <cfRule type="cellIs" dxfId="1002" priority="1003" operator="between">
      <formula>0.96</formula>
      <formula>0.99</formula>
    </cfRule>
  </conditionalFormatting>
  <conditionalFormatting sqref="BS369">
    <cfRule type="cellIs" dxfId="1001" priority="1001" operator="equal">
      <formula>"Inefectiva"</formula>
    </cfRule>
    <cfRule type="cellIs" dxfId="1000" priority="1002" operator="equal">
      <formula>"En Ejecución"</formula>
    </cfRule>
  </conditionalFormatting>
  <conditionalFormatting sqref="BS369">
    <cfRule type="cellIs" dxfId="999" priority="1000" operator="equal">
      <formula>"Ineficaz"</formula>
    </cfRule>
  </conditionalFormatting>
  <conditionalFormatting sqref="BS369">
    <cfRule type="containsText" dxfId="998" priority="999" operator="containsText" text="CERRADA">
      <formula>NOT(ISERROR(SEARCH("CERRADA",BS369)))</formula>
    </cfRule>
  </conditionalFormatting>
  <conditionalFormatting sqref="BS369">
    <cfRule type="cellIs" dxfId="997" priority="998" operator="equal">
      <formula>"Eficaz"</formula>
    </cfRule>
  </conditionalFormatting>
  <conditionalFormatting sqref="Y404 AF404 AM404 AT404 BA404 BH404">
    <cfRule type="cellIs" dxfId="996" priority="997" stopIfTrue="1" operator="equal">
      <formula>"Destacado"</formula>
    </cfRule>
  </conditionalFormatting>
  <conditionalFormatting sqref="Y404 AF404 AM404 AT404 BA404 BH404">
    <cfRule type="cellIs" dxfId="995" priority="991" stopIfTrue="1" operator="equal">
      <formula>"Sin Avance"</formula>
    </cfRule>
    <cfRule type="cellIs" dxfId="994" priority="995" stopIfTrue="1" operator="equal">
      <formula>"No Satisfactorio"</formula>
    </cfRule>
    <cfRule type="cellIs" dxfId="993" priority="996" stopIfTrue="1" operator="equal">
      <formula>"Satisfactorio"</formula>
    </cfRule>
  </conditionalFormatting>
  <conditionalFormatting sqref="BL404">
    <cfRule type="cellIs" dxfId="992" priority="992" operator="between">
      <formula>0</formula>
      <formula>0.95</formula>
    </cfRule>
    <cfRule type="cellIs" dxfId="991" priority="993" operator="equal">
      <formula>"Sin Avance"</formula>
    </cfRule>
    <cfRule type="cellIs" dxfId="990" priority="994" stopIfTrue="1" operator="equal">
      <formula>1</formula>
    </cfRule>
  </conditionalFormatting>
  <conditionalFormatting sqref="BL404">
    <cfRule type="cellIs" dxfId="989" priority="990" operator="between">
      <formula>0.96</formula>
      <formula>0.99</formula>
    </cfRule>
  </conditionalFormatting>
  <conditionalFormatting sqref="BS404">
    <cfRule type="cellIs" dxfId="988" priority="988" operator="equal">
      <formula>"Inefectiva"</formula>
    </cfRule>
    <cfRule type="cellIs" dxfId="987" priority="989" operator="equal">
      <formula>"En Ejecución"</formula>
    </cfRule>
  </conditionalFormatting>
  <conditionalFormatting sqref="BS404">
    <cfRule type="cellIs" dxfId="986" priority="987" operator="equal">
      <formula>"Ineficaz"</formula>
    </cfRule>
  </conditionalFormatting>
  <conditionalFormatting sqref="BS404">
    <cfRule type="containsText" dxfId="985" priority="986" operator="containsText" text="CERRADA">
      <formula>NOT(ISERROR(SEARCH("CERRADA",BS404)))</formula>
    </cfRule>
  </conditionalFormatting>
  <conditionalFormatting sqref="BS404">
    <cfRule type="cellIs" dxfId="984" priority="985" operator="equal">
      <formula>"Eficaz"</formula>
    </cfRule>
  </conditionalFormatting>
  <conditionalFormatting sqref="BS406">
    <cfRule type="cellIs" dxfId="983" priority="983" operator="equal">
      <formula>"Inefectiva"</formula>
    </cfRule>
    <cfRule type="cellIs" dxfId="982" priority="984" operator="equal">
      <formula>"En Ejecución"</formula>
    </cfRule>
  </conditionalFormatting>
  <conditionalFormatting sqref="BS406">
    <cfRule type="cellIs" dxfId="981" priority="982" operator="equal">
      <formula>"Ineficaz"</formula>
    </cfRule>
  </conditionalFormatting>
  <conditionalFormatting sqref="BS406">
    <cfRule type="containsText" dxfId="980" priority="981" operator="containsText" text="CERRADA">
      <formula>NOT(ISERROR(SEARCH("CERRADA",BS406)))</formula>
    </cfRule>
  </conditionalFormatting>
  <conditionalFormatting sqref="BS406">
    <cfRule type="cellIs" dxfId="979" priority="980" operator="equal">
      <formula>"Eficaz"</formula>
    </cfRule>
  </conditionalFormatting>
  <conditionalFormatting sqref="Y406 AF406 AM406 AT406 BA406 BH406">
    <cfRule type="cellIs" dxfId="978" priority="979" stopIfTrue="1" operator="equal">
      <formula>"Destacado"</formula>
    </cfRule>
  </conditionalFormatting>
  <conditionalFormatting sqref="Y406 AF406 AM406 AT406 BA406 BH406">
    <cfRule type="cellIs" dxfId="977" priority="973" stopIfTrue="1" operator="equal">
      <formula>"Sin Avance"</formula>
    </cfRule>
    <cfRule type="cellIs" dxfId="976" priority="977" stopIfTrue="1" operator="equal">
      <formula>"No Satisfactorio"</formula>
    </cfRule>
    <cfRule type="cellIs" dxfId="975" priority="978" stopIfTrue="1" operator="equal">
      <formula>"Satisfactorio"</formula>
    </cfRule>
  </conditionalFormatting>
  <conditionalFormatting sqref="BL406">
    <cfRule type="cellIs" dxfId="974" priority="974" operator="between">
      <formula>0</formula>
      <formula>0.95</formula>
    </cfRule>
    <cfRule type="cellIs" dxfId="973" priority="975" operator="equal">
      <formula>"Sin Avance"</formula>
    </cfRule>
    <cfRule type="cellIs" dxfId="972" priority="976" stopIfTrue="1" operator="equal">
      <formula>1</formula>
    </cfRule>
  </conditionalFormatting>
  <conditionalFormatting sqref="BL406">
    <cfRule type="cellIs" dxfId="971" priority="972" operator="between">
      <formula>0.96</formula>
      <formula>0.99</formula>
    </cfRule>
  </conditionalFormatting>
  <conditionalFormatting sqref="BH410 BA410 AT410 AM410 AF410 Y410">
    <cfRule type="cellIs" dxfId="970" priority="971" stopIfTrue="1" operator="equal">
      <formula>"Destacado"</formula>
    </cfRule>
  </conditionalFormatting>
  <conditionalFormatting sqref="BH410 BA410 AT410 AM410 AF410 Y410">
    <cfRule type="cellIs" dxfId="969" priority="965" stopIfTrue="1" operator="equal">
      <formula>"Sin Avance"</formula>
    </cfRule>
    <cfRule type="cellIs" dxfId="968" priority="969" stopIfTrue="1" operator="equal">
      <formula>"No Satisfactorio"</formula>
    </cfRule>
    <cfRule type="cellIs" dxfId="967" priority="970" stopIfTrue="1" operator="equal">
      <formula>"Satisfactorio"</formula>
    </cfRule>
  </conditionalFormatting>
  <conditionalFormatting sqref="BL410">
    <cfRule type="cellIs" dxfId="966" priority="966" operator="between">
      <formula>0</formula>
      <formula>0.95</formula>
    </cfRule>
    <cfRule type="cellIs" dxfId="965" priority="967" operator="equal">
      <formula>"Sin Avance"</formula>
    </cfRule>
    <cfRule type="cellIs" dxfId="964" priority="968" stopIfTrue="1" operator="equal">
      <formula>1</formula>
    </cfRule>
  </conditionalFormatting>
  <conditionalFormatting sqref="BL410">
    <cfRule type="cellIs" dxfId="963" priority="964" operator="between">
      <formula>0.96</formula>
      <formula>0.99</formula>
    </cfRule>
  </conditionalFormatting>
  <conditionalFormatting sqref="BS410">
    <cfRule type="cellIs" dxfId="962" priority="962" operator="equal">
      <formula>"Inefectiva"</formula>
    </cfRule>
    <cfRule type="cellIs" dxfId="961" priority="963" operator="equal">
      <formula>"En Ejecución"</formula>
    </cfRule>
  </conditionalFormatting>
  <conditionalFormatting sqref="BS410">
    <cfRule type="cellIs" dxfId="960" priority="961" operator="equal">
      <formula>"Ineficaz"</formula>
    </cfRule>
  </conditionalFormatting>
  <conditionalFormatting sqref="BS410">
    <cfRule type="containsText" dxfId="959" priority="960" operator="containsText" text="CERRADA">
      <formula>NOT(ISERROR(SEARCH("CERRADA",BS410)))</formula>
    </cfRule>
  </conditionalFormatting>
  <conditionalFormatting sqref="BS410">
    <cfRule type="cellIs" dxfId="958" priority="959" operator="equal">
      <formula>"Eficaz"</formula>
    </cfRule>
  </conditionalFormatting>
  <conditionalFormatting sqref="BH415 BA415 AT415 AM415 AF415 Y415">
    <cfRule type="cellIs" dxfId="957" priority="958" stopIfTrue="1" operator="equal">
      <formula>"Destacado"</formula>
    </cfRule>
  </conditionalFormatting>
  <conditionalFormatting sqref="BH415 BA415 AT415 AM415 AF415 Y415">
    <cfRule type="cellIs" dxfId="956" priority="952" stopIfTrue="1" operator="equal">
      <formula>"Sin Avance"</formula>
    </cfRule>
    <cfRule type="cellIs" dxfId="955" priority="956" stopIfTrue="1" operator="equal">
      <formula>"No Satisfactorio"</formula>
    </cfRule>
    <cfRule type="cellIs" dxfId="954" priority="957" stopIfTrue="1" operator="equal">
      <formula>"Satisfactorio"</formula>
    </cfRule>
  </conditionalFormatting>
  <conditionalFormatting sqref="BL415">
    <cfRule type="cellIs" dxfId="953" priority="953" operator="between">
      <formula>0</formula>
      <formula>0.95</formula>
    </cfRule>
    <cfRule type="cellIs" dxfId="952" priority="954" operator="equal">
      <formula>"Sin Avance"</formula>
    </cfRule>
    <cfRule type="cellIs" dxfId="951" priority="955" stopIfTrue="1" operator="equal">
      <formula>1</formula>
    </cfRule>
  </conditionalFormatting>
  <conditionalFormatting sqref="BL415">
    <cfRule type="cellIs" dxfId="950" priority="951" operator="between">
      <formula>0.96</formula>
      <formula>0.99</formula>
    </cfRule>
  </conditionalFormatting>
  <conditionalFormatting sqref="BS415">
    <cfRule type="cellIs" dxfId="949" priority="949" operator="equal">
      <formula>"Inefectiva"</formula>
    </cfRule>
    <cfRule type="cellIs" dxfId="948" priority="950" operator="equal">
      <formula>"En Ejecución"</formula>
    </cfRule>
  </conditionalFormatting>
  <conditionalFormatting sqref="BS415">
    <cfRule type="cellIs" dxfId="947" priority="948" operator="equal">
      <formula>"Ineficaz"</formula>
    </cfRule>
  </conditionalFormatting>
  <conditionalFormatting sqref="BS415">
    <cfRule type="containsText" dxfId="946" priority="947" operator="containsText" text="CERRADA">
      <formula>NOT(ISERROR(SEARCH("CERRADA",BS415)))</formula>
    </cfRule>
  </conditionalFormatting>
  <conditionalFormatting sqref="BS415">
    <cfRule type="cellIs" dxfId="945" priority="946" operator="equal">
      <formula>"Eficaz"</formula>
    </cfRule>
  </conditionalFormatting>
  <conditionalFormatting sqref="BH416 BA416 AT416 AM416 AF416 Y416">
    <cfRule type="cellIs" dxfId="944" priority="945" stopIfTrue="1" operator="equal">
      <formula>"Destacado"</formula>
    </cfRule>
  </conditionalFormatting>
  <conditionalFormatting sqref="BH416 BA416 AT416 AM416 AF416 Y416">
    <cfRule type="cellIs" dxfId="943" priority="939" stopIfTrue="1" operator="equal">
      <formula>"Sin Avance"</formula>
    </cfRule>
    <cfRule type="cellIs" dxfId="942" priority="943" stopIfTrue="1" operator="equal">
      <formula>"No Satisfactorio"</formula>
    </cfRule>
    <cfRule type="cellIs" dxfId="941" priority="944" stopIfTrue="1" operator="equal">
      <formula>"Satisfactorio"</formula>
    </cfRule>
  </conditionalFormatting>
  <conditionalFormatting sqref="BL416">
    <cfRule type="cellIs" dxfId="940" priority="940" operator="between">
      <formula>0</formula>
      <formula>0.95</formula>
    </cfRule>
    <cfRule type="cellIs" dxfId="939" priority="941" operator="equal">
      <formula>"Sin Avance"</formula>
    </cfRule>
    <cfRule type="cellIs" dxfId="938" priority="942" stopIfTrue="1" operator="equal">
      <formula>1</formula>
    </cfRule>
  </conditionalFormatting>
  <conditionalFormatting sqref="BL416">
    <cfRule type="cellIs" dxfId="937" priority="938" operator="between">
      <formula>0.96</formula>
      <formula>0.99</formula>
    </cfRule>
  </conditionalFormatting>
  <conditionalFormatting sqref="BS416">
    <cfRule type="cellIs" dxfId="936" priority="936" operator="equal">
      <formula>"Inefectiva"</formula>
    </cfRule>
    <cfRule type="cellIs" dxfId="935" priority="937" operator="equal">
      <formula>"En Ejecución"</formula>
    </cfRule>
  </conditionalFormatting>
  <conditionalFormatting sqref="BS416">
    <cfRule type="cellIs" dxfId="934" priority="935" operator="equal">
      <formula>"Ineficaz"</formula>
    </cfRule>
  </conditionalFormatting>
  <conditionalFormatting sqref="BS416">
    <cfRule type="containsText" dxfId="933" priority="934" operator="containsText" text="CERRADA">
      <formula>NOT(ISERROR(SEARCH("CERRADA",BS416)))</formula>
    </cfRule>
  </conditionalFormatting>
  <conditionalFormatting sqref="BS416">
    <cfRule type="cellIs" dxfId="932" priority="933" operator="equal">
      <formula>"Eficaz"</formula>
    </cfRule>
  </conditionalFormatting>
  <conditionalFormatting sqref="BH417 BA417 AT417 AM417 AF417 Y417">
    <cfRule type="cellIs" dxfId="931" priority="932" stopIfTrue="1" operator="equal">
      <formula>"Destacado"</formula>
    </cfRule>
  </conditionalFormatting>
  <conditionalFormatting sqref="BH417 BA417 AT417 AM417 AF417 Y417">
    <cfRule type="cellIs" dxfId="930" priority="926" stopIfTrue="1" operator="equal">
      <formula>"Sin Avance"</formula>
    </cfRule>
    <cfRule type="cellIs" dxfId="929" priority="930" stopIfTrue="1" operator="equal">
      <formula>"No Satisfactorio"</formula>
    </cfRule>
    <cfRule type="cellIs" dxfId="928" priority="931" stopIfTrue="1" operator="equal">
      <formula>"Satisfactorio"</formula>
    </cfRule>
  </conditionalFormatting>
  <conditionalFormatting sqref="BL417">
    <cfRule type="cellIs" dxfId="927" priority="927" operator="between">
      <formula>0</formula>
      <formula>0.95</formula>
    </cfRule>
    <cfRule type="cellIs" dxfId="926" priority="928" operator="equal">
      <formula>"Sin Avance"</formula>
    </cfRule>
    <cfRule type="cellIs" dxfId="925" priority="929" stopIfTrue="1" operator="equal">
      <formula>1</formula>
    </cfRule>
  </conditionalFormatting>
  <conditionalFormatting sqref="BL417">
    <cfRule type="cellIs" dxfId="924" priority="925" operator="between">
      <formula>0.96</formula>
      <formula>0.99</formula>
    </cfRule>
  </conditionalFormatting>
  <conditionalFormatting sqref="BS417">
    <cfRule type="cellIs" dxfId="923" priority="923" operator="equal">
      <formula>"Inefectiva"</formula>
    </cfRule>
    <cfRule type="cellIs" dxfId="922" priority="924" operator="equal">
      <formula>"En Ejecución"</formula>
    </cfRule>
  </conditionalFormatting>
  <conditionalFormatting sqref="BS417">
    <cfRule type="cellIs" dxfId="921" priority="922" operator="equal">
      <formula>"Ineficaz"</formula>
    </cfRule>
  </conditionalFormatting>
  <conditionalFormatting sqref="BS417">
    <cfRule type="containsText" dxfId="920" priority="921" operator="containsText" text="CERRADA">
      <formula>NOT(ISERROR(SEARCH("CERRADA",BS417)))</formula>
    </cfRule>
  </conditionalFormatting>
  <conditionalFormatting sqref="BS417">
    <cfRule type="cellIs" dxfId="919" priority="920" operator="equal">
      <formula>"Eficaz"</formula>
    </cfRule>
  </conditionalFormatting>
  <conditionalFormatting sqref="BS418">
    <cfRule type="cellIs" dxfId="918" priority="918" operator="equal">
      <formula>"Inefectiva"</formula>
    </cfRule>
    <cfRule type="cellIs" dxfId="917" priority="919" operator="equal">
      <formula>"En Ejecución"</formula>
    </cfRule>
  </conditionalFormatting>
  <conditionalFormatting sqref="BS418">
    <cfRule type="cellIs" dxfId="916" priority="917" operator="equal">
      <formula>"Ineficaz"</formula>
    </cfRule>
  </conditionalFormatting>
  <conditionalFormatting sqref="BS418">
    <cfRule type="containsText" dxfId="915" priority="916" operator="containsText" text="CERRADA">
      <formula>NOT(ISERROR(SEARCH("CERRADA",BS418)))</formula>
    </cfRule>
  </conditionalFormatting>
  <conditionalFormatting sqref="BS418">
    <cfRule type="cellIs" dxfId="914" priority="915" operator="equal">
      <formula>"Eficaz"</formula>
    </cfRule>
  </conditionalFormatting>
  <conditionalFormatting sqref="Y418 AF418 AM418 AT418 BA418 BH418">
    <cfRule type="cellIs" dxfId="913" priority="914" stopIfTrue="1" operator="equal">
      <formula>"Destacado"</formula>
    </cfRule>
  </conditionalFormatting>
  <conditionalFormatting sqref="Y418 AF418 AM418 AT418 BA418 BH418">
    <cfRule type="cellIs" dxfId="912" priority="908" stopIfTrue="1" operator="equal">
      <formula>"Sin Avance"</formula>
    </cfRule>
    <cfRule type="cellIs" dxfId="911" priority="912" stopIfTrue="1" operator="equal">
      <formula>"No Satisfactorio"</formula>
    </cfRule>
    <cfRule type="cellIs" dxfId="910" priority="913" stopIfTrue="1" operator="equal">
      <formula>"Satisfactorio"</formula>
    </cfRule>
  </conditionalFormatting>
  <conditionalFormatting sqref="BL418">
    <cfRule type="cellIs" dxfId="909" priority="909" operator="between">
      <formula>0</formula>
      <formula>0.95</formula>
    </cfRule>
    <cfRule type="cellIs" dxfId="908" priority="910" operator="equal">
      <formula>"Sin Avance"</formula>
    </cfRule>
    <cfRule type="cellIs" dxfId="907" priority="911" stopIfTrue="1" operator="equal">
      <formula>1</formula>
    </cfRule>
  </conditionalFormatting>
  <conditionalFormatting sqref="BL418">
    <cfRule type="cellIs" dxfId="906" priority="907" operator="between">
      <formula>0.96</formula>
      <formula>0.99</formula>
    </cfRule>
  </conditionalFormatting>
  <conditionalFormatting sqref="BS419">
    <cfRule type="cellIs" dxfId="905" priority="905" operator="equal">
      <formula>"Inefectiva"</formula>
    </cfRule>
    <cfRule type="cellIs" dxfId="904" priority="906" operator="equal">
      <formula>"En Ejecución"</formula>
    </cfRule>
  </conditionalFormatting>
  <conditionalFormatting sqref="BS419">
    <cfRule type="cellIs" dxfId="903" priority="904" operator="equal">
      <formula>"Ineficaz"</formula>
    </cfRule>
  </conditionalFormatting>
  <conditionalFormatting sqref="BS419">
    <cfRule type="containsText" dxfId="902" priority="903" operator="containsText" text="CERRADA">
      <formula>NOT(ISERROR(SEARCH("CERRADA",BS419)))</formula>
    </cfRule>
  </conditionalFormatting>
  <conditionalFormatting sqref="BS419">
    <cfRule type="cellIs" dxfId="901" priority="902" operator="equal">
      <formula>"Eficaz"</formula>
    </cfRule>
  </conditionalFormatting>
  <conditionalFormatting sqref="Y419 AF419 AM419 AT419 BA419 BH419">
    <cfRule type="cellIs" dxfId="900" priority="901" stopIfTrue="1" operator="equal">
      <formula>"Destacado"</formula>
    </cfRule>
  </conditionalFormatting>
  <conditionalFormatting sqref="Y419 AF419 AM419 AT419 BA419 BH419">
    <cfRule type="cellIs" dxfId="899" priority="895" stopIfTrue="1" operator="equal">
      <formula>"Sin Avance"</formula>
    </cfRule>
    <cfRule type="cellIs" dxfId="898" priority="899" stopIfTrue="1" operator="equal">
      <formula>"No Satisfactorio"</formula>
    </cfRule>
    <cfRule type="cellIs" dxfId="897" priority="900" stopIfTrue="1" operator="equal">
      <formula>"Satisfactorio"</formula>
    </cfRule>
  </conditionalFormatting>
  <conditionalFormatting sqref="BL419">
    <cfRule type="cellIs" dxfId="896" priority="896" operator="between">
      <formula>0</formula>
      <formula>0.95</formula>
    </cfRule>
    <cfRule type="cellIs" dxfId="895" priority="897" operator="equal">
      <formula>"Sin Avance"</formula>
    </cfRule>
    <cfRule type="cellIs" dxfId="894" priority="898" stopIfTrue="1" operator="equal">
      <formula>1</formula>
    </cfRule>
  </conditionalFormatting>
  <conditionalFormatting sqref="BL419">
    <cfRule type="cellIs" dxfId="893" priority="894" operator="between">
      <formula>0.96</formula>
      <formula>0.99</formula>
    </cfRule>
  </conditionalFormatting>
  <conditionalFormatting sqref="BS420">
    <cfRule type="cellIs" dxfId="892" priority="892" operator="equal">
      <formula>"Inefectiva"</formula>
    </cfRule>
    <cfRule type="cellIs" dxfId="891" priority="893" operator="equal">
      <formula>"En Ejecución"</formula>
    </cfRule>
  </conditionalFormatting>
  <conditionalFormatting sqref="BS420">
    <cfRule type="cellIs" dxfId="890" priority="891" operator="equal">
      <formula>"Ineficaz"</formula>
    </cfRule>
  </conditionalFormatting>
  <conditionalFormatting sqref="BS420">
    <cfRule type="containsText" dxfId="889" priority="890" operator="containsText" text="CERRADA">
      <formula>NOT(ISERROR(SEARCH("CERRADA",BS420)))</formula>
    </cfRule>
  </conditionalFormatting>
  <conditionalFormatting sqref="BS420">
    <cfRule type="cellIs" dxfId="888" priority="889" operator="equal">
      <formula>"Eficaz"</formula>
    </cfRule>
  </conditionalFormatting>
  <conditionalFormatting sqref="Y420 AF420 AM420 AT420 BA420 BH420">
    <cfRule type="cellIs" dxfId="887" priority="888" stopIfTrue="1" operator="equal">
      <formula>"Destacado"</formula>
    </cfRule>
  </conditionalFormatting>
  <conditionalFormatting sqref="Y420 AF420 AM420 AT420 BA420 BH420">
    <cfRule type="cellIs" dxfId="886" priority="882" stopIfTrue="1" operator="equal">
      <formula>"Sin Avance"</formula>
    </cfRule>
    <cfRule type="cellIs" dxfId="885" priority="886" stopIfTrue="1" operator="equal">
      <formula>"No Satisfactorio"</formula>
    </cfRule>
    <cfRule type="cellIs" dxfId="884" priority="887" stopIfTrue="1" operator="equal">
      <formula>"Satisfactorio"</formula>
    </cfRule>
  </conditionalFormatting>
  <conditionalFormatting sqref="BL420">
    <cfRule type="cellIs" dxfId="883" priority="883" operator="between">
      <formula>0</formula>
      <formula>0.95</formula>
    </cfRule>
    <cfRule type="cellIs" dxfId="882" priority="884" operator="equal">
      <formula>"Sin Avance"</formula>
    </cfRule>
    <cfRule type="cellIs" dxfId="881" priority="885" stopIfTrue="1" operator="equal">
      <formula>1</formula>
    </cfRule>
  </conditionalFormatting>
  <conditionalFormatting sqref="BL420">
    <cfRule type="cellIs" dxfId="880" priority="881" operator="between">
      <formula>0.96</formula>
      <formula>0.99</formula>
    </cfRule>
  </conditionalFormatting>
  <conditionalFormatting sqref="BS421">
    <cfRule type="cellIs" dxfId="879" priority="879" operator="equal">
      <formula>"Inefectiva"</formula>
    </cfRule>
    <cfRule type="cellIs" dxfId="878" priority="880" operator="equal">
      <formula>"En Ejecución"</formula>
    </cfRule>
  </conditionalFormatting>
  <conditionalFormatting sqref="BS421">
    <cfRule type="cellIs" dxfId="877" priority="878" operator="equal">
      <formula>"Ineficaz"</formula>
    </cfRule>
  </conditionalFormatting>
  <conditionalFormatting sqref="BS421">
    <cfRule type="containsText" dxfId="876" priority="877" operator="containsText" text="CERRADA">
      <formula>NOT(ISERROR(SEARCH("CERRADA",BS421)))</formula>
    </cfRule>
  </conditionalFormatting>
  <conditionalFormatting sqref="BS421">
    <cfRule type="cellIs" dxfId="875" priority="876" operator="equal">
      <formula>"Eficaz"</formula>
    </cfRule>
  </conditionalFormatting>
  <conditionalFormatting sqref="Y421 AF421 AM421 AT421 BA421 BH421">
    <cfRule type="cellIs" dxfId="874" priority="875" stopIfTrue="1" operator="equal">
      <formula>"Destacado"</formula>
    </cfRule>
  </conditionalFormatting>
  <conditionalFormatting sqref="Y421 AF421 AM421 AT421 BA421 BH421">
    <cfRule type="cellIs" dxfId="873" priority="869" stopIfTrue="1" operator="equal">
      <formula>"Sin Avance"</formula>
    </cfRule>
    <cfRule type="cellIs" dxfId="872" priority="873" stopIfTrue="1" operator="equal">
      <formula>"No Satisfactorio"</formula>
    </cfRule>
    <cfRule type="cellIs" dxfId="871" priority="874" stopIfTrue="1" operator="equal">
      <formula>"Satisfactorio"</formula>
    </cfRule>
  </conditionalFormatting>
  <conditionalFormatting sqref="BL421">
    <cfRule type="cellIs" dxfId="870" priority="870" operator="between">
      <formula>0</formula>
      <formula>0.95</formula>
    </cfRule>
    <cfRule type="cellIs" dxfId="869" priority="871" operator="equal">
      <formula>"Sin Avance"</formula>
    </cfRule>
    <cfRule type="cellIs" dxfId="868" priority="872" stopIfTrue="1" operator="equal">
      <formula>1</formula>
    </cfRule>
  </conditionalFormatting>
  <conditionalFormatting sqref="BL421">
    <cfRule type="cellIs" dxfId="867" priority="868" operator="between">
      <formula>0.96</formula>
      <formula>0.99</formula>
    </cfRule>
  </conditionalFormatting>
  <conditionalFormatting sqref="BS422">
    <cfRule type="cellIs" dxfId="866" priority="866" operator="equal">
      <formula>"Inefectiva"</formula>
    </cfRule>
    <cfRule type="cellIs" dxfId="865" priority="867" operator="equal">
      <formula>"En Ejecución"</formula>
    </cfRule>
  </conditionalFormatting>
  <conditionalFormatting sqref="BS422">
    <cfRule type="cellIs" dxfId="864" priority="865" operator="equal">
      <formula>"Ineficaz"</formula>
    </cfRule>
  </conditionalFormatting>
  <conditionalFormatting sqref="BS422">
    <cfRule type="containsText" dxfId="863" priority="864" operator="containsText" text="CERRADA">
      <formula>NOT(ISERROR(SEARCH("CERRADA",BS422)))</formula>
    </cfRule>
  </conditionalFormatting>
  <conditionalFormatting sqref="BS422">
    <cfRule type="cellIs" dxfId="862" priority="863" operator="equal">
      <formula>"Eficaz"</formula>
    </cfRule>
  </conditionalFormatting>
  <conditionalFormatting sqref="Y422 AF422 AM422 AT422 BA422 BH422">
    <cfRule type="cellIs" dxfId="861" priority="862" stopIfTrue="1" operator="equal">
      <formula>"Destacado"</formula>
    </cfRule>
  </conditionalFormatting>
  <conditionalFormatting sqref="Y422 AF422 AM422 AT422 BA422 BH422">
    <cfRule type="cellIs" dxfId="860" priority="856" stopIfTrue="1" operator="equal">
      <formula>"Sin Avance"</formula>
    </cfRule>
    <cfRule type="cellIs" dxfId="859" priority="860" stopIfTrue="1" operator="equal">
      <formula>"No Satisfactorio"</formula>
    </cfRule>
    <cfRule type="cellIs" dxfId="858" priority="861" stopIfTrue="1" operator="equal">
      <formula>"Satisfactorio"</formula>
    </cfRule>
  </conditionalFormatting>
  <conditionalFormatting sqref="BL422">
    <cfRule type="cellIs" dxfId="857" priority="857" operator="between">
      <formula>0</formula>
      <formula>0.95</formula>
    </cfRule>
    <cfRule type="cellIs" dxfId="856" priority="858" operator="equal">
      <formula>"Sin Avance"</formula>
    </cfRule>
    <cfRule type="cellIs" dxfId="855" priority="859" stopIfTrue="1" operator="equal">
      <formula>1</formula>
    </cfRule>
  </conditionalFormatting>
  <conditionalFormatting sqref="BL422">
    <cfRule type="cellIs" dxfId="854" priority="855" operator="between">
      <formula>0.96</formula>
      <formula>0.99</formula>
    </cfRule>
  </conditionalFormatting>
  <conditionalFormatting sqref="BS423">
    <cfRule type="cellIs" dxfId="853" priority="853" operator="equal">
      <formula>"Inefectiva"</formula>
    </cfRule>
    <cfRule type="cellIs" dxfId="852" priority="854" operator="equal">
      <formula>"En Ejecución"</formula>
    </cfRule>
  </conditionalFormatting>
  <conditionalFormatting sqref="BS423">
    <cfRule type="cellIs" dxfId="851" priority="852" operator="equal">
      <formula>"Ineficaz"</formula>
    </cfRule>
  </conditionalFormatting>
  <conditionalFormatting sqref="BS423">
    <cfRule type="containsText" dxfId="850" priority="851" operator="containsText" text="CERRADA">
      <formula>NOT(ISERROR(SEARCH("CERRADA",BS423)))</formula>
    </cfRule>
  </conditionalFormatting>
  <conditionalFormatting sqref="BS423">
    <cfRule type="cellIs" dxfId="849" priority="850" operator="equal">
      <formula>"Eficaz"</formula>
    </cfRule>
  </conditionalFormatting>
  <conditionalFormatting sqref="Y423 AF423 AM423 AT423 BA423 BH423">
    <cfRule type="cellIs" dxfId="848" priority="849" stopIfTrue="1" operator="equal">
      <formula>"Destacado"</formula>
    </cfRule>
  </conditionalFormatting>
  <conditionalFormatting sqref="Y423 AF423 AM423 AT423 BA423 BH423">
    <cfRule type="cellIs" dxfId="847" priority="843" stopIfTrue="1" operator="equal">
      <formula>"Sin Avance"</formula>
    </cfRule>
    <cfRule type="cellIs" dxfId="846" priority="847" stopIfTrue="1" operator="equal">
      <formula>"No Satisfactorio"</formula>
    </cfRule>
    <cfRule type="cellIs" dxfId="845" priority="848" stopIfTrue="1" operator="equal">
      <formula>"Satisfactorio"</formula>
    </cfRule>
  </conditionalFormatting>
  <conditionalFormatting sqref="BL423">
    <cfRule type="cellIs" dxfId="844" priority="844" operator="between">
      <formula>0</formula>
      <formula>0.95</formula>
    </cfRule>
    <cfRule type="cellIs" dxfId="843" priority="845" operator="equal">
      <formula>"Sin Avance"</formula>
    </cfRule>
    <cfRule type="cellIs" dxfId="842" priority="846" stopIfTrue="1" operator="equal">
      <formula>1</formula>
    </cfRule>
  </conditionalFormatting>
  <conditionalFormatting sqref="BL423">
    <cfRule type="cellIs" dxfId="841" priority="842" operator="between">
      <formula>0.96</formula>
      <formula>0.99</formula>
    </cfRule>
  </conditionalFormatting>
  <conditionalFormatting sqref="BS424">
    <cfRule type="cellIs" dxfId="840" priority="840" operator="equal">
      <formula>"Inefectiva"</formula>
    </cfRule>
    <cfRule type="cellIs" dxfId="839" priority="841" operator="equal">
      <formula>"En Ejecución"</formula>
    </cfRule>
  </conditionalFormatting>
  <conditionalFormatting sqref="BS424">
    <cfRule type="cellIs" dxfId="838" priority="839" operator="equal">
      <formula>"Ineficaz"</formula>
    </cfRule>
  </conditionalFormatting>
  <conditionalFormatting sqref="BS424">
    <cfRule type="containsText" dxfId="837" priority="838" operator="containsText" text="CERRADA">
      <formula>NOT(ISERROR(SEARCH("CERRADA",BS424)))</formula>
    </cfRule>
  </conditionalFormatting>
  <conditionalFormatting sqref="BS424">
    <cfRule type="cellIs" dxfId="836" priority="837" operator="equal">
      <formula>"Eficaz"</formula>
    </cfRule>
  </conditionalFormatting>
  <conditionalFormatting sqref="Y424 AF424 AM424 AT424 BA424 BH424">
    <cfRule type="cellIs" dxfId="835" priority="836" stopIfTrue="1" operator="equal">
      <formula>"Destacado"</formula>
    </cfRule>
  </conditionalFormatting>
  <conditionalFormatting sqref="Y424 AF424 AM424 AT424 BA424 BH424">
    <cfRule type="cellIs" dxfId="834" priority="830" stopIfTrue="1" operator="equal">
      <formula>"Sin Avance"</formula>
    </cfRule>
    <cfRule type="cellIs" dxfId="833" priority="834" stopIfTrue="1" operator="equal">
      <formula>"No Satisfactorio"</formula>
    </cfRule>
    <cfRule type="cellIs" dxfId="832" priority="835" stopIfTrue="1" operator="equal">
      <formula>"Satisfactorio"</formula>
    </cfRule>
  </conditionalFormatting>
  <conditionalFormatting sqref="BL424">
    <cfRule type="cellIs" dxfId="831" priority="831" operator="between">
      <formula>0</formula>
      <formula>0.95</formula>
    </cfRule>
    <cfRule type="cellIs" dxfId="830" priority="832" operator="equal">
      <formula>"Sin Avance"</formula>
    </cfRule>
    <cfRule type="cellIs" dxfId="829" priority="833" stopIfTrue="1" operator="equal">
      <formula>1</formula>
    </cfRule>
  </conditionalFormatting>
  <conditionalFormatting sqref="BL424">
    <cfRule type="cellIs" dxfId="828" priority="829" operator="between">
      <formula>0.96</formula>
      <formula>0.99</formula>
    </cfRule>
  </conditionalFormatting>
  <conditionalFormatting sqref="BS425">
    <cfRule type="cellIs" dxfId="827" priority="827" operator="equal">
      <formula>"Inefectiva"</formula>
    </cfRule>
    <cfRule type="cellIs" dxfId="826" priority="828" operator="equal">
      <formula>"En Ejecución"</formula>
    </cfRule>
  </conditionalFormatting>
  <conditionalFormatting sqref="BS425">
    <cfRule type="cellIs" dxfId="825" priority="826" operator="equal">
      <formula>"Ineficaz"</formula>
    </cfRule>
  </conditionalFormatting>
  <conditionalFormatting sqref="BS425">
    <cfRule type="containsText" dxfId="824" priority="825" operator="containsText" text="CERRADA">
      <formula>NOT(ISERROR(SEARCH("CERRADA",BS425)))</formula>
    </cfRule>
  </conditionalFormatting>
  <conditionalFormatting sqref="BS425">
    <cfRule type="cellIs" dxfId="823" priority="824" operator="equal">
      <formula>"Eficaz"</formula>
    </cfRule>
  </conditionalFormatting>
  <conditionalFormatting sqref="Y425 AF425 AM425 AT425 BA425 BH425">
    <cfRule type="cellIs" dxfId="822" priority="823" stopIfTrue="1" operator="equal">
      <formula>"Destacado"</formula>
    </cfRule>
  </conditionalFormatting>
  <conditionalFormatting sqref="Y425 AF425 AM425 AT425 BA425 BH425">
    <cfRule type="cellIs" dxfId="821" priority="817" stopIfTrue="1" operator="equal">
      <formula>"Sin Avance"</formula>
    </cfRule>
    <cfRule type="cellIs" dxfId="820" priority="821" stopIfTrue="1" operator="equal">
      <formula>"No Satisfactorio"</formula>
    </cfRule>
    <cfRule type="cellIs" dxfId="819" priority="822" stopIfTrue="1" operator="equal">
      <formula>"Satisfactorio"</formula>
    </cfRule>
  </conditionalFormatting>
  <conditionalFormatting sqref="BL425">
    <cfRule type="cellIs" dxfId="818" priority="818" operator="between">
      <formula>0</formula>
      <formula>0.95</formula>
    </cfRule>
    <cfRule type="cellIs" dxfId="817" priority="819" operator="equal">
      <formula>"Sin Avance"</formula>
    </cfRule>
    <cfRule type="cellIs" dxfId="816" priority="820" stopIfTrue="1" operator="equal">
      <formula>1</formula>
    </cfRule>
  </conditionalFormatting>
  <conditionalFormatting sqref="BL425">
    <cfRule type="cellIs" dxfId="815" priority="816" operator="between">
      <formula>0.96</formula>
      <formula>0.99</formula>
    </cfRule>
  </conditionalFormatting>
  <conditionalFormatting sqref="BS430">
    <cfRule type="cellIs" dxfId="814" priority="814" operator="equal">
      <formula>"Inefectiva"</formula>
    </cfRule>
    <cfRule type="cellIs" dxfId="813" priority="815" operator="equal">
      <formula>"En Ejecución"</formula>
    </cfRule>
  </conditionalFormatting>
  <conditionalFormatting sqref="BS430">
    <cfRule type="cellIs" dxfId="812" priority="813" operator="equal">
      <formula>"Ineficaz"</formula>
    </cfRule>
  </conditionalFormatting>
  <conditionalFormatting sqref="BS430">
    <cfRule type="containsText" dxfId="811" priority="812" operator="containsText" text="CERRADA">
      <formula>NOT(ISERROR(SEARCH("CERRADA",BS430)))</formula>
    </cfRule>
  </conditionalFormatting>
  <conditionalFormatting sqref="BS430">
    <cfRule type="cellIs" dxfId="810" priority="811" operator="equal">
      <formula>"Eficaz"</formula>
    </cfRule>
  </conditionalFormatting>
  <conditionalFormatting sqref="Y430 AF430 AM430 AT430 BA430 BH430">
    <cfRule type="cellIs" dxfId="809" priority="810" stopIfTrue="1" operator="equal">
      <formula>"Destacado"</formula>
    </cfRule>
  </conditionalFormatting>
  <conditionalFormatting sqref="Y430 AF430 AM430 AT430 BA430 BH430">
    <cfRule type="cellIs" dxfId="808" priority="804" stopIfTrue="1" operator="equal">
      <formula>"Sin Avance"</formula>
    </cfRule>
    <cfRule type="cellIs" dxfId="807" priority="808" stopIfTrue="1" operator="equal">
      <formula>"No Satisfactorio"</formula>
    </cfRule>
    <cfRule type="cellIs" dxfId="806" priority="809" stopIfTrue="1" operator="equal">
      <formula>"Satisfactorio"</formula>
    </cfRule>
  </conditionalFormatting>
  <conditionalFormatting sqref="BL430">
    <cfRule type="cellIs" dxfId="805" priority="805" operator="between">
      <formula>0</formula>
      <formula>0.95</formula>
    </cfRule>
    <cfRule type="cellIs" dxfId="804" priority="806" operator="equal">
      <formula>"Sin Avance"</formula>
    </cfRule>
    <cfRule type="cellIs" dxfId="803" priority="807" stopIfTrue="1" operator="equal">
      <formula>1</formula>
    </cfRule>
  </conditionalFormatting>
  <conditionalFormatting sqref="BL430">
    <cfRule type="cellIs" dxfId="802" priority="803" operator="between">
      <formula>0.96</formula>
      <formula>0.99</formula>
    </cfRule>
  </conditionalFormatting>
  <conditionalFormatting sqref="BS433">
    <cfRule type="cellIs" dxfId="801" priority="801" operator="equal">
      <formula>"Inefectiva"</formula>
    </cfRule>
    <cfRule type="cellIs" dxfId="800" priority="802" operator="equal">
      <formula>"En Ejecución"</formula>
    </cfRule>
  </conditionalFormatting>
  <conditionalFormatting sqref="BS433">
    <cfRule type="cellIs" dxfId="799" priority="800" operator="equal">
      <formula>"Ineficaz"</formula>
    </cfRule>
  </conditionalFormatting>
  <conditionalFormatting sqref="BS433">
    <cfRule type="containsText" dxfId="798" priority="799" operator="containsText" text="CERRADA">
      <formula>NOT(ISERROR(SEARCH("CERRADA",BS433)))</formula>
    </cfRule>
  </conditionalFormatting>
  <conditionalFormatting sqref="BS433">
    <cfRule type="cellIs" dxfId="797" priority="798" operator="equal">
      <formula>"Eficaz"</formula>
    </cfRule>
  </conditionalFormatting>
  <conditionalFormatting sqref="Y433 AF433 AM433 AT433 BA433 BH433">
    <cfRule type="cellIs" dxfId="796" priority="797" stopIfTrue="1" operator="equal">
      <formula>"Destacado"</formula>
    </cfRule>
  </conditionalFormatting>
  <conditionalFormatting sqref="Y433 AF433 AM433 AT433 BA433 BH433">
    <cfRule type="cellIs" dxfId="795" priority="791" stopIfTrue="1" operator="equal">
      <formula>"Sin Avance"</formula>
    </cfRule>
    <cfRule type="cellIs" dxfId="794" priority="795" stopIfTrue="1" operator="equal">
      <formula>"No Satisfactorio"</formula>
    </cfRule>
    <cfRule type="cellIs" dxfId="793" priority="796" stopIfTrue="1" operator="equal">
      <formula>"Satisfactorio"</formula>
    </cfRule>
  </conditionalFormatting>
  <conditionalFormatting sqref="BL433">
    <cfRule type="cellIs" dxfId="792" priority="792" operator="between">
      <formula>0</formula>
      <formula>0.95</formula>
    </cfRule>
    <cfRule type="cellIs" dxfId="791" priority="793" operator="equal">
      <formula>"Sin Avance"</formula>
    </cfRule>
    <cfRule type="cellIs" dxfId="790" priority="794" stopIfTrue="1" operator="equal">
      <formula>1</formula>
    </cfRule>
  </conditionalFormatting>
  <conditionalFormatting sqref="BL433">
    <cfRule type="cellIs" dxfId="789" priority="790" operator="between">
      <formula>0.96</formula>
      <formula>0.99</formula>
    </cfRule>
  </conditionalFormatting>
  <conditionalFormatting sqref="AF435 AM435 AT435 BA435 BH435">
    <cfRule type="cellIs" dxfId="788" priority="789" stopIfTrue="1" operator="equal">
      <formula>"Destacado"</formula>
    </cfRule>
  </conditionalFormatting>
  <conditionalFormatting sqref="AF435 AM435 AT435 BA435 BH435">
    <cfRule type="cellIs" dxfId="787" priority="783" stopIfTrue="1" operator="equal">
      <formula>"Sin Avance"</formula>
    </cfRule>
    <cfRule type="cellIs" dxfId="786" priority="787" stopIfTrue="1" operator="equal">
      <formula>"No Satisfactorio"</formula>
    </cfRule>
    <cfRule type="cellIs" dxfId="785" priority="788" stopIfTrue="1" operator="equal">
      <formula>"Satisfactorio"</formula>
    </cfRule>
  </conditionalFormatting>
  <conditionalFormatting sqref="BL435">
    <cfRule type="cellIs" dxfId="784" priority="784" operator="between">
      <formula>0</formula>
      <formula>0.95</formula>
    </cfRule>
    <cfRule type="cellIs" dxfId="783" priority="785" operator="equal">
      <formula>"Sin Avance"</formula>
    </cfRule>
    <cfRule type="cellIs" dxfId="782" priority="786" stopIfTrue="1" operator="equal">
      <formula>1</formula>
    </cfRule>
  </conditionalFormatting>
  <conditionalFormatting sqref="BL435">
    <cfRule type="cellIs" dxfId="781" priority="782" operator="between">
      <formula>0.96</formula>
      <formula>0.99</formula>
    </cfRule>
  </conditionalFormatting>
  <conditionalFormatting sqref="BS435">
    <cfRule type="cellIs" dxfId="780" priority="780" operator="equal">
      <formula>"Inefectiva"</formula>
    </cfRule>
    <cfRule type="cellIs" dxfId="779" priority="781" operator="equal">
      <formula>"En Ejecución"</formula>
    </cfRule>
  </conditionalFormatting>
  <conditionalFormatting sqref="BS435">
    <cfRule type="cellIs" dxfId="778" priority="779" operator="equal">
      <formula>"Ineficaz"</formula>
    </cfRule>
  </conditionalFormatting>
  <conditionalFormatting sqref="BS435">
    <cfRule type="containsText" dxfId="777" priority="778" operator="containsText" text="CERRADA">
      <formula>NOT(ISERROR(SEARCH("CERRADA",BS435)))</formula>
    </cfRule>
  </conditionalFormatting>
  <conditionalFormatting sqref="BS435">
    <cfRule type="cellIs" dxfId="776" priority="777" operator="equal">
      <formula>"Eficaz"</formula>
    </cfRule>
  </conditionalFormatting>
  <conditionalFormatting sqref="Y435">
    <cfRule type="cellIs" dxfId="775" priority="776" stopIfTrue="1" operator="equal">
      <formula>"Destacado"</formula>
    </cfRule>
  </conditionalFormatting>
  <conditionalFormatting sqref="Y435">
    <cfRule type="cellIs" dxfId="774" priority="773" stopIfTrue="1" operator="equal">
      <formula>"Sin Avance"</formula>
    </cfRule>
    <cfRule type="cellIs" dxfId="773" priority="774" stopIfTrue="1" operator="equal">
      <formula>"No Satisfactorio"</formula>
    </cfRule>
    <cfRule type="cellIs" dxfId="772" priority="775" stopIfTrue="1" operator="equal">
      <formula>"Satisfactorio"</formula>
    </cfRule>
  </conditionalFormatting>
  <conditionalFormatting sqref="BS436">
    <cfRule type="cellIs" dxfId="771" priority="771" operator="equal">
      <formula>"Inefectiva"</formula>
    </cfRule>
    <cfRule type="cellIs" dxfId="770" priority="772" operator="equal">
      <formula>"En Ejecución"</formula>
    </cfRule>
  </conditionalFormatting>
  <conditionalFormatting sqref="BS436">
    <cfRule type="cellIs" dxfId="769" priority="770" operator="equal">
      <formula>"Ineficaz"</formula>
    </cfRule>
  </conditionalFormatting>
  <conditionalFormatting sqref="BS436">
    <cfRule type="containsText" dxfId="768" priority="769" operator="containsText" text="CERRADA">
      <formula>NOT(ISERROR(SEARCH("CERRADA",BS436)))</formula>
    </cfRule>
  </conditionalFormatting>
  <conditionalFormatting sqref="BS436">
    <cfRule type="cellIs" dxfId="767" priority="768" operator="equal">
      <formula>"Eficaz"</formula>
    </cfRule>
  </conditionalFormatting>
  <conditionalFormatting sqref="Y436 AF436 AM436 AT436 BA436 BH436">
    <cfRule type="cellIs" dxfId="766" priority="767" stopIfTrue="1" operator="equal">
      <formula>"Destacado"</formula>
    </cfRule>
  </conditionalFormatting>
  <conditionalFormatting sqref="Y436 AF436 AM436 AT436 BA436 BH436">
    <cfRule type="cellIs" dxfId="765" priority="761" stopIfTrue="1" operator="equal">
      <formula>"Sin Avance"</formula>
    </cfRule>
    <cfRule type="cellIs" dxfId="764" priority="765" stopIfTrue="1" operator="equal">
      <formula>"No Satisfactorio"</formula>
    </cfRule>
    <cfRule type="cellIs" dxfId="763" priority="766" stopIfTrue="1" operator="equal">
      <formula>"Satisfactorio"</formula>
    </cfRule>
  </conditionalFormatting>
  <conditionalFormatting sqref="BL436">
    <cfRule type="cellIs" dxfId="762" priority="762" operator="between">
      <formula>0</formula>
      <formula>0.95</formula>
    </cfRule>
    <cfRule type="cellIs" dxfId="761" priority="763" operator="equal">
      <formula>"Sin Avance"</formula>
    </cfRule>
    <cfRule type="cellIs" dxfId="760" priority="764" stopIfTrue="1" operator="equal">
      <formula>1</formula>
    </cfRule>
  </conditionalFormatting>
  <conditionalFormatting sqref="BL436">
    <cfRule type="cellIs" dxfId="759" priority="760" operator="between">
      <formula>0.96</formula>
      <formula>0.99</formula>
    </cfRule>
  </conditionalFormatting>
  <conditionalFormatting sqref="BH438 BA438 AT438 AM438 AF438 Y438">
    <cfRule type="cellIs" dxfId="758" priority="759" stopIfTrue="1" operator="equal">
      <formula>"Destacado"</formula>
    </cfRule>
  </conditionalFormatting>
  <conditionalFormatting sqref="BH438 BA438 AT438 AM438 AF438 Y438">
    <cfRule type="cellIs" dxfId="757" priority="753" stopIfTrue="1" operator="equal">
      <formula>"Sin Avance"</formula>
    </cfRule>
    <cfRule type="cellIs" dxfId="756" priority="757" stopIfTrue="1" operator="equal">
      <formula>"No Satisfactorio"</formula>
    </cfRule>
    <cfRule type="cellIs" dxfId="755" priority="758" stopIfTrue="1" operator="equal">
      <formula>"Satisfactorio"</formula>
    </cfRule>
  </conditionalFormatting>
  <conditionalFormatting sqref="BL438">
    <cfRule type="cellIs" dxfId="754" priority="754" operator="between">
      <formula>0</formula>
      <formula>0.95</formula>
    </cfRule>
    <cfRule type="cellIs" dxfId="753" priority="755" operator="equal">
      <formula>"Sin Avance"</formula>
    </cfRule>
    <cfRule type="cellIs" dxfId="752" priority="756" stopIfTrue="1" operator="equal">
      <formula>1</formula>
    </cfRule>
  </conditionalFormatting>
  <conditionalFormatting sqref="BL438">
    <cfRule type="cellIs" dxfId="751" priority="752" operator="between">
      <formula>0.96</formula>
      <formula>0.99</formula>
    </cfRule>
  </conditionalFormatting>
  <conditionalFormatting sqref="BS438">
    <cfRule type="cellIs" dxfId="750" priority="750" operator="equal">
      <formula>"Inefectiva"</formula>
    </cfRule>
    <cfRule type="cellIs" dxfId="749" priority="751" operator="equal">
      <formula>"En Ejecución"</formula>
    </cfRule>
  </conditionalFormatting>
  <conditionalFormatting sqref="BS438">
    <cfRule type="cellIs" dxfId="748" priority="749" operator="equal">
      <formula>"Ineficaz"</formula>
    </cfRule>
  </conditionalFormatting>
  <conditionalFormatting sqref="BS438">
    <cfRule type="containsText" dxfId="747" priority="748" operator="containsText" text="CERRADA">
      <formula>NOT(ISERROR(SEARCH("CERRADA",BS438)))</formula>
    </cfRule>
  </conditionalFormatting>
  <conditionalFormatting sqref="BS438">
    <cfRule type="cellIs" dxfId="746" priority="747" operator="equal">
      <formula>"Eficaz"</formula>
    </cfRule>
  </conditionalFormatting>
  <conditionalFormatting sqref="BH439 BA439 AT439 AM439 AF439 Y439">
    <cfRule type="cellIs" dxfId="745" priority="746" stopIfTrue="1" operator="equal">
      <formula>"Destacado"</formula>
    </cfRule>
  </conditionalFormatting>
  <conditionalFormatting sqref="BH439 BA439 AT439 AM439 AF439 Y439">
    <cfRule type="cellIs" dxfId="744" priority="740" stopIfTrue="1" operator="equal">
      <formula>"Sin Avance"</formula>
    </cfRule>
    <cfRule type="cellIs" dxfId="743" priority="744" stopIfTrue="1" operator="equal">
      <formula>"No Satisfactorio"</formula>
    </cfRule>
    <cfRule type="cellIs" dxfId="742" priority="745" stopIfTrue="1" operator="equal">
      <formula>"Satisfactorio"</formula>
    </cfRule>
  </conditionalFormatting>
  <conditionalFormatting sqref="BL439">
    <cfRule type="cellIs" dxfId="741" priority="741" operator="between">
      <formula>0</formula>
      <formula>0.95</formula>
    </cfRule>
    <cfRule type="cellIs" dxfId="740" priority="742" operator="equal">
      <formula>"Sin Avance"</formula>
    </cfRule>
    <cfRule type="cellIs" dxfId="739" priority="743" stopIfTrue="1" operator="equal">
      <formula>1</formula>
    </cfRule>
  </conditionalFormatting>
  <conditionalFormatting sqref="BL439">
    <cfRule type="cellIs" dxfId="738" priority="739" operator="between">
      <formula>0.96</formula>
      <formula>0.99</formula>
    </cfRule>
  </conditionalFormatting>
  <conditionalFormatting sqref="BS439">
    <cfRule type="cellIs" dxfId="737" priority="737" operator="equal">
      <formula>"Inefectiva"</formula>
    </cfRule>
    <cfRule type="cellIs" dxfId="736" priority="738" operator="equal">
      <formula>"En Ejecución"</formula>
    </cfRule>
  </conditionalFormatting>
  <conditionalFormatting sqref="BS439">
    <cfRule type="cellIs" dxfId="735" priority="736" operator="equal">
      <formula>"Ineficaz"</formula>
    </cfRule>
  </conditionalFormatting>
  <conditionalFormatting sqref="BS439">
    <cfRule type="containsText" dxfId="734" priority="735" operator="containsText" text="CERRADA">
      <formula>NOT(ISERROR(SEARCH("CERRADA",BS439)))</formula>
    </cfRule>
  </conditionalFormatting>
  <conditionalFormatting sqref="BS439">
    <cfRule type="cellIs" dxfId="733" priority="734" operator="equal">
      <formula>"Eficaz"</formula>
    </cfRule>
  </conditionalFormatting>
  <conditionalFormatting sqref="BS440">
    <cfRule type="cellIs" dxfId="732" priority="732" operator="equal">
      <formula>"Inefectiva"</formula>
    </cfRule>
    <cfRule type="cellIs" dxfId="731" priority="733" operator="equal">
      <formula>"En Ejecución"</formula>
    </cfRule>
  </conditionalFormatting>
  <conditionalFormatting sqref="BS440">
    <cfRule type="cellIs" dxfId="730" priority="731" operator="equal">
      <formula>"Ineficaz"</formula>
    </cfRule>
  </conditionalFormatting>
  <conditionalFormatting sqref="BS440">
    <cfRule type="containsText" dxfId="729" priority="730" operator="containsText" text="CERRADA">
      <formula>NOT(ISERROR(SEARCH("CERRADA",BS440)))</formula>
    </cfRule>
  </conditionalFormatting>
  <conditionalFormatting sqref="BS440">
    <cfRule type="cellIs" dxfId="728" priority="729" operator="equal">
      <formula>"Eficaz"</formula>
    </cfRule>
  </conditionalFormatting>
  <conditionalFormatting sqref="Y440 AF440 AM440 AT440 BA440 BH440">
    <cfRule type="cellIs" dxfId="727" priority="728" stopIfTrue="1" operator="equal">
      <formula>"Destacado"</formula>
    </cfRule>
  </conditionalFormatting>
  <conditionalFormatting sqref="Y440 AF440 AM440 AT440 BA440 BH440">
    <cfRule type="cellIs" dxfId="726" priority="722" stopIfTrue="1" operator="equal">
      <formula>"Sin Avance"</formula>
    </cfRule>
    <cfRule type="cellIs" dxfId="725" priority="726" stopIfTrue="1" operator="equal">
      <formula>"No Satisfactorio"</formula>
    </cfRule>
    <cfRule type="cellIs" dxfId="724" priority="727" stopIfTrue="1" operator="equal">
      <formula>"Satisfactorio"</formula>
    </cfRule>
  </conditionalFormatting>
  <conditionalFormatting sqref="BL440">
    <cfRule type="cellIs" dxfId="723" priority="723" operator="between">
      <formula>0</formula>
      <formula>0.95</formula>
    </cfRule>
    <cfRule type="cellIs" dxfId="722" priority="724" operator="equal">
      <formula>"Sin Avance"</formula>
    </cfRule>
    <cfRule type="cellIs" dxfId="721" priority="725" stopIfTrue="1" operator="equal">
      <formula>1</formula>
    </cfRule>
  </conditionalFormatting>
  <conditionalFormatting sqref="BL440">
    <cfRule type="cellIs" dxfId="720" priority="721" operator="between">
      <formula>0.96</formula>
      <formula>0.99</formula>
    </cfRule>
  </conditionalFormatting>
  <conditionalFormatting sqref="Y441 AF441 AM441 AT441 BA441 BH441">
    <cfRule type="cellIs" dxfId="719" priority="720" stopIfTrue="1" operator="equal">
      <formula>"Destacado"</formula>
    </cfRule>
  </conditionalFormatting>
  <conditionalFormatting sqref="Y441 AF441 AM441 AT441 BA441 BH441">
    <cfRule type="cellIs" dxfId="718" priority="714" stopIfTrue="1" operator="equal">
      <formula>"Sin Avance"</formula>
    </cfRule>
    <cfRule type="cellIs" dxfId="717" priority="718" stopIfTrue="1" operator="equal">
      <formula>"No Satisfactorio"</formula>
    </cfRule>
    <cfRule type="cellIs" dxfId="716" priority="719" stopIfTrue="1" operator="equal">
      <formula>"Satisfactorio"</formula>
    </cfRule>
  </conditionalFormatting>
  <conditionalFormatting sqref="BL441">
    <cfRule type="cellIs" dxfId="715" priority="715" operator="between">
      <formula>0</formula>
      <formula>0.95</formula>
    </cfRule>
    <cfRule type="cellIs" dxfId="714" priority="716" operator="equal">
      <formula>"Sin Avance"</formula>
    </cfRule>
    <cfRule type="cellIs" dxfId="713" priority="717" stopIfTrue="1" operator="equal">
      <formula>1</formula>
    </cfRule>
  </conditionalFormatting>
  <conditionalFormatting sqref="BL441">
    <cfRule type="cellIs" dxfId="712" priority="713" operator="between">
      <formula>0.96</formula>
      <formula>0.99</formula>
    </cfRule>
  </conditionalFormatting>
  <conditionalFormatting sqref="BS441">
    <cfRule type="cellIs" dxfId="711" priority="711" operator="equal">
      <formula>"Inefectiva"</formula>
    </cfRule>
    <cfRule type="cellIs" dxfId="710" priority="712" operator="equal">
      <formula>"En Ejecución"</formula>
    </cfRule>
  </conditionalFormatting>
  <conditionalFormatting sqref="BS441">
    <cfRule type="cellIs" dxfId="709" priority="710" operator="equal">
      <formula>"Ineficaz"</formula>
    </cfRule>
  </conditionalFormatting>
  <conditionalFormatting sqref="BS441">
    <cfRule type="containsText" dxfId="708" priority="709" operator="containsText" text="CERRADA">
      <formula>NOT(ISERROR(SEARCH("CERRADA",BS441)))</formula>
    </cfRule>
  </conditionalFormatting>
  <conditionalFormatting sqref="BS441">
    <cfRule type="cellIs" dxfId="707" priority="708" operator="equal">
      <formula>"Eficaz"</formula>
    </cfRule>
  </conditionalFormatting>
  <conditionalFormatting sqref="Y442 AF442 AM442 AT442 BA442 BH442">
    <cfRule type="cellIs" dxfId="706" priority="707" stopIfTrue="1" operator="equal">
      <formula>"Destacado"</formula>
    </cfRule>
  </conditionalFormatting>
  <conditionalFormatting sqref="Y442 AF442 AM442 AT442 BA442 BH442">
    <cfRule type="cellIs" dxfId="705" priority="701" stopIfTrue="1" operator="equal">
      <formula>"Sin Avance"</formula>
    </cfRule>
    <cfRule type="cellIs" dxfId="704" priority="705" stopIfTrue="1" operator="equal">
      <formula>"No Satisfactorio"</formula>
    </cfRule>
    <cfRule type="cellIs" dxfId="703" priority="706" stopIfTrue="1" operator="equal">
      <formula>"Satisfactorio"</formula>
    </cfRule>
  </conditionalFormatting>
  <conditionalFormatting sqref="BL442">
    <cfRule type="cellIs" dxfId="702" priority="702" operator="between">
      <formula>0</formula>
      <formula>0.95</formula>
    </cfRule>
    <cfRule type="cellIs" dxfId="701" priority="703" operator="equal">
      <formula>"Sin Avance"</formula>
    </cfRule>
    <cfRule type="cellIs" dxfId="700" priority="704" stopIfTrue="1" operator="equal">
      <formula>1</formula>
    </cfRule>
  </conditionalFormatting>
  <conditionalFormatting sqref="BL442">
    <cfRule type="cellIs" dxfId="699" priority="700" operator="between">
      <formula>0.96</formula>
      <formula>0.99</formula>
    </cfRule>
  </conditionalFormatting>
  <conditionalFormatting sqref="BS442">
    <cfRule type="cellIs" dxfId="698" priority="698" operator="equal">
      <formula>"Inefectiva"</formula>
    </cfRule>
    <cfRule type="cellIs" dxfId="697" priority="699" operator="equal">
      <formula>"En Ejecución"</formula>
    </cfRule>
  </conditionalFormatting>
  <conditionalFormatting sqref="BS442">
    <cfRule type="cellIs" dxfId="696" priority="697" operator="equal">
      <formula>"Ineficaz"</formula>
    </cfRule>
  </conditionalFormatting>
  <conditionalFormatting sqref="BS442">
    <cfRule type="containsText" dxfId="695" priority="696" operator="containsText" text="CERRADA">
      <formula>NOT(ISERROR(SEARCH("CERRADA",BS442)))</formula>
    </cfRule>
  </conditionalFormatting>
  <conditionalFormatting sqref="BS442">
    <cfRule type="cellIs" dxfId="694" priority="695" operator="equal">
      <formula>"Eficaz"</formula>
    </cfRule>
  </conditionalFormatting>
  <conditionalFormatting sqref="Y446 AF446 AM446 AT446 BA446 BH446">
    <cfRule type="cellIs" dxfId="693" priority="694" stopIfTrue="1" operator="equal">
      <formula>"Destacado"</formula>
    </cfRule>
  </conditionalFormatting>
  <conditionalFormatting sqref="Y446 AF446 AM446 AT446 BA446 BH446">
    <cfRule type="cellIs" dxfId="692" priority="688" stopIfTrue="1" operator="equal">
      <formula>"Sin Avance"</formula>
    </cfRule>
    <cfRule type="cellIs" dxfId="691" priority="692" stopIfTrue="1" operator="equal">
      <formula>"No Satisfactorio"</formula>
    </cfRule>
    <cfRule type="cellIs" dxfId="690" priority="693" stopIfTrue="1" operator="equal">
      <formula>"Satisfactorio"</formula>
    </cfRule>
  </conditionalFormatting>
  <conditionalFormatting sqref="BL446">
    <cfRule type="cellIs" dxfId="689" priority="689" operator="between">
      <formula>0</formula>
      <formula>0.95</formula>
    </cfRule>
    <cfRule type="cellIs" dxfId="688" priority="690" operator="equal">
      <formula>"Sin Avance"</formula>
    </cfRule>
    <cfRule type="cellIs" dxfId="687" priority="691" stopIfTrue="1" operator="equal">
      <formula>1</formula>
    </cfRule>
  </conditionalFormatting>
  <conditionalFormatting sqref="BL446">
    <cfRule type="cellIs" dxfId="686" priority="687" operator="between">
      <formula>0.96</formula>
      <formula>0.99</formula>
    </cfRule>
  </conditionalFormatting>
  <conditionalFormatting sqref="BS446">
    <cfRule type="cellIs" dxfId="685" priority="685" operator="equal">
      <formula>"Inefectiva"</formula>
    </cfRule>
    <cfRule type="cellIs" dxfId="684" priority="686" operator="equal">
      <formula>"En Ejecución"</formula>
    </cfRule>
  </conditionalFormatting>
  <conditionalFormatting sqref="BS446">
    <cfRule type="cellIs" dxfId="683" priority="684" operator="equal">
      <formula>"Ineficaz"</formula>
    </cfRule>
  </conditionalFormatting>
  <conditionalFormatting sqref="BS446">
    <cfRule type="containsText" dxfId="682" priority="683" operator="containsText" text="CERRADA">
      <formula>NOT(ISERROR(SEARCH("CERRADA",BS446)))</formula>
    </cfRule>
  </conditionalFormatting>
  <conditionalFormatting sqref="BS446">
    <cfRule type="cellIs" dxfId="681" priority="682" operator="equal">
      <formula>"Eficaz"</formula>
    </cfRule>
  </conditionalFormatting>
  <conditionalFormatting sqref="Y452 AF452 AM452 AT452 BA452 BH452">
    <cfRule type="cellIs" dxfId="680" priority="681" stopIfTrue="1" operator="equal">
      <formula>"Destacado"</formula>
    </cfRule>
  </conditionalFormatting>
  <conditionalFormatting sqref="Y452 AF452 AM452 AT452 BA452 BH452">
    <cfRule type="cellIs" dxfId="679" priority="675" stopIfTrue="1" operator="equal">
      <formula>"Sin Avance"</formula>
    </cfRule>
    <cfRule type="cellIs" dxfId="678" priority="679" stopIfTrue="1" operator="equal">
      <formula>"No Satisfactorio"</formula>
    </cfRule>
    <cfRule type="cellIs" dxfId="677" priority="680" stopIfTrue="1" operator="equal">
      <formula>"Satisfactorio"</formula>
    </cfRule>
  </conditionalFormatting>
  <conditionalFormatting sqref="BL452">
    <cfRule type="cellIs" dxfId="676" priority="676" operator="between">
      <formula>0</formula>
      <formula>0.95</formula>
    </cfRule>
    <cfRule type="cellIs" dxfId="675" priority="677" operator="equal">
      <formula>"Sin Avance"</formula>
    </cfRule>
    <cfRule type="cellIs" dxfId="674" priority="678" stopIfTrue="1" operator="equal">
      <formula>1</formula>
    </cfRule>
  </conditionalFormatting>
  <conditionalFormatting sqref="BL452">
    <cfRule type="cellIs" dxfId="673" priority="674" operator="between">
      <formula>0.96</formula>
      <formula>0.99</formula>
    </cfRule>
  </conditionalFormatting>
  <conditionalFormatting sqref="BS452">
    <cfRule type="cellIs" dxfId="672" priority="672" operator="equal">
      <formula>"Inefectiva"</formula>
    </cfRule>
    <cfRule type="cellIs" dxfId="671" priority="673" operator="equal">
      <formula>"En Ejecución"</formula>
    </cfRule>
  </conditionalFormatting>
  <conditionalFormatting sqref="BS452">
    <cfRule type="cellIs" dxfId="670" priority="671" operator="equal">
      <formula>"Ineficaz"</formula>
    </cfRule>
  </conditionalFormatting>
  <conditionalFormatting sqref="BS452">
    <cfRule type="containsText" dxfId="669" priority="670" operator="containsText" text="CERRADA">
      <formula>NOT(ISERROR(SEARCH("CERRADA",BS452)))</formula>
    </cfRule>
  </conditionalFormatting>
  <conditionalFormatting sqref="BS452">
    <cfRule type="cellIs" dxfId="668" priority="669" operator="equal">
      <formula>"Eficaz"</formula>
    </cfRule>
  </conditionalFormatting>
  <conditionalFormatting sqref="BS453">
    <cfRule type="cellIs" dxfId="667" priority="667" operator="equal">
      <formula>"Inefectiva"</formula>
    </cfRule>
    <cfRule type="cellIs" dxfId="666" priority="668" operator="equal">
      <formula>"En Ejecución"</formula>
    </cfRule>
  </conditionalFormatting>
  <conditionalFormatting sqref="BS453">
    <cfRule type="cellIs" dxfId="665" priority="666" operator="equal">
      <formula>"Ineficaz"</formula>
    </cfRule>
  </conditionalFormatting>
  <conditionalFormatting sqref="BS453">
    <cfRule type="containsText" dxfId="664" priority="665" operator="containsText" text="CERRADA">
      <formula>NOT(ISERROR(SEARCH("CERRADA",BS453)))</formula>
    </cfRule>
  </conditionalFormatting>
  <conditionalFormatting sqref="BS453">
    <cfRule type="cellIs" dxfId="663" priority="664" operator="equal">
      <formula>"Eficaz"</formula>
    </cfRule>
  </conditionalFormatting>
  <conditionalFormatting sqref="Y453 AF453 AM453 AT453 BA453 BH453">
    <cfRule type="cellIs" dxfId="662" priority="663" stopIfTrue="1" operator="equal">
      <formula>"Destacado"</formula>
    </cfRule>
  </conditionalFormatting>
  <conditionalFormatting sqref="Y453 AF453 AM453 AT453 BA453 BH453">
    <cfRule type="cellIs" dxfId="661" priority="657" stopIfTrue="1" operator="equal">
      <formula>"Sin Avance"</formula>
    </cfRule>
    <cfRule type="cellIs" dxfId="660" priority="661" stopIfTrue="1" operator="equal">
      <formula>"No Satisfactorio"</formula>
    </cfRule>
    <cfRule type="cellIs" dxfId="659" priority="662" stopIfTrue="1" operator="equal">
      <formula>"Satisfactorio"</formula>
    </cfRule>
  </conditionalFormatting>
  <conditionalFormatting sqref="BL453">
    <cfRule type="cellIs" dxfId="658" priority="658" operator="between">
      <formula>0</formula>
      <formula>0.95</formula>
    </cfRule>
    <cfRule type="cellIs" dxfId="657" priority="659" operator="equal">
      <formula>"Sin Avance"</formula>
    </cfRule>
    <cfRule type="cellIs" dxfId="656" priority="660" stopIfTrue="1" operator="equal">
      <formula>1</formula>
    </cfRule>
  </conditionalFormatting>
  <conditionalFormatting sqref="BL453">
    <cfRule type="cellIs" dxfId="655" priority="656" operator="between">
      <formula>0.96</formula>
      <formula>0.99</formula>
    </cfRule>
  </conditionalFormatting>
  <conditionalFormatting sqref="BH454 BA454 AT454 AM454 AF454 Y454">
    <cfRule type="cellIs" dxfId="654" priority="655" stopIfTrue="1" operator="equal">
      <formula>"Destacado"</formula>
    </cfRule>
  </conditionalFormatting>
  <conditionalFormatting sqref="BH454 BA454 AT454 AM454 AF454 Y454">
    <cfRule type="cellIs" dxfId="653" priority="649" stopIfTrue="1" operator="equal">
      <formula>"Sin Avance"</formula>
    </cfRule>
    <cfRule type="cellIs" dxfId="652" priority="653" stopIfTrue="1" operator="equal">
      <formula>"No Satisfactorio"</formula>
    </cfRule>
    <cfRule type="cellIs" dxfId="651" priority="654" stopIfTrue="1" operator="equal">
      <formula>"Satisfactorio"</formula>
    </cfRule>
  </conditionalFormatting>
  <conditionalFormatting sqref="BL454">
    <cfRule type="cellIs" dxfId="650" priority="650" operator="between">
      <formula>0</formula>
      <formula>0.95</formula>
    </cfRule>
    <cfRule type="cellIs" dxfId="649" priority="651" operator="equal">
      <formula>"Sin Avance"</formula>
    </cfRule>
    <cfRule type="cellIs" dxfId="648" priority="652" stopIfTrue="1" operator="equal">
      <formula>1</formula>
    </cfRule>
  </conditionalFormatting>
  <conditionalFormatting sqref="BL454">
    <cfRule type="cellIs" dxfId="647" priority="648" operator="between">
      <formula>0.96</formula>
      <formula>0.99</formula>
    </cfRule>
  </conditionalFormatting>
  <conditionalFormatting sqref="BS454">
    <cfRule type="cellIs" dxfId="646" priority="646" operator="equal">
      <formula>"Inefectiva"</formula>
    </cfRule>
    <cfRule type="cellIs" dxfId="645" priority="647" operator="equal">
      <formula>"En Ejecución"</formula>
    </cfRule>
  </conditionalFormatting>
  <conditionalFormatting sqref="BS454">
    <cfRule type="cellIs" dxfId="644" priority="645" operator="equal">
      <formula>"Ineficaz"</formula>
    </cfRule>
  </conditionalFormatting>
  <conditionalFormatting sqref="BS454">
    <cfRule type="containsText" dxfId="643" priority="644" operator="containsText" text="CERRADA">
      <formula>NOT(ISERROR(SEARCH("CERRADA",BS454)))</formula>
    </cfRule>
  </conditionalFormatting>
  <conditionalFormatting sqref="BS454">
    <cfRule type="cellIs" dxfId="642" priority="643" operator="equal">
      <formula>"Eficaz"</formula>
    </cfRule>
  </conditionalFormatting>
  <conditionalFormatting sqref="BH455 BA455 AT455 AM455 AF455 Y455">
    <cfRule type="cellIs" dxfId="641" priority="642" stopIfTrue="1" operator="equal">
      <formula>"Destacado"</formula>
    </cfRule>
  </conditionalFormatting>
  <conditionalFormatting sqref="BH455 BA455 AT455 AM455 AF455 Y455">
    <cfRule type="cellIs" dxfId="640" priority="636" stopIfTrue="1" operator="equal">
      <formula>"Sin Avance"</formula>
    </cfRule>
    <cfRule type="cellIs" dxfId="639" priority="640" stopIfTrue="1" operator="equal">
      <formula>"No Satisfactorio"</formula>
    </cfRule>
    <cfRule type="cellIs" dxfId="638" priority="641" stopIfTrue="1" operator="equal">
      <formula>"Satisfactorio"</formula>
    </cfRule>
  </conditionalFormatting>
  <conditionalFormatting sqref="BL455">
    <cfRule type="cellIs" dxfId="637" priority="637" operator="between">
      <formula>0</formula>
      <formula>0.95</formula>
    </cfRule>
    <cfRule type="cellIs" dxfId="636" priority="638" operator="equal">
      <formula>"Sin Avance"</formula>
    </cfRule>
    <cfRule type="cellIs" dxfId="635" priority="639" stopIfTrue="1" operator="equal">
      <formula>1</formula>
    </cfRule>
  </conditionalFormatting>
  <conditionalFormatting sqref="BL455">
    <cfRule type="cellIs" dxfId="634" priority="635" operator="between">
      <formula>0.96</formula>
      <formula>0.99</formula>
    </cfRule>
  </conditionalFormatting>
  <conditionalFormatting sqref="BS455">
    <cfRule type="cellIs" dxfId="633" priority="633" operator="equal">
      <formula>"Inefectiva"</formula>
    </cfRule>
    <cfRule type="cellIs" dxfId="632" priority="634" operator="equal">
      <formula>"En Ejecución"</formula>
    </cfRule>
  </conditionalFormatting>
  <conditionalFormatting sqref="BS455">
    <cfRule type="cellIs" dxfId="631" priority="632" operator="equal">
      <formula>"Ineficaz"</formula>
    </cfRule>
  </conditionalFormatting>
  <conditionalFormatting sqref="BS455">
    <cfRule type="containsText" dxfId="630" priority="631" operator="containsText" text="CERRADA">
      <formula>NOT(ISERROR(SEARCH("CERRADA",BS455)))</formula>
    </cfRule>
  </conditionalFormatting>
  <conditionalFormatting sqref="BS455">
    <cfRule type="cellIs" dxfId="629" priority="630" operator="equal">
      <formula>"Eficaz"</formula>
    </cfRule>
  </conditionalFormatting>
  <conditionalFormatting sqref="BH456 BA456 AT456 AM456 AF456 Y456">
    <cfRule type="cellIs" dxfId="628" priority="629" stopIfTrue="1" operator="equal">
      <formula>"Destacado"</formula>
    </cfRule>
  </conditionalFormatting>
  <conditionalFormatting sqref="BH456 BA456 AT456 AM456 AF456 Y456">
    <cfRule type="cellIs" dxfId="627" priority="623" stopIfTrue="1" operator="equal">
      <formula>"Sin Avance"</formula>
    </cfRule>
    <cfRule type="cellIs" dxfId="626" priority="627" stopIfTrue="1" operator="equal">
      <formula>"No Satisfactorio"</formula>
    </cfRule>
    <cfRule type="cellIs" dxfId="625" priority="628" stopIfTrue="1" operator="equal">
      <formula>"Satisfactorio"</formula>
    </cfRule>
  </conditionalFormatting>
  <conditionalFormatting sqref="BL456">
    <cfRule type="cellIs" dxfId="624" priority="624" operator="between">
      <formula>0</formula>
      <formula>0.95</formula>
    </cfRule>
    <cfRule type="cellIs" dxfId="623" priority="625" operator="equal">
      <formula>"Sin Avance"</formula>
    </cfRule>
    <cfRule type="cellIs" dxfId="622" priority="626" stopIfTrue="1" operator="equal">
      <formula>1</formula>
    </cfRule>
  </conditionalFormatting>
  <conditionalFormatting sqref="BL456">
    <cfRule type="cellIs" dxfId="621" priority="622" operator="between">
      <formula>0.96</formula>
      <formula>0.99</formula>
    </cfRule>
  </conditionalFormatting>
  <conditionalFormatting sqref="BS456">
    <cfRule type="cellIs" dxfId="620" priority="620" operator="equal">
      <formula>"Inefectiva"</formula>
    </cfRule>
    <cfRule type="cellIs" dxfId="619" priority="621" operator="equal">
      <formula>"En Ejecución"</formula>
    </cfRule>
  </conditionalFormatting>
  <conditionalFormatting sqref="BS456">
    <cfRule type="cellIs" dxfId="618" priority="619" operator="equal">
      <formula>"Ineficaz"</formula>
    </cfRule>
  </conditionalFormatting>
  <conditionalFormatting sqref="BS456">
    <cfRule type="containsText" dxfId="617" priority="618" operator="containsText" text="CERRADA">
      <formula>NOT(ISERROR(SEARCH("CERRADA",BS456)))</formula>
    </cfRule>
  </conditionalFormatting>
  <conditionalFormatting sqref="BS456">
    <cfRule type="cellIs" dxfId="616" priority="617" operator="equal">
      <formula>"Eficaz"</formula>
    </cfRule>
  </conditionalFormatting>
  <conditionalFormatting sqref="BH457 BA457 AT457 AM457 AF457 Y457">
    <cfRule type="cellIs" dxfId="615" priority="616" stopIfTrue="1" operator="equal">
      <formula>"Destacado"</formula>
    </cfRule>
  </conditionalFormatting>
  <conditionalFormatting sqref="BH457 BA457 AT457 AM457 AF457 Y457">
    <cfRule type="cellIs" dxfId="614" priority="610" stopIfTrue="1" operator="equal">
      <formula>"Sin Avance"</formula>
    </cfRule>
    <cfRule type="cellIs" dxfId="613" priority="614" stopIfTrue="1" operator="equal">
      <formula>"No Satisfactorio"</formula>
    </cfRule>
    <cfRule type="cellIs" dxfId="612" priority="615" stopIfTrue="1" operator="equal">
      <formula>"Satisfactorio"</formula>
    </cfRule>
  </conditionalFormatting>
  <conditionalFormatting sqref="BL457">
    <cfRule type="cellIs" dxfId="611" priority="611" operator="between">
      <formula>0</formula>
      <formula>0.95</formula>
    </cfRule>
    <cfRule type="cellIs" dxfId="610" priority="612" operator="equal">
      <formula>"Sin Avance"</formula>
    </cfRule>
    <cfRule type="cellIs" dxfId="609" priority="613" stopIfTrue="1" operator="equal">
      <formula>1</formula>
    </cfRule>
  </conditionalFormatting>
  <conditionalFormatting sqref="BL457">
    <cfRule type="cellIs" dxfId="608" priority="609" operator="between">
      <formula>0.96</formula>
      <formula>0.99</formula>
    </cfRule>
  </conditionalFormatting>
  <conditionalFormatting sqref="BS457">
    <cfRule type="cellIs" dxfId="607" priority="607" operator="equal">
      <formula>"Inefectiva"</formula>
    </cfRule>
    <cfRule type="cellIs" dxfId="606" priority="608" operator="equal">
      <formula>"En Ejecución"</formula>
    </cfRule>
  </conditionalFormatting>
  <conditionalFormatting sqref="BS457">
    <cfRule type="cellIs" dxfId="605" priority="606" operator="equal">
      <formula>"Ineficaz"</formula>
    </cfRule>
  </conditionalFormatting>
  <conditionalFormatting sqref="BS457">
    <cfRule type="containsText" dxfId="604" priority="605" operator="containsText" text="CERRADA">
      <formula>NOT(ISERROR(SEARCH("CERRADA",BS457)))</formula>
    </cfRule>
  </conditionalFormatting>
  <conditionalFormatting sqref="BS457">
    <cfRule type="cellIs" dxfId="603" priority="604" operator="equal">
      <formula>"Eficaz"</formula>
    </cfRule>
  </conditionalFormatting>
  <conditionalFormatting sqref="BH458 BA458 AT458 AM458 AF458 Y458">
    <cfRule type="cellIs" dxfId="602" priority="603" stopIfTrue="1" operator="equal">
      <formula>"Destacado"</formula>
    </cfRule>
  </conditionalFormatting>
  <conditionalFormatting sqref="BH458 BA458 AT458 AM458 AF458 Y458">
    <cfRule type="cellIs" dxfId="601" priority="597" stopIfTrue="1" operator="equal">
      <formula>"Sin Avance"</formula>
    </cfRule>
    <cfRule type="cellIs" dxfId="600" priority="601" stopIfTrue="1" operator="equal">
      <formula>"No Satisfactorio"</formula>
    </cfRule>
    <cfRule type="cellIs" dxfId="599" priority="602" stopIfTrue="1" operator="equal">
      <formula>"Satisfactorio"</formula>
    </cfRule>
  </conditionalFormatting>
  <conditionalFormatting sqref="BL458">
    <cfRule type="cellIs" dxfId="598" priority="598" operator="between">
      <formula>0</formula>
      <formula>0.95</formula>
    </cfRule>
    <cfRule type="cellIs" dxfId="597" priority="599" operator="equal">
      <formula>"Sin Avance"</formula>
    </cfRule>
    <cfRule type="cellIs" dxfId="596" priority="600" stopIfTrue="1" operator="equal">
      <formula>1</formula>
    </cfRule>
  </conditionalFormatting>
  <conditionalFormatting sqref="BL458">
    <cfRule type="cellIs" dxfId="595" priority="596" operator="between">
      <formula>0.96</formula>
      <formula>0.99</formula>
    </cfRule>
  </conditionalFormatting>
  <conditionalFormatting sqref="BS458">
    <cfRule type="cellIs" dxfId="594" priority="594" operator="equal">
      <formula>"Inefectiva"</formula>
    </cfRule>
    <cfRule type="cellIs" dxfId="593" priority="595" operator="equal">
      <formula>"En Ejecución"</formula>
    </cfRule>
  </conditionalFormatting>
  <conditionalFormatting sqref="BS458">
    <cfRule type="cellIs" dxfId="592" priority="593" operator="equal">
      <formula>"Ineficaz"</formula>
    </cfRule>
  </conditionalFormatting>
  <conditionalFormatting sqref="BS458">
    <cfRule type="containsText" dxfId="591" priority="592" operator="containsText" text="CERRADA">
      <formula>NOT(ISERROR(SEARCH("CERRADA",BS458)))</formula>
    </cfRule>
  </conditionalFormatting>
  <conditionalFormatting sqref="BS458">
    <cfRule type="cellIs" dxfId="590" priority="591" operator="equal">
      <formula>"Eficaz"</formula>
    </cfRule>
  </conditionalFormatting>
  <conditionalFormatting sqref="BH464 BA464 AT464 AM464 AF464 Y464">
    <cfRule type="cellIs" dxfId="589" priority="590" stopIfTrue="1" operator="equal">
      <formula>"Destacado"</formula>
    </cfRule>
  </conditionalFormatting>
  <conditionalFormatting sqref="BH464 BA464 AT464 AM464 AF464 Y464">
    <cfRule type="cellIs" dxfId="588" priority="584" stopIfTrue="1" operator="equal">
      <formula>"Sin Avance"</formula>
    </cfRule>
    <cfRule type="cellIs" dxfId="587" priority="588" stopIfTrue="1" operator="equal">
      <formula>"No Satisfactorio"</formula>
    </cfRule>
    <cfRule type="cellIs" dxfId="586" priority="589" stopIfTrue="1" operator="equal">
      <formula>"Satisfactorio"</formula>
    </cfRule>
  </conditionalFormatting>
  <conditionalFormatting sqref="BL464">
    <cfRule type="cellIs" dxfId="585" priority="585" operator="between">
      <formula>0</formula>
      <formula>0.95</formula>
    </cfRule>
    <cfRule type="cellIs" dxfId="584" priority="586" operator="equal">
      <formula>"Sin Avance"</formula>
    </cfRule>
    <cfRule type="cellIs" dxfId="583" priority="587" stopIfTrue="1" operator="equal">
      <formula>1</formula>
    </cfRule>
  </conditionalFormatting>
  <conditionalFormatting sqref="BL464">
    <cfRule type="cellIs" dxfId="582" priority="583" operator="between">
      <formula>0.96</formula>
      <formula>0.99</formula>
    </cfRule>
  </conditionalFormatting>
  <conditionalFormatting sqref="BS464">
    <cfRule type="cellIs" dxfId="581" priority="581" operator="equal">
      <formula>"Inefectiva"</formula>
    </cfRule>
    <cfRule type="cellIs" dxfId="580" priority="582" operator="equal">
      <formula>"En Ejecución"</formula>
    </cfRule>
  </conditionalFormatting>
  <conditionalFormatting sqref="BS464">
    <cfRule type="cellIs" dxfId="579" priority="580" operator="equal">
      <formula>"Ineficaz"</formula>
    </cfRule>
  </conditionalFormatting>
  <conditionalFormatting sqref="BS464">
    <cfRule type="containsText" dxfId="578" priority="579" operator="containsText" text="CERRADA">
      <formula>NOT(ISERROR(SEARCH("CERRADA",BS464)))</formula>
    </cfRule>
  </conditionalFormatting>
  <conditionalFormatting sqref="BS464">
    <cfRule type="cellIs" dxfId="577" priority="578" operator="equal">
      <formula>"Eficaz"</formula>
    </cfRule>
  </conditionalFormatting>
  <conditionalFormatting sqref="BH465 BA465 AT465 AM465 AF465 Y465">
    <cfRule type="cellIs" dxfId="576" priority="577" stopIfTrue="1" operator="equal">
      <formula>"Destacado"</formula>
    </cfRule>
  </conditionalFormatting>
  <conditionalFormatting sqref="BH465 BA465 AT465 AM465 AF465 Y465">
    <cfRule type="cellIs" dxfId="575" priority="571" stopIfTrue="1" operator="equal">
      <formula>"Sin Avance"</formula>
    </cfRule>
    <cfRule type="cellIs" dxfId="574" priority="575" stopIfTrue="1" operator="equal">
      <formula>"No Satisfactorio"</formula>
    </cfRule>
    <cfRule type="cellIs" dxfId="573" priority="576" stopIfTrue="1" operator="equal">
      <formula>"Satisfactorio"</formula>
    </cfRule>
  </conditionalFormatting>
  <conditionalFormatting sqref="BL465">
    <cfRule type="cellIs" dxfId="572" priority="572" operator="between">
      <formula>0</formula>
      <formula>0.95</formula>
    </cfRule>
    <cfRule type="cellIs" dxfId="571" priority="573" operator="equal">
      <formula>"Sin Avance"</formula>
    </cfRule>
    <cfRule type="cellIs" dxfId="570" priority="574" stopIfTrue="1" operator="equal">
      <formula>1</formula>
    </cfRule>
  </conditionalFormatting>
  <conditionalFormatting sqref="BL465">
    <cfRule type="cellIs" dxfId="569" priority="570" operator="between">
      <formula>0.96</formula>
      <formula>0.99</formula>
    </cfRule>
  </conditionalFormatting>
  <conditionalFormatting sqref="BS465">
    <cfRule type="cellIs" dxfId="568" priority="568" operator="equal">
      <formula>"Inefectiva"</formula>
    </cfRule>
    <cfRule type="cellIs" dxfId="567" priority="569" operator="equal">
      <formula>"En Ejecución"</formula>
    </cfRule>
  </conditionalFormatting>
  <conditionalFormatting sqref="BS465">
    <cfRule type="cellIs" dxfId="566" priority="567" operator="equal">
      <formula>"Ineficaz"</formula>
    </cfRule>
  </conditionalFormatting>
  <conditionalFormatting sqref="BS465">
    <cfRule type="containsText" dxfId="565" priority="566" operator="containsText" text="CERRADA">
      <formula>NOT(ISERROR(SEARCH("CERRADA",BS465)))</formula>
    </cfRule>
  </conditionalFormatting>
  <conditionalFormatting sqref="BS465">
    <cfRule type="cellIs" dxfId="564" priority="565" operator="equal">
      <formula>"Eficaz"</formula>
    </cfRule>
  </conditionalFormatting>
  <conditionalFormatting sqref="BH469 BA469 AT469 AM469 AF469 Y469">
    <cfRule type="cellIs" dxfId="563" priority="564" stopIfTrue="1" operator="equal">
      <formula>"Destacado"</formula>
    </cfRule>
  </conditionalFormatting>
  <conditionalFormatting sqref="BH469 BA469 AT469 AM469 AF469 Y469">
    <cfRule type="cellIs" dxfId="562" priority="558" stopIfTrue="1" operator="equal">
      <formula>"Sin Avance"</formula>
    </cfRule>
    <cfRule type="cellIs" dxfId="561" priority="562" stopIfTrue="1" operator="equal">
      <formula>"No Satisfactorio"</formula>
    </cfRule>
    <cfRule type="cellIs" dxfId="560" priority="563" stopIfTrue="1" operator="equal">
      <formula>"Satisfactorio"</formula>
    </cfRule>
  </conditionalFormatting>
  <conditionalFormatting sqref="BL469">
    <cfRule type="cellIs" dxfId="559" priority="559" operator="between">
      <formula>0</formula>
      <formula>0.95</formula>
    </cfRule>
    <cfRule type="cellIs" dxfId="558" priority="560" operator="equal">
      <formula>"Sin Avance"</formula>
    </cfRule>
    <cfRule type="cellIs" dxfId="557" priority="561" stopIfTrue="1" operator="equal">
      <formula>1</formula>
    </cfRule>
  </conditionalFormatting>
  <conditionalFormatting sqref="BL469">
    <cfRule type="cellIs" dxfId="556" priority="557" operator="between">
      <formula>0.96</formula>
      <formula>0.99</formula>
    </cfRule>
  </conditionalFormatting>
  <conditionalFormatting sqref="BS469">
    <cfRule type="cellIs" dxfId="555" priority="555" operator="equal">
      <formula>"Inefectiva"</formula>
    </cfRule>
    <cfRule type="cellIs" dxfId="554" priority="556" operator="equal">
      <formula>"En Ejecución"</formula>
    </cfRule>
  </conditionalFormatting>
  <conditionalFormatting sqref="BS469">
    <cfRule type="cellIs" dxfId="553" priority="554" operator="equal">
      <formula>"Ineficaz"</formula>
    </cfRule>
  </conditionalFormatting>
  <conditionalFormatting sqref="BS469">
    <cfRule type="containsText" dxfId="552" priority="553" operator="containsText" text="CERRADA">
      <formula>NOT(ISERROR(SEARCH("CERRADA",BS469)))</formula>
    </cfRule>
  </conditionalFormatting>
  <conditionalFormatting sqref="BS469">
    <cfRule type="cellIs" dxfId="551" priority="552" operator="equal">
      <formula>"Eficaz"</formula>
    </cfRule>
  </conditionalFormatting>
  <conditionalFormatting sqref="BS471">
    <cfRule type="cellIs" dxfId="550" priority="550" operator="equal">
      <formula>"Inefectiva"</formula>
    </cfRule>
    <cfRule type="cellIs" dxfId="549" priority="551" operator="equal">
      <formula>"En Ejecución"</formula>
    </cfRule>
  </conditionalFormatting>
  <conditionalFormatting sqref="BS471">
    <cfRule type="cellIs" dxfId="548" priority="549" operator="equal">
      <formula>"Ineficaz"</formula>
    </cfRule>
  </conditionalFormatting>
  <conditionalFormatting sqref="BS471">
    <cfRule type="containsText" dxfId="547" priority="548" operator="containsText" text="CERRADA">
      <formula>NOT(ISERROR(SEARCH("CERRADA",BS471)))</formula>
    </cfRule>
  </conditionalFormatting>
  <conditionalFormatting sqref="BS471">
    <cfRule type="cellIs" dxfId="546" priority="547" operator="equal">
      <formula>"Eficaz"</formula>
    </cfRule>
  </conditionalFormatting>
  <conditionalFormatting sqref="Y471 AF471 AM471 AT471 BA471 BH471">
    <cfRule type="cellIs" dxfId="545" priority="546" stopIfTrue="1" operator="equal">
      <formula>"Destacado"</formula>
    </cfRule>
  </conditionalFormatting>
  <conditionalFormatting sqref="Y471 AF471 AM471 AT471 BA471 BH471">
    <cfRule type="cellIs" dxfId="544" priority="540" stopIfTrue="1" operator="equal">
      <formula>"Sin Avance"</formula>
    </cfRule>
    <cfRule type="cellIs" dxfId="543" priority="544" stopIfTrue="1" operator="equal">
      <formula>"No Satisfactorio"</formula>
    </cfRule>
    <cfRule type="cellIs" dxfId="542" priority="545" stopIfTrue="1" operator="equal">
      <formula>"Satisfactorio"</formula>
    </cfRule>
  </conditionalFormatting>
  <conditionalFormatting sqref="BL471">
    <cfRule type="cellIs" dxfId="541" priority="541" operator="between">
      <formula>0</formula>
      <formula>0.95</formula>
    </cfRule>
    <cfRule type="cellIs" dxfId="540" priority="542" operator="equal">
      <formula>"Sin Avance"</formula>
    </cfRule>
    <cfRule type="cellIs" dxfId="539" priority="543" stopIfTrue="1" operator="equal">
      <formula>1</formula>
    </cfRule>
  </conditionalFormatting>
  <conditionalFormatting sqref="BL471">
    <cfRule type="cellIs" dxfId="538" priority="539" operator="between">
      <formula>0.96</formula>
      <formula>0.99</formula>
    </cfRule>
  </conditionalFormatting>
  <conditionalFormatting sqref="Y474 AF474 AM474 AT474 BA474 BH474">
    <cfRule type="cellIs" dxfId="537" priority="538" stopIfTrue="1" operator="equal">
      <formula>"Destacado"</formula>
    </cfRule>
  </conditionalFormatting>
  <conditionalFormatting sqref="Y474 AF474 AM474 AT474 BA474 BH474">
    <cfRule type="cellIs" dxfId="536" priority="532" stopIfTrue="1" operator="equal">
      <formula>"Sin Avance"</formula>
    </cfRule>
    <cfRule type="cellIs" dxfId="535" priority="536" stopIfTrue="1" operator="equal">
      <formula>"No Satisfactorio"</formula>
    </cfRule>
    <cfRule type="cellIs" dxfId="534" priority="537" stopIfTrue="1" operator="equal">
      <formula>"Satisfactorio"</formula>
    </cfRule>
  </conditionalFormatting>
  <conditionalFormatting sqref="BL474">
    <cfRule type="cellIs" dxfId="533" priority="533" operator="between">
      <formula>0</formula>
      <formula>0.95</formula>
    </cfRule>
    <cfRule type="cellIs" dxfId="532" priority="534" operator="equal">
      <formula>"Sin Avance"</formula>
    </cfRule>
    <cfRule type="cellIs" dxfId="531" priority="535" stopIfTrue="1" operator="equal">
      <formula>1</formula>
    </cfRule>
  </conditionalFormatting>
  <conditionalFormatting sqref="BL474">
    <cfRule type="cellIs" dxfId="530" priority="531" operator="between">
      <formula>0.96</formula>
      <formula>0.99</formula>
    </cfRule>
  </conditionalFormatting>
  <conditionalFormatting sqref="BS474">
    <cfRule type="cellIs" dxfId="529" priority="529" operator="equal">
      <formula>"Inefectiva"</formula>
    </cfRule>
    <cfRule type="cellIs" dxfId="528" priority="530" operator="equal">
      <formula>"En Ejecución"</formula>
    </cfRule>
  </conditionalFormatting>
  <conditionalFormatting sqref="BS474">
    <cfRule type="cellIs" dxfId="527" priority="528" operator="equal">
      <formula>"Ineficaz"</formula>
    </cfRule>
  </conditionalFormatting>
  <conditionalFormatting sqref="BS474">
    <cfRule type="containsText" dxfId="526" priority="527" operator="containsText" text="CERRADA">
      <formula>NOT(ISERROR(SEARCH("CERRADA",BS474)))</formula>
    </cfRule>
  </conditionalFormatting>
  <conditionalFormatting sqref="BS474">
    <cfRule type="cellIs" dxfId="525" priority="526" operator="equal">
      <formula>"Eficaz"</formula>
    </cfRule>
  </conditionalFormatting>
  <conditionalFormatting sqref="BS478">
    <cfRule type="cellIs" dxfId="524" priority="524" operator="equal">
      <formula>"Inefectiva"</formula>
    </cfRule>
    <cfRule type="cellIs" dxfId="523" priority="525" operator="equal">
      <formula>"En Ejecución"</formula>
    </cfRule>
  </conditionalFormatting>
  <conditionalFormatting sqref="BS478">
    <cfRule type="cellIs" dxfId="522" priority="523" operator="equal">
      <formula>"Ineficaz"</formula>
    </cfRule>
  </conditionalFormatting>
  <conditionalFormatting sqref="BS478">
    <cfRule type="containsText" dxfId="521" priority="522" operator="containsText" text="CERRADA">
      <formula>NOT(ISERROR(SEARCH("CERRADA",BS478)))</formula>
    </cfRule>
  </conditionalFormatting>
  <conditionalFormatting sqref="BS478">
    <cfRule type="cellIs" dxfId="520" priority="521" operator="equal">
      <formula>"Eficaz"</formula>
    </cfRule>
  </conditionalFormatting>
  <conditionalFormatting sqref="Y478 AF478 AM478 AT478 BA478 BH478">
    <cfRule type="cellIs" dxfId="519" priority="520" stopIfTrue="1" operator="equal">
      <formula>"Destacado"</formula>
    </cfRule>
  </conditionalFormatting>
  <conditionalFormatting sqref="Y478 AF478 AM478 AT478 BA478 BH478">
    <cfRule type="cellIs" dxfId="518" priority="514" stopIfTrue="1" operator="equal">
      <formula>"Sin Avance"</formula>
    </cfRule>
    <cfRule type="cellIs" dxfId="517" priority="518" stopIfTrue="1" operator="equal">
      <formula>"No Satisfactorio"</formula>
    </cfRule>
    <cfRule type="cellIs" dxfId="516" priority="519" stopIfTrue="1" operator="equal">
      <formula>"Satisfactorio"</formula>
    </cfRule>
  </conditionalFormatting>
  <conditionalFormatting sqref="BL478">
    <cfRule type="cellIs" dxfId="515" priority="515" operator="between">
      <formula>0</formula>
      <formula>0.95</formula>
    </cfRule>
    <cfRule type="cellIs" dxfId="514" priority="516" operator="equal">
      <formula>"Sin Avance"</formula>
    </cfRule>
    <cfRule type="cellIs" dxfId="513" priority="517" stopIfTrue="1" operator="equal">
      <formula>1</formula>
    </cfRule>
  </conditionalFormatting>
  <conditionalFormatting sqref="BL478">
    <cfRule type="cellIs" dxfId="512" priority="513" operator="between">
      <formula>0.96</formula>
      <formula>0.99</formula>
    </cfRule>
  </conditionalFormatting>
  <conditionalFormatting sqref="BH489 BA489 AT489 AM489 AF489 Y489">
    <cfRule type="cellIs" dxfId="511" priority="512" stopIfTrue="1" operator="equal">
      <formula>"Destacado"</formula>
    </cfRule>
  </conditionalFormatting>
  <conditionalFormatting sqref="BH489 BA489 AT489 AM489 AF489 Y489">
    <cfRule type="cellIs" dxfId="510" priority="506" stopIfTrue="1" operator="equal">
      <formula>"Sin Avance"</formula>
    </cfRule>
    <cfRule type="cellIs" dxfId="509" priority="510" stopIfTrue="1" operator="equal">
      <formula>"No Satisfactorio"</formula>
    </cfRule>
    <cfRule type="cellIs" dxfId="508" priority="511" stopIfTrue="1" operator="equal">
      <formula>"Satisfactorio"</formula>
    </cfRule>
  </conditionalFormatting>
  <conditionalFormatting sqref="BL489">
    <cfRule type="cellIs" dxfId="507" priority="507" operator="between">
      <formula>0</formula>
      <formula>0.95</formula>
    </cfRule>
    <cfRule type="cellIs" dxfId="506" priority="508" operator="equal">
      <formula>"Sin Avance"</formula>
    </cfRule>
    <cfRule type="cellIs" dxfId="505" priority="509" stopIfTrue="1" operator="equal">
      <formula>1</formula>
    </cfRule>
  </conditionalFormatting>
  <conditionalFormatting sqref="BL489">
    <cfRule type="cellIs" dxfId="504" priority="505" operator="between">
      <formula>0.96</formula>
      <formula>0.99</formula>
    </cfRule>
  </conditionalFormatting>
  <conditionalFormatting sqref="BS489">
    <cfRule type="cellIs" dxfId="503" priority="503" operator="equal">
      <formula>"Inefectiva"</formula>
    </cfRule>
    <cfRule type="cellIs" dxfId="502" priority="504" operator="equal">
      <formula>"En Ejecución"</formula>
    </cfRule>
  </conditionalFormatting>
  <conditionalFormatting sqref="BS489">
    <cfRule type="cellIs" dxfId="501" priority="502" operator="equal">
      <formula>"Ineficaz"</formula>
    </cfRule>
  </conditionalFormatting>
  <conditionalFormatting sqref="BS489">
    <cfRule type="containsText" dxfId="500" priority="501" operator="containsText" text="CERRADA">
      <formula>NOT(ISERROR(SEARCH("CERRADA",BS489)))</formula>
    </cfRule>
  </conditionalFormatting>
  <conditionalFormatting sqref="BS489">
    <cfRule type="cellIs" dxfId="499" priority="500" operator="equal">
      <formula>"Eficaz"</formula>
    </cfRule>
  </conditionalFormatting>
  <conditionalFormatting sqref="BS491">
    <cfRule type="cellIs" dxfId="498" priority="498" operator="equal">
      <formula>"Inefectiva"</formula>
    </cfRule>
    <cfRule type="cellIs" dxfId="497" priority="499" operator="equal">
      <formula>"En Ejecución"</formula>
    </cfRule>
  </conditionalFormatting>
  <conditionalFormatting sqref="BS491">
    <cfRule type="cellIs" dxfId="496" priority="497" operator="equal">
      <formula>"Ineficaz"</formula>
    </cfRule>
  </conditionalFormatting>
  <conditionalFormatting sqref="BS491">
    <cfRule type="containsText" dxfId="495" priority="496" operator="containsText" text="CERRADA">
      <formula>NOT(ISERROR(SEARCH("CERRADA",BS491)))</formula>
    </cfRule>
  </conditionalFormatting>
  <conditionalFormatting sqref="BS491">
    <cfRule type="cellIs" dxfId="494" priority="495" operator="equal">
      <formula>"Eficaz"</formula>
    </cfRule>
  </conditionalFormatting>
  <conditionalFormatting sqref="Y491 AM491 AT491 BA491 BH491">
    <cfRule type="cellIs" dxfId="493" priority="494" stopIfTrue="1" operator="equal">
      <formula>"Destacado"</formula>
    </cfRule>
  </conditionalFormatting>
  <conditionalFormatting sqref="Y491 AM491 AT491 BA491 BH491">
    <cfRule type="cellIs" dxfId="492" priority="488" stopIfTrue="1" operator="equal">
      <formula>"Sin Avance"</formula>
    </cfRule>
    <cfRule type="cellIs" dxfId="491" priority="492" stopIfTrue="1" operator="equal">
      <formula>"No Satisfactorio"</formula>
    </cfRule>
    <cfRule type="cellIs" dxfId="490" priority="493" stopIfTrue="1" operator="equal">
      <formula>"Satisfactorio"</formula>
    </cfRule>
  </conditionalFormatting>
  <conditionalFormatting sqref="BL491">
    <cfRule type="cellIs" dxfId="489" priority="489" operator="between">
      <formula>0</formula>
      <formula>0.95</formula>
    </cfRule>
    <cfRule type="cellIs" dxfId="488" priority="490" operator="equal">
      <formula>"Sin Avance"</formula>
    </cfRule>
    <cfRule type="cellIs" dxfId="487" priority="491" stopIfTrue="1" operator="equal">
      <formula>1</formula>
    </cfRule>
  </conditionalFormatting>
  <conditionalFormatting sqref="BL491">
    <cfRule type="cellIs" dxfId="486" priority="487" operator="between">
      <formula>0.96</formula>
      <formula>0.99</formula>
    </cfRule>
  </conditionalFormatting>
  <conditionalFormatting sqref="AF491">
    <cfRule type="cellIs" dxfId="485" priority="486" stopIfTrue="1" operator="equal">
      <formula>"Destacado"</formula>
    </cfRule>
  </conditionalFormatting>
  <conditionalFormatting sqref="AF491">
    <cfRule type="cellIs" dxfId="484" priority="483" stopIfTrue="1" operator="equal">
      <formula>"Sin Avance"</formula>
    </cfRule>
    <cfRule type="cellIs" dxfId="483" priority="484" stopIfTrue="1" operator="equal">
      <formula>"No Satisfactorio"</formula>
    </cfRule>
    <cfRule type="cellIs" dxfId="482" priority="485" stopIfTrue="1" operator="equal">
      <formula>"Satisfactorio"</formula>
    </cfRule>
  </conditionalFormatting>
  <conditionalFormatting sqref="Y493:Y495 AF493:AF495 AM493:AM495 AT493:AT495 BA493:BA495 BH493:BH495">
    <cfRule type="cellIs" dxfId="481" priority="482" stopIfTrue="1" operator="equal">
      <formula>"Destacado"</formula>
    </cfRule>
  </conditionalFormatting>
  <conditionalFormatting sqref="Y493:Y495 AF493:AF495 AM493:AM495 AT493:AT495 BA493:BA495 BH493:BH495">
    <cfRule type="cellIs" dxfId="480" priority="476" stopIfTrue="1" operator="equal">
      <formula>"Sin Avance"</formula>
    </cfRule>
    <cfRule type="cellIs" dxfId="479" priority="480" stopIfTrue="1" operator="equal">
      <formula>"No Satisfactorio"</formula>
    </cfRule>
    <cfRule type="cellIs" dxfId="478" priority="481" stopIfTrue="1" operator="equal">
      <formula>"Satisfactorio"</formula>
    </cfRule>
  </conditionalFormatting>
  <conditionalFormatting sqref="BL493:BL495">
    <cfRule type="cellIs" dxfId="477" priority="477" operator="between">
      <formula>0</formula>
      <formula>0.95</formula>
    </cfRule>
    <cfRule type="cellIs" dxfId="476" priority="478" operator="equal">
      <formula>"Sin Avance"</formula>
    </cfRule>
    <cfRule type="cellIs" dxfId="475" priority="479" stopIfTrue="1" operator="equal">
      <formula>1</formula>
    </cfRule>
  </conditionalFormatting>
  <conditionalFormatting sqref="BL493:BL495">
    <cfRule type="cellIs" dxfId="474" priority="475" operator="between">
      <formula>0.96</formula>
      <formula>0.99</formula>
    </cfRule>
  </conditionalFormatting>
  <conditionalFormatting sqref="BS493:BS495">
    <cfRule type="cellIs" dxfId="473" priority="473" operator="equal">
      <formula>"Inefectiva"</formula>
    </cfRule>
    <cfRule type="cellIs" dxfId="472" priority="474" operator="equal">
      <formula>"En Ejecución"</formula>
    </cfRule>
  </conditionalFormatting>
  <conditionalFormatting sqref="BS493:BS495">
    <cfRule type="cellIs" dxfId="471" priority="472" operator="equal">
      <formula>"Ineficaz"</formula>
    </cfRule>
  </conditionalFormatting>
  <conditionalFormatting sqref="BS493:BS495">
    <cfRule type="containsText" dxfId="470" priority="471" operator="containsText" text="CERRADA">
      <formula>NOT(ISERROR(SEARCH("CERRADA",BS493)))</formula>
    </cfRule>
  </conditionalFormatting>
  <conditionalFormatting sqref="BS493:BS495">
    <cfRule type="cellIs" dxfId="469" priority="470" operator="equal">
      <formula>"Eficaz"</formula>
    </cfRule>
  </conditionalFormatting>
  <conditionalFormatting sqref="Y496 AF496 AM496 AT496 BA496 BH496">
    <cfRule type="cellIs" dxfId="468" priority="469" stopIfTrue="1" operator="equal">
      <formula>"Destacado"</formula>
    </cfRule>
  </conditionalFormatting>
  <conditionalFormatting sqref="Y496 AF496 AM496 AT496 BA496 BH496">
    <cfRule type="cellIs" dxfId="467" priority="463" stopIfTrue="1" operator="equal">
      <formula>"Sin Avance"</formula>
    </cfRule>
    <cfRule type="cellIs" dxfId="466" priority="467" stopIfTrue="1" operator="equal">
      <formula>"No Satisfactorio"</formula>
    </cfRule>
    <cfRule type="cellIs" dxfId="465" priority="468" stopIfTrue="1" operator="equal">
      <formula>"Satisfactorio"</formula>
    </cfRule>
  </conditionalFormatting>
  <conditionalFormatting sqref="BL496">
    <cfRule type="cellIs" dxfId="464" priority="464" operator="between">
      <formula>0</formula>
      <formula>0.95</formula>
    </cfRule>
    <cfRule type="cellIs" dxfId="463" priority="465" operator="equal">
      <formula>"Sin Avance"</formula>
    </cfRule>
    <cfRule type="cellIs" dxfId="462" priority="466" stopIfTrue="1" operator="equal">
      <formula>1</formula>
    </cfRule>
  </conditionalFormatting>
  <conditionalFormatting sqref="BL496">
    <cfRule type="cellIs" dxfId="461" priority="462" operator="between">
      <formula>0.96</formula>
      <formula>0.99</formula>
    </cfRule>
  </conditionalFormatting>
  <conditionalFormatting sqref="BS496">
    <cfRule type="cellIs" dxfId="460" priority="460" operator="equal">
      <formula>"Inefectiva"</formula>
    </cfRule>
    <cfRule type="cellIs" dxfId="459" priority="461" operator="equal">
      <formula>"En Ejecución"</formula>
    </cfRule>
  </conditionalFormatting>
  <conditionalFormatting sqref="BS496">
    <cfRule type="cellIs" dxfId="458" priority="459" operator="equal">
      <formula>"Ineficaz"</formula>
    </cfRule>
  </conditionalFormatting>
  <conditionalFormatting sqref="BS496">
    <cfRule type="containsText" dxfId="457" priority="458" operator="containsText" text="CERRADA">
      <formula>NOT(ISERROR(SEARCH("CERRADA",BS496)))</formula>
    </cfRule>
  </conditionalFormatting>
  <conditionalFormatting sqref="BS496">
    <cfRule type="cellIs" dxfId="456" priority="457" operator="equal">
      <formula>"Eficaz"</formula>
    </cfRule>
  </conditionalFormatting>
  <conditionalFormatting sqref="Y497 AF497 AM497 AT497 BA497 BH497">
    <cfRule type="cellIs" dxfId="455" priority="456" stopIfTrue="1" operator="equal">
      <formula>"Destacado"</formula>
    </cfRule>
  </conditionalFormatting>
  <conditionalFormatting sqref="Y497 AF497 AM497 AT497 BA497 BH497">
    <cfRule type="cellIs" dxfId="454" priority="450" stopIfTrue="1" operator="equal">
      <formula>"Sin Avance"</formula>
    </cfRule>
    <cfRule type="cellIs" dxfId="453" priority="454" stopIfTrue="1" operator="equal">
      <formula>"No Satisfactorio"</formula>
    </cfRule>
    <cfRule type="cellIs" dxfId="452" priority="455" stopIfTrue="1" operator="equal">
      <formula>"Satisfactorio"</formula>
    </cfRule>
  </conditionalFormatting>
  <conditionalFormatting sqref="BL497">
    <cfRule type="cellIs" dxfId="451" priority="451" operator="between">
      <formula>0</formula>
      <formula>0.95</formula>
    </cfRule>
    <cfRule type="cellIs" dxfId="450" priority="452" operator="equal">
      <formula>"Sin Avance"</formula>
    </cfRule>
    <cfRule type="cellIs" dxfId="449" priority="453" stopIfTrue="1" operator="equal">
      <formula>1</formula>
    </cfRule>
  </conditionalFormatting>
  <conditionalFormatting sqref="BL497">
    <cfRule type="cellIs" dxfId="448" priority="449" operator="between">
      <formula>0.96</formula>
      <formula>0.99</formula>
    </cfRule>
  </conditionalFormatting>
  <conditionalFormatting sqref="BS497">
    <cfRule type="cellIs" dxfId="447" priority="447" operator="equal">
      <formula>"Inefectiva"</formula>
    </cfRule>
    <cfRule type="cellIs" dxfId="446" priority="448" operator="equal">
      <formula>"En Ejecución"</formula>
    </cfRule>
  </conditionalFormatting>
  <conditionalFormatting sqref="BS497">
    <cfRule type="cellIs" dxfId="445" priority="446" operator="equal">
      <formula>"Ineficaz"</formula>
    </cfRule>
  </conditionalFormatting>
  <conditionalFormatting sqref="BS497">
    <cfRule type="containsText" dxfId="444" priority="445" operator="containsText" text="CERRADA">
      <formula>NOT(ISERROR(SEARCH("CERRADA",BS497)))</formula>
    </cfRule>
  </conditionalFormatting>
  <conditionalFormatting sqref="BS497">
    <cfRule type="cellIs" dxfId="443" priority="444" operator="equal">
      <formula>"Eficaz"</formula>
    </cfRule>
  </conditionalFormatting>
  <conditionalFormatting sqref="BS498">
    <cfRule type="cellIs" dxfId="442" priority="442" operator="equal">
      <formula>"Inefectiva"</formula>
    </cfRule>
    <cfRule type="cellIs" dxfId="441" priority="443" operator="equal">
      <formula>"En Ejecución"</formula>
    </cfRule>
  </conditionalFormatting>
  <conditionalFormatting sqref="BS498">
    <cfRule type="cellIs" dxfId="440" priority="441" operator="equal">
      <formula>"Ineficaz"</formula>
    </cfRule>
  </conditionalFormatting>
  <conditionalFormatting sqref="BS498">
    <cfRule type="containsText" dxfId="439" priority="440" operator="containsText" text="CERRADA">
      <formula>NOT(ISERROR(SEARCH("CERRADA",BS498)))</formula>
    </cfRule>
  </conditionalFormatting>
  <conditionalFormatting sqref="BS498">
    <cfRule type="cellIs" dxfId="438" priority="439" operator="equal">
      <formula>"Eficaz"</formula>
    </cfRule>
  </conditionalFormatting>
  <conditionalFormatting sqref="Y498 AM498 AT498 BA498 BH498 AF498">
    <cfRule type="cellIs" dxfId="437" priority="438" stopIfTrue="1" operator="equal">
      <formula>"Destacado"</formula>
    </cfRule>
  </conditionalFormatting>
  <conditionalFormatting sqref="Y498 AM498 AT498 BA498 BH498 AF498">
    <cfRule type="cellIs" dxfId="436" priority="432" stopIfTrue="1" operator="equal">
      <formula>"Sin Avance"</formula>
    </cfRule>
    <cfRule type="cellIs" dxfId="435" priority="436" stopIfTrue="1" operator="equal">
      <formula>"No Satisfactorio"</formula>
    </cfRule>
    <cfRule type="cellIs" dxfId="434" priority="437" stopIfTrue="1" operator="equal">
      <formula>"Satisfactorio"</formula>
    </cfRule>
  </conditionalFormatting>
  <conditionalFormatting sqref="BL498">
    <cfRule type="cellIs" dxfId="433" priority="433" operator="between">
      <formula>0</formula>
      <formula>0.95</formula>
    </cfRule>
    <cfRule type="cellIs" dxfId="432" priority="434" operator="equal">
      <formula>"Sin Avance"</formula>
    </cfRule>
    <cfRule type="cellIs" dxfId="431" priority="435" stopIfTrue="1" operator="equal">
      <formula>1</formula>
    </cfRule>
  </conditionalFormatting>
  <conditionalFormatting sqref="BL498">
    <cfRule type="cellIs" dxfId="430" priority="431" operator="between">
      <formula>0.96</formula>
      <formula>0.99</formula>
    </cfRule>
  </conditionalFormatting>
  <conditionalFormatting sqref="BH499 BA499 AT499 AM499 AF499 Y499">
    <cfRule type="cellIs" dxfId="429" priority="430" stopIfTrue="1" operator="equal">
      <formula>"Destacado"</formula>
    </cfRule>
  </conditionalFormatting>
  <conditionalFormatting sqref="BH499 BA499 AT499 AM499 AF499 Y499">
    <cfRule type="cellIs" dxfId="428" priority="424" stopIfTrue="1" operator="equal">
      <formula>"Sin Avance"</formula>
    </cfRule>
    <cfRule type="cellIs" dxfId="427" priority="428" stopIfTrue="1" operator="equal">
      <formula>"No Satisfactorio"</formula>
    </cfRule>
    <cfRule type="cellIs" dxfId="426" priority="429" stopIfTrue="1" operator="equal">
      <formula>"Satisfactorio"</formula>
    </cfRule>
  </conditionalFormatting>
  <conditionalFormatting sqref="BL499">
    <cfRule type="cellIs" dxfId="425" priority="425" operator="between">
      <formula>0</formula>
      <formula>0.95</formula>
    </cfRule>
    <cfRule type="cellIs" dxfId="424" priority="426" operator="equal">
      <formula>"Sin Avance"</formula>
    </cfRule>
    <cfRule type="cellIs" dxfId="423" priority="427" stopIfTrue="1" operator="equal">
      <formula>1</formula>
    </cfRule>
  </conditionalFormatting>
  <conditionalFormatting sqref="BL499">
    <cfRule type="cellIs" dxfId="422" priority="423" operator="between">
      <formula>0.96</formula>
      <formula>0.99</formula>
    </cfRule>
  </conditionalFormatting>
  <conditionalFormatting sqref="BS499">
    <cfRule type="cellIs" dxfId="421" priority="421" operator="equal">
      <formula>"Inefectiva"</formula>
    </cfRule>
    <cfRule type="cellIs" dxfId="420" priority="422" operator="equal">
      <formula>"En Ejecución"</formula>
    </cfRule>
  </conditionalFormatting>
  <conditionalFormatting sqref="BS499">
    <cfRule type="cellIs" dxfId="419" priority="420" operator="equal">
      <formula>"Ineficaz"</formula>
    </cfRule>
  </conditionalFormatting>
  <conditionalFormatting sqref="BS499">
    <cfRule type="containsText" dxfId="418" priority="419" operator="containsText" text="CERRADA">
      <formula>NOT(ISERROR(SEARCH("CERRADA",BS499)))</formula>
    </cfRule>
  </conditionalFormatting>
  <conditionalFormatting sqref="BS499">
    <cfRule type="cellIs" dxfId="417" priority="418" operator="equal">
      <formula>"Eficaz"</formula>
    </cfRule>
  </conditionalFormatting>
  <conditionalFormatting sqref="BS501">
    <cfRule type="cellIs" dxfId="416" priority="416" operator="equal">
      <formula>"Inefectiva"</formula>
    </cfRule>
    <cfRule type="cellIs" dxfId="415" priority="417" operator="equal">
      <formula>"En Ejecución"</formula>
    </cfRule>
  </conditionalFormatting>
  <conditionalFormatting sqref="BS501">
    <cfRule type="cellIs" dxfId="414" priority="415" operator="equal">
      <formula>"Ineficaz"</formula>
    </cfRule>
  </conditionalFormatting>
  <conditionalFormatting sqref="BS501">
    <cfRule type="containsText" dxfId="413" priority="414" operator="containsText" text="CERRADA">
      <formula>NOT(ISERROR(SEARCH("CERRADA",BS501)))</formula>
    </cfRule>
  </conditionalFormatting>
  <conditionalFormatting sqref="BS501">
    <cfRule type="cellIs" dxfId="412" priority="413" operator="equal">
      <formula>"Eficaz"</formula>
    </cfRule>
  </conditionalFormatting>
  <conditionalFormatting sqref="Y501 AM501 AT501 BA501 BH501 AF501">
    <cfRule type="cellIs" dxfId="411" priority="412" stopIfTrue="1" operator="equal">
      <formula>"Destacado"</formula>
    </cfRule>
  </conditionalFormatting>
  <conditionalFormatting sqref="Y501 AM501 AT501 BA501 BH501 AF501">
    <cfRule type="cellIs" dxfId="410" priority="406" stopIfTrue="1" operator="equal">
      <formula>"Sin Avance"</formula>
    </cfRule>
    <cfRule type="cellIs" dxfId="409" priority="410" stopIfTrue="1" operator="equal">
      <formula>"No Satisfactorio"</formula>
    </cfRule>
    <cfRule type="cellIs" dxfId="408" priority="411" stopIfTrue="1" operator="equal">
      <formula>"Satisfactorio"</formula>
    </cfRule>
  </conditionalFormatting>
  <conditionalFormatting sqref="BL501">
    <cfRule type="cellIs" dxfId="407" priority="407" operator="between">
      <formula>0</formula>
      <formula>0.95</formula>
    </cfRule>
    <cfRule type="cellIs" dxfId="406" priority="408" operator="equal">
      <formula>"Sin Avance"</formula>
    </cfRule>
    <cfRule type="cellIs" dxfId="405" priority="409" stopIfTrue="1" operator="equal">
      <formula>1</formula>
    </cfRule>
  </conditionalFormatting>
  <conditionalFormatting sqref="BL501">
    <cfRule type="cellIs" dxfId="404" priority="405" operator="between">
      <formula>0.96</formula>
      <formula>0.99</formula>
    </cfRule>
  </conditionalFormatting>
  <conditionalFormatting sqref="Y502 AF502 AM502 AT502 BA502 BH502">
    <cfRule type="cellIs" dxfId="403" priority="404" stopIfTrue="1" operator="equal">
      <formula>"Destacado"</formula>
    </cfRule>
  </conditionalFormatting>
  <conditionalFormatting sqref="Y502 AF502 AM502 AT502 BA502 BH502">
    <cfRule type="cellIs" dxfId="402" priority="398" stopIfTrue="1" operator="equal">
      <formula>"Sin Avance"</formula>
    </cfRule>
    <cfRule type="cellIs" dxfId="401" priority="402" stopIfTrue="1" operator="equal">
      <formula>"No Satisfactorio"</formula>
    </cfRule>
    <cfRule type="cellIs" dxfId="400" priority="403" stopIfTrue="1" operator="equal">
      <formula>"Satisfactorio"</formula>
    </cfRule>
  </conditionalFormatting>
  <conditionalFormatting sqref="BL502">
    <cfRule type="cellIs" dxfId="399" priority="399" operator="between">
      <formula>0</formula>
      <formula>0.95</formula>
    </cfRule>
    <cfRule type="cellIs" dxfId="398" priority="400" operator="equal">
      <formula>"Sin Avance"</formula>
    </cfRule>
    <cfRule type="cellIs" dxfId="397" priority="401" stopIfTrue="1" operator="equal">
      <formula>1</formula>
    </cfRule>
  </conditionalFormatting>
  <conditionalFormatting sqref="BL502">
    <cfRule type="cellIs" dxfId="396" priority="397" operator="between">
      <formula>0.96</formula>
      <formula>0.99</formula>
    </cfRule>
  </conditionalFormatting>
  <conditionalFormatting sqref="BS502">
    <cfRule type="cellIs" dxfId="395" priority="395" operator="equal">
      <formula>"Inefectiva"</formula>
    </cfRule>
    <cfRule type="cellIs" dxfId="394" priority="396" operator="equal">
      <formula>"En Ejecución"</formula>
    </cfRule>
  </conditionalFormatting>
  <conditionalFormatting sqref="BS502">
    <cfRule type="cellIs" dxfId="393" priority="394" operator="equal">
      <formula>"Ineficaz"</formula>
    </cfRule>
  </conditionalFormatting>
  <conditionalFormatting sqref="BS502">
    <cfRule type="containsText" dxfId="392" priority="393" operator="containsText" text="CERRADA">
      <formula>NOT(ISERROR(SEARCH("CERRADA",BS502)))</formula>
    </cfRule>
  </conditionalFormatting>
  <conditionalFormatting sqref="BS502">
    <cfRule type="cellIs" dxfId="391" priority="392" operator="equal">
      <formula>"Eficaz"</formula>
    </cfRule>
  </conditionalFormatting>
  <conditionalFormatting sqref="Y504 AF504 AM504 AT504 BA504 BH504">
    <cfRule type="cellIs" dxfId="390" priority="391" stopIfTrue="1" operator="equal">
      <formula>"Destacado"</formula>
    </cfRule>
  </conditionalFormatting>
  <conditionalFormatting sqref="Y504 AF504 AM504 AT504 BA504 BH504">
    <cfRule type="cellIs" dxfId="389" priority="385" stopIfTrue="1" operator="equal">
      <formula>"Sin Avance"</formula>
    </cfRule>
    <cfRule type="cellIs" dxfId="388" priority="389" stopIfTrue="1" operator="equal">
      <formula>"No Satisfactorio"</formula>
    </cfRule>
    <cfRule type="cellIs" dxfId="387" priority="390" stopIfTrue="1" operator="equal">
      <formula>"Satisfactorio"</formula>
    </cfRule>
  </conditionalFormatting>
  <conditionalFormatting sqref="BL504">
    <cfRule type="cellIs" dxfId="386" priority="386" operator="between">
      <formula>0</formula>
      <formula>0.95</formula>
    </cfRule>
    <cfRule type="cellIs" dxfId="385" priority="387" operator="equal">
      <formula>"Sin Avance"</formula>
    </cfRule>
    <cfRule type="cellIs" dxfId="384" priority="388" stopIfTrue="1" operator="equal">
      <formula>1</formula>
    </cfRule>
  </conditionalFormatting>
  <conditionalFormatting sqref="BL504">
    <cfRule type="cellIs" dxfId="383" priority="384" operator="between">
      <formula>0.96</formula>
      <formula>0.99</formula>
    </cfRule>
  </conditionalFormatting>
  <conditionalFormatting sqref="BS504">
    <cfRule type="cellIs" dxfId="382" priority="382" operator="equal">
      <formula>"Inefectiva"</formula>
    </cfRule>
    <cfRule type="cellIs" dxfId="381" priority="383" operator="equal">
      <formula>"En Ejecución"</formula>
    </cfRule>
  </conditionalFormatting>
  <conditionalFormatting sqref="BS504">
    <cfRule type="cellIs" dxfId="380" priority="381" operator="equal">
      <formula>"Ineficaz"</formula>
    </cfRule>
  </conditionalFormatting>
  <conditionalFormatting sqref="BS504">
    <cfRule type="containsText" dxfId="379" priority="380" operator="containsText" text="CERRADA">
      <formula>NOT(ISERROR(SEARCH("CERRADA",BS504)))</formula>
    </cfRule>
  </conditionalFormatting>
  <conditionalFormatting sqref="BS504">
    <cfRule type="cellIs" dxfId="378" priority="379" operator="equal">
      <formula>"Eficaz"</formula>
    </cfRule>
  </conditionalFormatting>
  <conditionalFormatting sqref="Y507 AF507 AM507 AT507 BA507 BH507">
    <cfRule type="cellIs" dxfId="377" priority="378" stopIfTrue="1" operator="equal">
      <formula>"Destacado"</formula>
    </cfRule>
  </conditionalFormatting>
  <conditionalFormatting sqref="Y507 AF507 AM507 AT507 BA507 BH507">
    <cfRule type="cellIs" dxfId="376" priority="372" stopIfTrue="1" operator="equal">
      <formula>"Sin Avance"</formula>
    </cfRule>
    <cfRule type="cellIs" dxfId="375" priority="376" stopIfTrue="1" operator="equal">
      <formula>"No Satisfactorio"</formula>
    </cfRule>
    <cfRule type="cellIs" dxfId="374" priority="377" stopIfTrue="1" operator="equal">
      <formula>"Satisfactorio"</formula>
    </cfRule>
  </conditionalFormatting>
  <conditionalFormatting sqref="BL507">
    <cfRule type="cellIs" dxfId="373" priority="373" operator="between">
      <formula>0</formula>
      <formula>0.95</formula>
    </cfRule>
    <cfRule type="cellIs" dxfId="372" priority="374" operator="equal">
      <formula>"Sin Avance"</formula>
    </cfRule>
    <cfRule type="cellIs" dxfId="371" priority="375" stopIfTrue="1" operator="equal">
      <formula>1</formula>
    </cfRule>
  </conditionalFormatting>
  <conditionalFormatting sqref="BL507">
    <cfRule type="cellIs" dxfId="370" priority="371" operator="between">
      <formula>0.96</formula>
      <formula>0.99</formula>
    </cfRule>
  </conditionalFormatting>
  <conditionalFormatting sqref="BS507:BS508">
    <cfRule type="cellIs" dxfId="369" priority="369" operator="equal">
      <formula>"Inefectiva"</formula>
    </cfRule>
    <cfRule type="cellIs" dxfId="368" priority="370" operator="equal">
      <formula>"En Ejecución"</formula>
    </cfRule>
  </conditionalFormatting>
  <conditionalFormatting sqref="BS507:BS508">
    <cfRule type="cellIs" dxfId="367" priority="368" operator="equal">
      <formula>"Ineficaz"</formula>
    </cfRule>
  </conditionalFormatting>
  <conditionalFormatting sqref="BS507:BS508">
    <cfRule type="containsText" dxfId="366" priority="367" operator="containsText" text="CERRADA">
      <formula>NOT(ISERROR(SEARCH("CERRADA",BS507)))</formula>
    </cfRule>
  </conditionalFormatting>
  <conditionalFormatting sqref="BS507:BS508">
    <cfRule type="cellIs" dxfId="365" priority="366" operator="equal">
      <formula>"Eficaz"</formula>
    </cfRule>
  </conditionalFormatting>
  <conditionalFormatting sqref="Y508 AM508 AT508 BA508 BH508 AF508">
    <cfRule type="cellIs" dxfId="364" priority="365" stopIfTrue="1" operator="equal">
      <formula>"Destacado"</formula>
    </cfRule>
  </conditionalFormatting>
  <conditionalFormatting sqref="Y508 AM508 AT508 BA508 BH508 AF508">
    <cfRule type="cellIs" dxfId="363" priority="359" stopIfTrue="1" operator="equal">
      <formula>"Sin Avance"</formula>
    </cfRule>
    <cfRule type="cellIs" dxfId="362" priority="363" stopIfTrue="1" operator="equal">
      <formula>"No Satisfactorio"</formula>
    </cfRule>
    <cfRule type="cellIs" dxfId="361" priority="364" stopIfTrue="1" operator="equal">
      <formula>"Satisfactorio"</formula>
    </cfRule>
  </conditionalFormatting>
  <conditionalFormatting sqref="BL508">
    <cfRule type="cellIs" dxfId="360" priority="360" operator="between">
      <formula>0</formula>
      <formula>0.95</formula>
    </cfRule>
    <cfRule type="cellIs" dxfId="359" priority="361" operator="equal">
      <formula>"Sin Avance"</formula>
    </cfRule>
    <cfRule type="cellIs" dxfId="358" priority="362" stopIfTrue="1" operator="equal">
      <formula>1</formula>
    </cfRule>
  </conditionalFormatting>
  <conditionalFormatting sqref="BL508">
    <cfRule type="cellIs" dxfId="357" priority="358" operator="between">
      <formula>0.96</formula>
      <formula>0.99</formula>
    </cfRule>
  </conditionalFormatting>
  <conditionalFormatting sqref="BH509 BA509 AT509 AM509 AF509 Y509">
    <cfRule type="cellIs" dxfId="356" priority="357" stopIfTrue="1" operator="equal">
      <formula>"Destacado"</formula>
    </cfRule>
  </conditionalFormatting>
  <conditionalFormatting sqref="BH509 BA509 AT509 AM509 AF509 Y509">
    <cfRule type="cellIs" dxfId="355" priority="351" stopIfTrue="1" operator="equal">
      <formula>"Sin Avance"</formula>
    </cfRule>
    <cfRule type="cellIs" dxfId="354" priority="355" stopIfTrue="1" operator="equal">
      <formula>"No Satisfactorio"</formula>
    </cfRule>
    <cfRule type="cellIs" dxfId="353" priority="356" stopIfTrue="1" operator="equal">
      <formula>"Satisfactorio"</formula>
    </cfRule>
  </conditionalFormatting>
  <conditionalFormatting sqref="BL509">
    <cfRule type="cellIs" dxfId="352" priority="352" operator="between">
      <formula>0</formula>
      <formula>0.95</formula>
    </cfRule>
    <cfRule type="cellIs" dxfId="351" priority="353" operator="equal">
      <formula>"Sin Avance"</formula>
    </cfRule>
    <cfRule type="cellIs" dxfId="350" priority="354" stopIfTrue="1" operator="equal">
      <formula>1</formula>
    </cfRule>
  </conditionalFormatting>
  <conditionalFormatting sqref="BL509">
    <cfRule type="cellIs" dxfId="349" priority="350" operator="between">
      <formula>0.96</formula>
      <formula>0.99</formula>
    </cfRule>
  </conditionalFormatting>
  <conditionalFormatting sqref="BS509:BS510">
    <cfRule type="cellIs" dxfId="348" priority="348" operator="equal">
      <formula>"Inefectiva"</formula>
    </cfRule>
    <cfRule type="cellIs" dxfId="347" priority="349" operator="equal">
      <formula>"En Ejecución"</formula>
    </cfRule>
  </conditionalFormatting>
  <conditionalFormatting sqref="BS509:BS510">
    <cfRule type="cellIs" dxfId="346" priority="347" operator="equal">
      <formula>"Ineficaz"</formula>
    </cfRule>
  </conditionalFormatting>
  <conditionalFormatting sqref="BS509:BS510">
    <cfRule type="containsText" dxfId="345" priority="346" operator="containsText" text="CERRADA">
      <formula>NOT(ISERROR(SEARCH("CERRADA",BS509)))</formula>
    </cfRule>
  </conditionalFormatting>
  <conditionalFormatting sqref="BS509:BS510">
    <cfRule type="cellIs" dxfId="344" priority="345" operator="equal">
      <formula>"Eficaz"</formula>
    </cfRule>
  </conditionalFormatting>
  <conditionalFormatting sqref="Y510 AM510 AT510 BA510 BH510 AF510">
    <cfRule type="cellIs" dxfId="343" priority="344" stopIfTrue="1" operator="equal">
      <formula>"Destacado"</formula>
    </cfRule>
  </conditionalFormatting>
  <conditionalFormatting sqref="Y510 AM510 AT510 BA510 BH510 AF510">
    <cfRule type="cellIs" dxfId="342" priority="338" stopIfTrue="1" operator="equal">
      <formula>"Sin Avance"</formula>
    </cfRule>
    <cfRule type="cellIs" dxfId="341" priority="342" stopIfTrue="1" operator="equal">
      <formula>"No Satisfactorio"</formula>
    </cfRule>
    <cfRule type="cellIs" dxfId="340" priority="343" stopIfTrue="1" operator="equal">
      <formula>"Satisfactorio"</formula>
    </cfRule>
  </conditionalFormatting>
  <conditionalFormatting sqref="BL510">
    <cfRule type="cellIs" dxfId="339" priority="339" operator="between">
      <formula>0</formula>
      <formula>0.95</formula>
    </cfRule>
    <cfRule type="cellIs" dxfId="338" priority="340" operator="equal">
      <formula>"Sin Avance"</formula>
    </cfRule>
    <cfRule type="cellIs" dxfId="337" priority="341" stopIfTrue="1" operator="equal">
      <formula>1</formula>
    </cfRule>
  </conditionalFormatting>
  <conditionalFormatting sqref="BL510">
    <cfRule type="cellIs" dxfId="336" priority="337" operator="between">
      <formula>0.96</formula>
      <formula>0.99</formula>
    </cfRule>
  </conditionalFormatting>
  <conditionalFormatting sqref="AF512 AM512 AT512 BA512 BH512">
    <cfRule type="cellIs" dxfId="335" priority="336" stopIfTrue="1" operator="equal">
      <formula>"Destacado"</formula>
    </cfRule>
  </conditionalFormatting>
  <conditionalFormatting sqref="AF512 AM512 AT512 BA512 BH512">
    <cfRule type="cellIs" dxfId="334" priority="333" stopIfTrue="1" operator="equal">
      <formula>"Sin Avance"</formula>
    </cfRule>
    <cfRule type="cellIs" dxfId="333" priority="334" stopIfTrue="1" operator="equal">
      <formula>"No Satisfactorio"</formula>
    </cfRule>
    <cfRule type="cellIs" dxfId="332" priority="335" stopIfTrue="1" operator="equal">
      <formula>"Satisfactorio"</formula>
    </cfRule>
  </conditionalFormatting>
  <conditionalFormatting sqref="BS512">
    <cfRule type="cellIs" dxfId="331" priority="331" operator="equal">
      <formula>"Inefectiva"</formula>
    </cfRule>
    <cfRule type="cellIs" dxfId="330" priority="332" operator="equal">
      <formula>"En Ejecución"</formula>
    </cfRule>
  </conditionalFormatting>
  <conditionalFormatting sqref="BS512">
    <cfRule type="cellIs" dxfId="329" priority="330" operator="equal">
      <formula>"Ineficaz"</formula>
    </cfRule>
  </conditionalFormatting>
  <conditionalFormatting sqref="BS512">
    <cfRule type="containsText" dxfId="328" priority="329" operator="containsText" text="CERRADA">
      <formula>NOT(ISERROR(SEARCH("CERRADA",BS512)))</formula>
    </cfRule>
  </conditionalFormatting>
  <conditionalFormatting sqref="BS512">
    <cfRule type="cellIs" dxfId="327" priority="328" operator="equal">
      <formula>"Eficaz"</formula>
    </cfRule>
  </conditionalFormatting>
  <conditionalFormatting sqref="BL512">
    <cfRule type="cellIs" dxfId="326" priority="325" operator="between">
      <formula>0</formula>
      <formula>0.95</formula>
    </cfRule>
    <cfRule type="cellIs" dxfId="325" priority="326" operator="equal">
      <formula>"Sin Avance"</formula>
    </cfRule>
    <cfRule type="cellIs" dxfId="324" priority="327" stopIfTrue="1" operator="equal">
      <formula>1</formula>
    </cfRule>
  </conditionalFormatting>
  <conditionalFormatting sqref="BL512">
    <cfRule type="cellIs" dxfId="323" priority="324" operator="between">
      <formula>0.96</formula>
      <formula>0.99</formula>
    </cfRule>
  </conditionalFormatting>
  <conditionalFormatting sqref="Y512">
    <cfRule type="cellIs" dxfId="322" priority="323" stopIfTrue="1" operator="equal">
      <formula>"Destacado"</formula>
    </cfRule>
  </conditionalFormatting>
  <conditionalFormatting sqref="Y512">
    <cfRule type="cellIs" dxfId="321" priority="320" stopIfTrue="1" operator="equal">
      <formula>"Sin Avance"</formula>
    </cfRule>
    <cfRule type="cellIs" dxfId="320" priority="321" stopIfTrue="1" operator="equal">
      <formula>"No Satisfactorio"</formula>
    </cfRule>
    <cfRule type="cellIs" dxfId="319" priority="322" stopIfTrue="1" operator="equal">
      <formula>"Satisfactorio"</formula>
    </cfRule>
  </conditionalFormatting>
  <conditionalFormatting sqref="AF513 AM513 AT513 BA513 BH513 Y513">
    <cfRule type="cellIs" dxfId="318" priority="319" stopIfTrue="1" operator="equal">
      <formula>"Destacado"</formula>
    </cfRule>
  </conditionalFormatting>
  <conditionalFormatting sqref="AF513 AM513 AT513 BA513 BH513 Y513">
    <cfRule type="cellIs" dxfId="317" priority="313" stopIfTrue="1" operator="equal">
      <formula>"Sin Avance"</formula>
    </cfRule>
    <cfRule type="cellIs" dxfId="316" priority="317" stopIfTrue="1" operator="equal">
      <formula>"No Satisfactorio"</formula>
    </cfRule>
    <cfRule type="cellIs" dxfId="315" priority="318" stopIfTrue="1" operator="equal">
      <formula>"Satisfactorio"</formula>
    </cfRule>
  </conditionalFormatting>
  <conditionalFormatting sqref="BL513">
    <cfRule type="cellIs" dxfId="314" priority="314" operator="between">
      <formula>0</formula>
      <formula>0.95</formula>
    </cfRule>
    <cfRule type="cellIs" dxfId="313" priority="315" operator="equal">
      <formula>"Sin Avance"</formula>
    </cfRule>
    <cfRule type="cellIs" dxfId="312" priority="316" stopIfTrue="1" operator="equal">
      <formula>1</formula>
    </cfRule>
  </conditionalFormatting>
  <conditionalFormatting sqref="BL513">
    <cfRule type="cellIs" dxfId="311" priority="312" operator="between">
      <formula>0.96</formula>
      <formula>0.99</formula>
    </cfRule>
  </conditionalFormatting>
  <conditionalFormatting sqref="BS513">
    <cfRule type="cellIs" dxfId="310" priority="310" operator="equal">
      <formula>"Inefectiva"</formula>
    </cfRule>
    <cfRule type="cellIs" dxfId="309" priority="311" operator="equal">
      <formula>"En Ejecución"</formula>
    </cfRule>
  </conditionalFormatting>
  <conditionalFormatting sqref="BS513">
    <cfRule type="cellIs" dxfId="308" priority="309" operator="equal">
      <formula>"Ineficaz"</formula>
    </cfRule>
  </conditionalFormatting>
  <conditionalFormatting sqref="BS513">
    <cfRule type="containsText" dxfId="307" priority="308" operator="containsText" text="CERRADA">
      <formula>NOT(ISERROR(SEARCH("CERRADA",BS513)))</formula>
    </cfRule>
  </conditionalFormatting>
  <conditionalFormatting sqref="BS513">
    <cfRule type="cellIs" dxfId="306" priority="307" operator="equal">
      <formula>"Eficaz"</formula>
    </cfRule>
  </conditionalFormatting>
  <conditionalFormatting sqref="AF516 AM516 AT516 BA516 BH516 Y516">
    <cfRule type="cellIs" dxfId="305" priority="306" stopIfTrue="1" operator="equal">
      <formula>"Destacado"</formula>
    </cfRule>
  </conditionalFormatting>
  <conditionalFormatting sqref="AF516 AM516 AT516 BA516 BH516 Y516">
    <cfRule type="cellIs" dxfId="304" priority="300" stopIfTrue="1" operator="equal">
      <formula>"Sin Avance"</formula>
    </cfRule>
    <cfRule type="cellIs" dxfId="303" priority="304" stopIfTrue="1" operator="equal">
      <formula>"No Satisfactorio"</formula>
    </cfRule>
    <cfRule type="cellIs" dxfId="302" priority="305" stopIfTrue="1" operator="equal">
      <formula>"Satisfactorio"</formula>
    </cfRule>
  </conditionalFormatting>
  <conditionalFormatting sqref="BL516">
    <cfRule type="cellIs" dxfId="301" priority="301" operator="between">
      <formula>0</formula>
      <formula>0.95</formula>
    </cfRule>
    <cfRule type="cellIs" dxfId="300" priority="302" operator="equal">
      <formula>"Sin Avance"</formula>
    </cfRule>
    <cfRule type="cellIs" dxfId="299" priority="303" stopIfTrue="1" operator="equal">
      <formula>1</formula>
    </cfRule>
  </conditionalFormatting>
  <conditionalFormatting sqref="BL516">
    <cfRule type="cellIs" dxfId="298" priority="299" operator="between">
      <formula>0.96</formula>
      <formula>0.99</formula>
    </cfRule>
  </conditionalFormatting>
  <conditionalFormatting sqref="BS516">
    <cfRule type="cellIs" dxfId="297" priority="297" operator="equal">
      <formula>"Inefectiva"</formula>
    </cfRule>
    <cfRule type="cellIs" dxfId="296" priority="298" operator="equal">
      <formula>"En Ejecución"</formula>
    </cfRule>
  </conditionalFormatting>
  <conditionalFormatting sqref="BS516">
    <cfRule type="cellIs" dxfId="295" priority="296" operator="equal">
      <formula>"Ineficaz"</formula>
    </cfRule>
  </conditionalFormatting>
  <conditionalFormatting sqref="BS516">
    <cfRule type="containsText" dxfId="294" priority="295" operator="containsText" text="CERRADA">
      <formula>NOT(ISERROR(SEARCH("CERRADA",BS516)))</formula>
    </cfRule>
  </conditionalFormatting>
  <conditionalFormatting sqref="BS516">
    <cfRule type="cellIs" dxfId="293" priority="294" operator="equal">
      <formula>"Eficaz"</formula>
    </cfRule>
  </conditionalFormatting>
  <conditionalFormatting sqref="AF522 AM522 AT522 BA522 BH522 Y522">
    <cfRule type="cellIs" dxfId="292" priority="293" stopIfTrue="1" operator="equal">
      <formula>"Destacado"</formula>
    </cfRule>
  </conditionalFormatting>
  <conditionalFormatting sqref="AF522 AM522 AT522 BA522 BH522 Y522">
    <cfRule type="cellIs" dxfId="291" priority="287" stopIfTrue="1" operator="equal">
      <formula>"Sin Avance"</formula>
    </cfRule>
    <cfRule type="cellIs" dxfId="290" priority="291" stopIfTrue="1" operator="equal">
      <formula>"No Satisfactorio"</formula>
    </cfRule>
    <cfRule type="cellIs" dxfId="289" priority="292" stopIfTrue="1" operator="equal">
      <formula>"Satisfactorio"</formula>
    </cfRule>
  </conditionalFormatting>
  <conditionalFormatting sqref="BL522">
    <cfRule type="cellIs" dxfId="288" priority="288" operator="between">
      <formula>0</formula>
      <formula>0.95</formula>
    </cfRule>
    <cfRule type="cellIs" dxfId="287" priority="289" operator="equal">
      <formula>"Sin Avance"</formula>
    </cfRule>
    <cfRule type="cellIs" dxfId="286" priority="290" stopIfTrue="1" operator="equal">
      <formula>1</formula>
    </cfRule>
  </conditionalFormatting>
  <conditionalFormatting sqref="BL522">
    <cfRule type="cellIs" dxfId="285" priority="286" operator="between">
      <formula>0.96</formula>
      <formula>0.99</formula>
    </cfRule>
  </conditionalFormatting>
  <conditionalFormatting sqref="BS522">
    <cfRule type="cellIs" dxfId="284" priority="284" operator="equal">
      <formula>"Inefectiva"</formula>
    </cfRule>
    <cfRule type="cellIs" dxfId="283" priority="285" operator="equal">
      <formula>"En Ejecución"</formula>
    </cfRule>
  </conditionalFormatting>
  <conditionalFormatting sqref="BS522">
    <cfRule type="cellIs" dxfId="282" priority="283" operator="equal">
      <formula>"Ineficaz"</formula>
    </cfRule>
  </conditionalFormatting>
  <conditionalFormatting sqref="BS522">
    <cfRule type="containsText" dxfId="281" priority="282" operator="containsText" text="CERRADA">
      <formula>NOT(ISERROR(SEARCH("CERRADA",BS522)))</formula>
    </cfRule>
  </conditionalFormatting>
  <conditionalFormatting sqref="BS522">
    <cfRule type="cellIs" dxfId="280" priority="281" operator="equal">
      <formula>"Eficaz"</formula>
    </cfRule>
  </conditionalFormatting>
  <conditionalFormatting sqref="Y612 AF612 AM612 AT612 BA612 BH612">
    <cfRule type="cellIs" dxfId="279" priority="280" stopIfTrue="1" operator="equal">
      <formula>"Destacado"</formula>
    </cfRule>
  </conditionalFormatting>
  <conditionalFormatting sqref="Y612 AF612 AM612 AT612 BA612 BH612">
    <cfRule type="cellIs" dxfId="278" priority="274" stopIfTrue="1" operator="equal">
      <formula>"Sin Avance"</formula>
    </cfRule>
    <cfRule type="cellIs" dxfId="277" priority="278" stopIfTrue="1" operator="equal">
      <formula>"No Satisfactorio"</formula>
    </cfRule>
    <cfRule type="cellIs" dxfId="276" priority="279" stopIfTrue="1" operator="equal">
      <formula>"Satisfactorio"</formula>
    </cfRule>
  </conditionalFormatting>
  <conditionalFormatting sqref="BL612">
    <cfRule type="cellIs" dxfId="275" priority="275" operator="between">
      <formula>0</formula>
      <formula>0.95</formula>
    </cfRule>
    <cfRule type="cellIs" dxfId="274" priority="276" operator="equal">
      <formula>"Sin Avance"</formula>
    </cfRule>
    <cfRule type="cellIs" dxfId="273" priority="277" stopIfTrue="1" operator="equal">
      <formula>1</formula>
    </cfRule>
  </conditionalFormatting>
  <conditionalFormatting sqref="BL612">
    <cfRule type="cellIs" dxfId="272" priority="273" operator="between">
      <formula>0.96</formula>
      <formula>0.99</formula>
    </cfRule>
  </conditionalFormatting>
  <conditionalFormatting sqref="BS612">
    <cfRule type="cellIs" dxfId="271" priority="271" operator="equal">
      <formula>"Inefectiva"</formula>
    </cfRule>
    <cfRule type="cellIs" dxfId="270" priority="272" operator="equal">
      <formula>"En Ejecución"</formula>
    </cfRule>
  </conditionalFormatting>
  <conditionalFormatting sqref="BS612">
    <cfRule type="cellIs" dxfId="269" priority="270" operator="equal">
      <formula>"Ineficaz"</formula>
    </cfRule>
  </conditionalFormatting>
  <conditionalFormatting sqref="BS612">
    <cfRule type="containsText" dxfId="268" priority="269" operator="containsText" text="CERRADA">
      <formula>NOT(ISERROR(SEARCH("CERRADA",BS612)))</formula>
    </cfRule>
  </conditionalFormatting>
  <conditionalFormatting sqref="BS612">
    <cfRule type="cellIs" dxfId="267" priority="268" operator="equal">
      <formula>"Eficaz"</formula>
    </cfRule>
  </conditionalFormatting>
  <conditionalFormatting sqref="Y614 AF614 AM614 AT614 BA614 BH614">
    <cfRule type="cellIs" dxfId="266" priority="267" stopIfTrue="1" operator="equal">
      <formula>"Destacado"</formula>
    </cfRule>
  </conditionalFormatting>
  <conditionalFormatting sqref="Y614 AF614 AM614 AT614 BA614 BH614">
    <cfRule type="cellIs" dxfId="265" priority="261" stopIfTrue="1" operator="equal">
      <formula>"Sin Avance"</formula>
    </cfRule>
    <cfRule type="cellIs" dxfId="264" priority="265" stopIfTrue="1" operator="equal">
      <formula>"No Satisfactorio"</formula>
    </cfRule>
    <cfRule type="cellIs" dxfId="263" priority="266" stopIfTrue="1" operator="equal">
      <formula>"Satisfactorio"</formula>
    </cfRule>
  </conditionalFormatting>
  <conditionalFormatting sqref="BL614">
    <cfRule type="cellIs" dxfId="262" priority="262" operator="between">
      <formula>0</formula>
      <formula>0.95</formula>
    </cfRule>
    <cfRule type="cellIs" dxfId="261" priority="263" operator="equal">
      <formula>"Sin Avance"</formula>
    </cfRule>
    <cfRule type="cellIs" dxfId="260" priority="264" stopIfTrue="1" operator="equal">
      <formula>1</formula>
    </cfRule>
  </conditionalFormatting>
  <conditionalFormatting sqref="BL614">
    <cfRule type="cellIs" dxfId="259" priority="260" operator="between">
      <formula>0.96</formula>
      <formula>0.99</formula>
    </cfRule>
  </conditionalFormatting>
  <conditionalFormatting sqref="BS614">
    <cfRule type="cellIs" dxfId="258" priority="258" operator="equal">
      <formula>"Inefectiva"</formula>
    </cfRule>
    <cfRule type="cellIs" dxfId="257" priority="259" operator="equal">
      <formula>"En Ejecución"</formula>
    </cfRule>
  </conditionalFormatting>
  <conditionalFormatting sqref="BS614">
    <cfRule type="cellIs" dxfId="256" priority="257" operator="equal">
      <formula>"Ineficaz"</formula>
    </cfRule>
  </conditionalFormatting>
  <conditionalFormatting sqref="BS614">
    <cfRule type="containsText" dxfId="255" priority="256" operator="containsText" text="CERRADA">
      <formula>NOT(ISERROR(SEARCH("CERRADA",BS614)))</formula>
    </cfRule>
  </conditionalFormatting>
  <conditionalFormatting sqref="BS614">
    <cfRule type="cellIs" dxfId="254" priority="255" operator="equal">
      <formula>"Eficaz"</formula>
    </cfRule>
  </conditionalFormatting>
  <conditionalFormatting sqref="Y616 AF616 AM616 AT616 BA616 BH616">
    <cfRule type="cellIs" dxfId="253" priority="254" stopIfTrue="1" operator="equal">
      <formula>"Destacado"</formula>
    </cfRule>
  </conditionalFormatting>
  <conditionalFormatting sqref="Y616 AF616 AM616 AT616 BA616 BH616">
    <cfRule type="cellIs" dxfId="252" priority="248" stopIfTrue="1" operator="equal">
      <formula>"Sin Avance"</formula>
    </cfRule>
    <cfRule type="cellIs" dxfId="251" priority="252" stopIfTrue="1" operator="equal">
      <formula>"No Satisfactorio"</formula>
    </cfRule>
    <cfRule type="cellIs" dxfId="250" priority="253" stopIfTrue="1" operator="equal">
      <formula>"Satisfactorio"</formula>
    </cfRule>
  </conditionalFormatting>
  <conditionalFormatting sqref="BL616">
    <cfRule type="cellIs" dxfId="249" priority="249" operator="between">
      <formula>0</formula>
      <formula>0.95</formula>
    </cfRule>
    <cfRule type="cellIs" dxfId="248" priority="250" operator="equal">
      <formula>"Sin Avance"</formula>
    </cfRule>
    <cfRule type="cellIs" dxfId="247" priority="251" stopIfTrue="1" operator="equal">
      <formula>1</formula>
    </cfRule>
  </conditionalFormatting>
  <conditionalFormatting sqref="BL616">
    <cfRule type="cellIs" dxfId="246" priority="247" operator="between">
      <formula>0.96</formula>
      <formula>0.99</formula>
    </cfRule>
  </conditionalFormatting>
  <conditionalFormatting sqref="BS616">
    <cfRule type="cellIs" dxfId="245" priority="245" operator="equal">
      <formula>"Inefectiva"</formula>
    </cfRule>
    <cfRule type="cellIs" dxfId="244" priority="246" operator="equal">
      <formula>"En Ejecución"</formula>
    </cfRule>
  </conditionalFormatting>
  <conditionalFormatting sqref="BS616">
    <cfRule type="cellIs" dxfId="243" priority="244" operator="equal">
      <formula>"Ineficaz"</formula>
    </cfRule>
  </conditionalFormatting>
  <conditionalFormatting sqref="BS616">
    <cfRule type="containsText" dxfId="242" priority="243" operator="containsText" text="CERRADA">
      <formula>NOT(ISERROR(SEARCH("CERRADA",BS616)))</formula>
    </cfRule>
  </conditionalFormatting>
  <conditionalFormatting sqref="BS616">
    <cfRule type="cellIs" dxfId="241" priority="242" operator="equal">
      <formula>"Eficaz"</formula>
    </cfRule>
  </conditionalFormatting>
  <conditionalFormatting sqref="Y618 AF618 AM618 AT618 BA618 BH618">
    <cfRule type="cellIs" dxfId="240" priority="241" stopIfTrue="1" operator="equal">
      <formula>"Destacado"</formula>
    </cfRule>
  </conditionalFormatting>
  <conditionalFormatting sqref="Y618 AF618 AM618 AT618 BA618 BH618">
    <cfRule type="cellIs" dxfId="239" priority="235" stopIfTrue="1" operator="equal">
      <formula>"Sin Avance"</formula>
    </cfRule>
    <cfRule type="cellIs" dxfId="238" priority="239" stopIfTrue="1" operator="equal">
      <formula>"No Satisfactorio"</formula>
    </cfRule>
    <cfRule type="cellIs" dxfId="237" priority="240" stopIfTrue="1" operator="equal">
      <formula>"Satisfactorio"</formula>
    </cfRule>
  </conditionalFormatting>
  <conditionalFormatting sqref="BL618">
    <cfRule type="cellIs" dxfId="236" priority="236" operator="between">
      <formula>0</formula>
      <formula>0.95</formula>
    </cfRule>
    <cfRule type="cellIs" dxfId="235" priority="237" operator="equal">
      <formula>"Sin Avance"</formula>
    </cfRule>
    <cfRule type="cellIs" dxfId="234" priority="238" stopIfTrue="1" operator="equal">
      <formula>1</formula>
    </cfRule>
  </conditionalFormatting>
  <conditionalFormatting sqref="BL618">
    <cfRule type="cellIs" dxfId="233" priority="234" operator="between">
      <formula>0.96</formula>
      <formula>0.99</formula>
    </cfRule>
  </conditionalFormatting>
  <conditionalFormatting sqref="BS618">
    <cfRule type="cellIs" dxfId="232" priority="232" operator="equal">
      <formula>"Inefectiva"</formula>
    </cfRule>
    <cfRule type="cellIs" dxfId="231" priority="233" operator="equal">
      <formula>"En Ejecución"</formula>
    </cfRule>
  </conditionalFormatting>
  <conditionalFormatting sqref="BS618">
    <cfRule type="cellIs" dxfId="230" priority="231" operator="equal">
      <formula>"Ineficaz"</formula>
    </cfRule>
  </conditionalFormatting>
  <conditionalFormatting sqref="BS618">
    <cfRule type="containsText" dxfId="229" priority="230" operator="containsText" text="CERRADA">
      <formula>NOT(ISERROR(SEARCH("CERRADA",BS618)))</formula>
    </cfRule>
  </conditionalFormatting>
  <conditionalFormatting sqref="BS618">
    <cfRule type="cellIs" dxfId="228" priority="229" operator="equal">
      <formula>"Eficaz"</formula>
    </cfRule>
  </conditionalFormatting>
  <conditionalFormatting sqref="Y622 AF622 AM622 AT622 BA622 BH622">
    <cfRule type="cellIs" dxfId="227" priority="228" stopIfTrue="1" operator="equal">
      <formula>"Destacado"</formula>
    </cfRule>
  </conditionalFormatting>
  <conditionalFormatting sqref="Y622 AF622 AM622 AT622 BA622 BH622">
    <cfRule type="cellIs" dxfId="226" priority="222" stopIfTrue="1" operator="equal">
      <formula>"Sin Avance"</formula>
    </cfRule>
    <cfRule type="cellIs" dxfId="225" priority="226" stopIfTrue="1" operator="equal">
      <formula>"No Satisfactorio"</formula>
    </cfRule>
    <cfRule type="cellIs" dxfId="224" priority="227" stopIfTrue="1" operator="equal">
      <formula>"Satisfactorio"</formula>
    </cfRule>
  </conditionalFormatting>
  <conditionalFormatting sqref="BL622">
    <cfRule type="cellIs" dxfId="223" priority="223" operator="between">
      <formula>0</formula>
      <formula>0.95</formula>
    </cfRule>
    <cfRule type="cellIs" dxfId="222" priority="224" operator="equal">
      <formula>"Sin Avance"</formula>
    </cfRule>
    <cfRule type="cellIs" dxfId="221" priority="225" stopIfTrue="1" operator="equal">
      <formula>1</formula>
    </cfRule>
  </conditionalFormatting>
  <conditionalFormatting sqref="BL622">
    <cfRule type="cellIs" dxfId="220" priority="221" operator="between">
      <formula>0.96</formula>
      <formula>0.99</formula>
    </cfRule>
  </conditionalFormatting>
  <conditionalFormatting sqref="BS622">
    <cfRule type="cellIs" dxfId="219" priority="219" operator="equal">
      <formula>"Inefectiva"</formula>
    </cfRule>
    <cfRule type="cellIs" dxfId="218" priority="220" operator="equal">
      <formula>"En Ejecución"</formula>
    </cfRule>
  </conditionalFormatting>
  <conditionalFormatting sqref="BS622">
    <cfRule type="cellIs" dxfId="217" priority="218" operator="equal">
      <formula>"Ineficaz"</formula>
    </cfRule>
  </conditionalFormatting>
  <conditionalFormatting sqref="BS622">
    <cfRule type="containsText" dxfId="216" priority="217" operator="containsText" text="CERRADA">
      <formula>NOT(ISERROR(SEARCH("CERRADA",BS622)))</formula>
    </cfRule>
  </conditionalFormatting>
  <conditionalFormatting sqref="BS622">
    <cfRule type="cellIs" dxfId="215" priority="216" operator="equal">
      <formula>"Eficaz"</formula>
    </cfRule>
  </conditionalFormatting>
  <conditionalFormatting sqref="Y625 AF625 AM625 AT625 BA625 BH625">
    <cfRule type="cellIs" dxfId="214" priority="215" stopIfTrue="1" operator="equal">
      <formula>"Destacado"</formula>
    </cfRule>
  </conditionalFormatting>
  <conditionalFormatting sqref="Y625 AF625 AM625 AT625 BA625 BH625">
    <cfRule type="cellIs" dxfId="213" priority="209" stopIfTrue="1" operator="equal">
      <formula>"Sin Avance"</formula>
    </cfRule>
    <cfRule type="cellIs" dxfId="212" priority="213" stopIfTrue="1" operator="equal">
      <formula>"No Satisfactorio"</formula>
    </cfRule>
    <cfRule type="cellIs" dxfId="211" priority="214" stopIfTrue="1" operator="equal">
      <formula>"Satisfactorio"</formula>
    </cfRule>
  </conditionalFormatting>
  <conditionalFormatting sqref="BL625">
    <cfRule type="cellIs" dxfId="210" priority="210" operator="between">
      <formula>0</formula>
      <formula>0.95</formula>
    </cfRule>
    <cfRule type="cellIs" dxfId="209" priority="211" operator="equal">
      <formula>"Sin Avance"</formula>
    </cfRule>
    <cfRule type="cellIs" dxfId="208" priority="212" stopIfTrue="1" operator="equal">
      <formula>1</formula>
    </cfRule>
  </conditionalFormatting>
  <conditionalFormatting sqref="BL625">
    <cfRule type="cellIs" dxfId="207" priority="208" operator="between">
      <formula>0.96</formula>
      <formula>0.99</formula>
    </cfRule>
  </conditionalFormatting>
  <conditionalFormatting sqref="BS625">
    <cfRule type="cellIs" dxfId="206" priority="206" operator="equal">
      <formula>"Inefectiva"</formula>
    </cfRule>
    <cfRule type="cellIs" dxfId="205" priority="207" operator="equal">
      <formula>"En Ejecución"</formula>
    </cfRule>
  </conditionalFormatting>
  <conditionalFormatting sqref="BS625">
    <cfRule type="cellIs" dxfId="204" priority="205" operator="equal">
      <formula>"Ineficaz"</formula>
    </cfRule>
  </conditionalFormatting>
  <conditionalFormatting sqref="BS625">
    <cfRule type="containsText" dxfId="203" priority="204" operator="containsText" text="CERRADA">
      <formula>NOT(ISERROR(SEARCH("CERRADA",BS625)))</formula>
    </cfRule>
  </conditionalFormatting>
  <conditionalFormatting sqref="BS625">
    <cfRule type="cellIs" dxfId="202" priority="203" operator="equal">
      <formula>"Eficaz"</formula>
    </cfRule>
  </conditionalFormatting>
  <conditionalFormatting sqref="Y637 AF637 AM637 AT637 BA637 BH637">
    <cfRule type="cellIs" dxfId="201" priority="202" stopIfTrue="1" operator="equal">
      <formula>"Destacado"</formula>
    </cfRule>
  </conditionalFormatting>
  <conditionalFormatting sqref="Y637 AF637 AM637 AT637 BA637 BH637">
    <cfRule type="cellIs" dxfId="200" priority="196" stopIfTrue="1" operator="equal">
      <formula>"Sin Avance"</formula>
    </cfRule>
    <cfRule type="cellIs" dxfId="199" priority="200" stopIfTrue="1" operator="equal">
      <formula>"No Satisfactorio"</formula>
    </cfRule>
    <cfRule type="cellIs" dxfId="198" priority="201" stopIfTrue="1" operator="equal">
      <formula>"Satisfactorio"</formula>
    </cfRule>
  </conditionalFormatting>
  <conditionalFormatting sqref="BL637">
    <cfRule type="cellIs" dxfId="197" priority="197" operator="between">
      <formula>0</formula>
      <formula>0.95</formula>
    </cfRule>
    <cfRule type="cellIs" dxfId="196" priority="198" operator="equal">
      <formula>"Sin Avance"</formula>
    </cfRule>
    <cfRule type="cellIs" dxfId="195" priority="199" stopIfTrue="1" operator="equal">
      <formula>1</formula>
    </cfRule>
  </conditionalFormatting>
  <conditionalFormatting sqref="BL637">
    <cfRule type="cellIs" dxfId="194" priority="195" operator="between">
      <formula>0.96</formula>
      <formula>0.99</formula>
    </cfRule>
  </conditionalFormatting>
  <conditionalFormatting sqref="BS637">
    <cfRule type="cellIs" dxfId="193" priority="193" operator="equal">
      <formula>"Inefectiva"</formula>
    </cfRule>
    <cfRule type="cellIs" dxfId="192" priority="194" operator="equal">
      <formula>"En Ejecución"</formula>
    </cfRule>
  </conditionalFormatting>
  <conditionalFormatting sqref="BS637">
    <cfRule type="cellIs" dxfId="191" priority="192" operator="equal">
      <formula>"Ineficaz"</formula>
    </cfRule>
  </conditionalFormatting>
  <conditionalFormatting sqref="BS637">
    <cfRule type="containsText" dxfId="190" priority="191" operator="containsText" text="CERRADA">
      <formula>NOT(ISERROR(SEARCH("CERRADA",BS637)))</formula>
    </cfRule>
  </conditionalFormatting>
  <conditionalFormatting sqref="BS637">
    <cfRule type="cellIs" dxfId="189" priority="190" operator="equal">
      <formula>"Eficaz"</formula>
    </cfRule>
  </conditionalFormatting>
  <conditionalFormatting sqref="Y638 AF638 AM638 AT638 BA638 BH638">
    <cfRule type="cellIs" dxfId="188" priority="189" stopIfTrue="1" operator="equal">
      <formula>"Destacado"</formula>
    </cfRule>
  </conditionalFormatting>
  <conditionalFormatting sqref="Y638 AF638 AM638 AT638 BA638 BH638">
    <cfRule type="cellIs" dxfId="187" priority="183" stopIfTrue="1" operator="equal">
      <formula>"Sin Avance"</formula>
    </cfRule>
    <cfRule type="cellIs" dxfId="186" priority="187" stopIfTrue="1" operator="equal">
      <formula>"No Satisfactorio"</formula>
    </cfRule>
    <cfRule type="cellIs" dxfId="185" priority="188" stopIfTrue="1" operator="equal">
      <formula>"Satisfactorio"</formula>
    </cfRule>
  </conditionalFormatting>
  <conditionalFormatting sqref="BL638">
    <cfRule type="cellIs" dxfId="184" priority="184" operator="between">
      <formula>0</formula>
      <formula>0.95</formula>
    </cfRule>
    <cfRule type="cellIs" dxfId="183" priority="185" operator="equal">
      <formula>"Sin Avance"</formula>
    </cfRule>
    <cfRule type="cellIs" dxfId="182" priority="186" stopIfTrue="1" operator="equal">
      <formula>1</formula>
    </cfRule>
  </conditionalFormatting>
  <conditionalFormatting sqref="BL638">
    <cfRule type="cellIs" dxfId="181" priority="182" operator="between">
      <formula>0.96</formula>
      <formula>0.99</formula>
    </cfRule>
  </conditionalFormatting>
  <conditionalFormatting sqref="BS638">
    <cfRule type="cellIs" dxfId="180" priority="180" operator="equal">
      <formula>"Inefectiva"</formula>
    </cfRule>
    <cfRule type="cellIs" dxfId="179" priority="181" operator="equal">
      <formula>"En Ejecución"</formula>
    </cfRule>
  </conditionalFormatting>
  <conditionalFormatting sqref="BS638">
    <cfRule type="cellIs" dxfId="178" priority="179" operator="equal">
      <formula>"Ineficaz"</formula>
    </cfRule>
  </conditionalFormatting>
  <conditionalFormatting sqref="BS638">
    <cfRule type="containsText" dxfId="177" priority="178" operator="containsText" text="CERRADA">
      <formula>NOT(ISERROR(SEARCH("CERRADA",BS638)))</formula>
    </cfRule>
  </conditionalFormatting>
  <conditionalFormatting sqref="BS638">
    <cfRule type="cellIs" dxfId="176" priority="177" operator="equal">
      <formula>"Eficaz"</formula>
    </cfRule>
  </conditionalFormatting>
  <conditionalFormatting sqref="AF640 AM640 AT640 BA640 BH640">
    <cfRule type="cellIs" dxfId="175" priority="176" stopIfTrue="1" operator="equal">
      <formula>"Destacado"</formula>
    </cfRule>
  </conditionalFormatting>
  <conditionalFormatting sqref="AF640 AM640 AT640 BA640 BH640">
    <cfRule type="cellIs" dxfId="174" priority="170" stopIfTrue="1" operator="equal">
      <formula>"Sin Avance"</formula>
    </cfRule>
    <cfRule type="cellIs" dxfId="173" priority="174" stopIfTrue="1" operator="equal">
      <formula>"No Satisfactorio"</formula>
    </cfRule>
    <cfRule type="cellIs" dxfId="172" priority="175" stopIfTrue="1" operator="equal">
      <formula>"Satisfactorio"</formula>
    </cfRule>
  </conditionalFormatting>
  <conditionalFormatting sqref="BL640">
    <cfRule type="cellIs" dxfId="171" priority="171" operator="between">
      <formula>0</formula>
      <formula>0.95</formula>
    </cfRule>
    <cfRule type="cellIs" dxfId="170" priority="172" operator="equal">
      <formula>"Sin Avance"</formula>
    </cfRule>
    <cfRule type="cellIs" dxfId="169" priority="173" stopIfTrue="1" operator="equal">
      <formula>1</formula>
    </cfRule>
  </conditionalFormatting>
  <conditionalFormatting sqref="BL640">
    <cfRule type="cellIs" dxfId="168" priority="169" operator="between">
      <formula>0.96</formula>
      <formula>0.99</formula>
    </cfRule>
  </conditionalFormatting>
  <conditionalFormatting sqref="BS640">
    <cfRule type="cellIs" dxfId="167" priority="167" operator="equal">
      <formula>"Inefectiva"</formula>
    </cfRule>
    <cfRule type="cellIs" dxfId="166" priority="168" operator="equal">
      <formula>"En Ejecución"</formula>
    </cfRule>
  </conditionalFormatting>
  <conditionalFormatting sqref="BS640">
    <cfRule type="cellIs" dxfId="165" priority="166" operator="equal">
      <formula>"Ineficaz"</formula>
    </cfRule>
  </conditionalFormatting>
  <conditionalFormatting sqref="BS640">
    <cfRule type="containsText" dxfId="164" priority="165" operator="containsText" text="CERRADA">
      <formula>NOT(ISERROR(SEARCH("CERRADA",BS640)))</formula>
    </cfRule>
  </conditionalFormatting>
  <conditionalFormatting sqref="BS640">
    <cfRule type="cellIs" dxfId="163" priority="164" operator="equal">
      <formula>"Eficaz"</formula>
    </cfRule>
  </conditionalFormatting>
  <conditionalFormatting sqref="Y640">
    <cfRule type="cellIs" dxfId="162" priority="163" stopIfTrue="1" operator="equal">
      <formula>"Destacado"</formula>
    </cfRule>
  </conditionalFormatting>
  <conditionalFormatting sqref="Y640">
    <cfRule type="cellIs" dxfId="161" priority="160" stopIfTrue="1" operator="equal">
      <formula>"Sin Avance"</formula>
    </cfRule>
    <cfRule type="cellIs" dxfId="160" priority="161" stopIfTrue="1" operator="equal">
      <formula>"No Satisfactorio"</formula>
    </cfRule>
    <cfRule type="cellIs" dxfId="159" priority="162" stopIfTrue="1" operator="equal">
      <formula>"Satisfactorio"</formula>
    </cfRule>
  </conditionalFormatting>
  <conditionalFormatting sqref="AF644 AM644 AT644 BA644 BH644 Y644">
    <cfRule type="cellIs" dxfId="158" priority="159" stopIfTrue="1" operator="equal">
      <formula>"Destacado"</formula>
    </cfRule>
  </conditionalFormatting>
  <conditionalFormatting sqref="AF644 AM644 AT644 BA644 BH644 Y644">
    <cfRule type="cellIs" dxfId="157" priority="153" stopIfTrue="1" operator="equal">
      <formula>"Sin Avance"</formula>
    </cfRule>
    <cfRule type="cellIs" dxfId="156" priority="157" stopIfTrue="1" operator="equal">
      <formula>"No Satisfactorio"</formula>
    </cfRule>
    <cfRule type="cellIs" dxfId="155" priority="158" stopIfTrue="1" operator="equal">
      <formula>"Satisfactorio"</formula>
    </cfRule>
  </conditionalFormatting>
  <conditionalFormatting sqref="BL644">
    <cfRule type="cellIs" dxfId="154" priority="154" operator="between">
      <formula>0</formula>
      <formula>0.95</formula>
    </cfRule>
    <cfRule type="cellIs" dxfId="153" priority="155" operator="equal">
      <formula>"Sin Avance"</formula>
    </cfRule>
    <cfRule type="cellIs" dxfId="152" priority="156" stopIfTrue="1" operator="equal">
      <formula>1</formula>
    </cfRule>
  </conditionalFormatting>
  <conditionalFormatting sqref="BL644">
    <cfRule type="cellIs" dxfId="151" priority="152" operator="between">
      <formula>0.96</formula>
      <formula>0.99</formula>
    </cfRule>
  </conditionalFormatting>
  <conditionalFormatting sqref="BS644">
    <cfRule type="cellIs" dxfId="150" priority="150" operator="equal">
      <formula>"Inefectiva"</formula>
    </cfRule>
    <cfRule type="cellIs" dxfId="149" priority="151" operator="equal">
      <formula>"En Ejecución"</formula>
    </cfRule>
  </conditionalFormatting>
  <conditionalFormatting sqref="BS644">
    <cfRule type="cellIs" dxfId="148" priority="149" operator="equal">
      <formula>"Ineficaz"</formula>
    </cfRule>
  </conditionalFormatting>
  <conditionalFormatting sqref="BS644">
    <cfRule type="containsText" dxfId="147" priority="148" operator="containsText" text="CERRADA">
      <formula>NOT(ISERROR(SEARCH("CERRADA",BS644)))</formula>
    </cfRule>
  </conditionalFormatting>
  <conditionalFormatting sqref="BS644">
    <cfRule type="cellIs" dxfId="146" priority="147" operator="equal">
      <formula>"Eficaz"</formula>
    </cfRule>
  </conditionalFormatting>
  <conditionalFormatting sqref="BS689:BS718">
    <cfRule type="cellIs" dxfId="145" priority="134" operator="equal">
      <formula>"Eficaz"</formula>
    </cfRule>
  </conditionalFormatting>
  <conditionalFormatting sqref="AF689:AF718 AM689:AM718 AT689:AT718 BA689:BA718 BH689:BH718 Y689:Y718">
    <cfRule type="cellIs" dxfId="144" priority="146" stopIfTrue="1" operator="equal">
      <formula>"Destacado"</formula>
    </cfRule>
  </conditionalFormatting>
  <conditionalFormatting sqref="AF689:AF718 AM689:AM718 AT689:AT718 BA689:BA718 BH689:BH718 Y689:Y718">
    <cfRule type="cellIs" dxfId="143" priority="140" stopIfTrue="1" operator="equal">
      <formula>"Sin Avance"</formula>
    </cfRule>
    <cfRule type="cellIs" dxfId="142" priority="144" stopIfTrue="1" operator="equal">
      <formula>"No Satisfactorio"</formula>
    </cfRule>
    <cfRule type="cellIs" dxfId="141" priority="145" stopIfTrue="1" operator="equal">
      <formula>"Satisfactorio"</formula>
    </cfRule>
  </conditionalFormatting>
  <conditionalFormatting sqref="BL689:BL718">
    <cfRule type="cellIs" dxfId="140" priority="141" operator="between">
      <formula>0</formula>
      <formula>0.95</formula>
    </cfRule>
    <cfRule type="cellIs" dxfId="139" priority="142" operator="equal">
      <formula>"Sin Avance"</formula>
    </cfRule>
    <cfRule type="cellIs" dxfId="138" priority="143" stopIfTrue="1" operator="equal">
      <formula>1</formula>
    </cfRule>
  </conditionalFormatting>
  <conditionalFormatting sqref="BL689:BL718">
    <cfRule type="cellIs" dxfId="137" priority="139" operator="between">
      <formula>0.96</formula>
      <formula>0.99</formula>
    </cfRule>
  </conditionalFormatting>
  <conditionalFormatting sqref="BS689:BS718">
    <cfRule type="cellIs" dxfId="136" priority="137" operator="equal">
      <formula>"Inefectiva"</formula>
    </cfRule>
    <cfRule type="cellIs" dxfId="135" priority="138" operator="equal">
      <formula>"En Ejecución"</formula>
    </cfRule>
  </conditionalFormatting>
  <conditionalFormatting sqref="BS689:BS718">
    <cfRule type="cellIs" dxfId="134" priority="136" operator="equal">
      <formula>"Ineficaz"</formula>
    </cfRule>
  </conditionalFormatting>
  <conditionalFormatting sqref="BS689:BS718">
    <cfRule type="containsText" dxfId="133" priority="135" operator="containsText" text="CERRADA">
      <formula>NOT(ISERROR(SEARCH("CERRADA",BS689)))</formula>
    </cfRule>
  </conditionalFormatting>
  <conditionalFormatting sqref="Y22:Y24 AF22:AF24 AM22:AM24 AT22:AT24 BA22:BA24 BH22:BH24">
    <cfRule type="cellIs" dxfId="132" priority="133" stopIfTrue="1" operator="equal">
      <formula>"Destacado"</formula>
    </cfRule>
  </conditionalFormatting>
  <conditionalFormatting sqref="AV22">
    <cfRule type="cellIs" dxfId="131" priority="128" stopIfTrue="1" operator="equal">
      <formula>"ROJO"</formula>
    </cfRule>
    <cfRule type="cellIs" dxfId="130" priority="129" stopIfTrue="1" operator="equal">
      <formula>"AMARILLO"</formula>
    </cfRule>
    <cfRule type="cellIs" dxfId="129" priority="130" stopIfTrue="1" operator="equal">
      <formula>"OK"</formula>
    </cfRule>
  </conditionalFormatting>
  <conditionalFormatting sqref="AV24">
    <cfRule type="cellIs" dxfId="128" priority="122" stopIfTrue="1" operator="equal">
      <formula>"ROJO"</formula>
    </cfRule>
    <cfRule type="cellIs" dxfId="127" priority="123" stopIfTrue="1" operator="equal">
      <formula>"AMARILLO"</formula>
    </cfRule>
    <cfRule type="cellIs" dxfId="126" priority="124" stopIfTrue="1" operator="equal">
      <formula>"OK"</formula>
    </cfRule>
  </conditionalFormatting>
  <conditionalFormatting sqref="BS22:BS24">
    <cfRule type="cellIs" dxfId="125" priority="126" operator="equal">
      <formula>"Inefectiva"</formula>
    </cfRule>
    <cfRule type="cellIs" dxfId="124" priority="127" operator="equal">
      <formula>"En Ejecución"</formula>
    </cfRule>
  </conditionalFormatting>
  <conditionalFormatting sqref="BS22:BS24">
    <cfRule type="cellIs" dxfId="123" priority="125" operator="equal">
      <formula>"Ineficaz"</formula>
    </cfRule>
  </conditionalFormatting>
  <conditionalFormatting sqref="AV23">
    <cfRule type="cellIs" dxfId="122" priority="116" stopIfTrue="1" operator="equal">
      <formula>"ROJO"</formula>
    </cfRule>
    <cfRule type="cellIs" dxfId="121" priority="117" stopIfTrue="1" operator="equal">
      <formula>"AMARILLO"</formula>
    </cfRule>
    <cfRule type="cellIs" dxfId="120" priority="118" stopIfTrue="1" operator="equal">
      <formula>"OK"</formula>
    </cfRule>
  </conditionalFormatting>
  <conditionalFormatting sqref="BS22:BS24">
    <cfRule type="containsText" dxfId="119" priority="115" operator="containsText" text="CERRADA">
      <formula>NOT(ISERROR(SEARCH("CERRADA",BS22)))</formula>
    </cfRule>
  </conditionalFormatting>
  <conditionalFormatting sqref="Y22:Y24 AF22:AF24 AM22:AM24 AT22:AT24 BA22:BA24 BH22:BH24">
    <cfRule type="cellIs" dxfId="118" priority="114" stopIfTrue="1" operator="equal">
      <formula>"Sin Avance"</formula>
    </cfRule>
    <cfRule type="cellIs" dxfId="117" priority="131" stopIfTrue="1" operator="equal">
      <formula>"No Satisfactorio"</formula>
    </cfRule>
    <cfRule type="cellIs" dxfId="116" priority="132" stopIfTrue="1" operator="equal">
      <formula>"Satisfactorio"</formula>
    </cfRule>
  </conditionalFormatting>
  <conditionalFormatting sqref="BL22:BL24">
    <cfRule type="cellIs" dxfId="115" priority="119" operator="between">
      <formula>0</formula>
      <formula>0.95</formula>
    </cfRule>
    <cfRule type="cellIs" dxfId="114" priority="120" operator="equal">
      <formula>"Sin Avance"</formula>
    </cfRule>
    <cfRule type="cellIs" dxfId="113" priority="121" stopIfTrue="1" operator="equal">
      <formula>1</formula>
    </cfRule>
  </conditionalFormatting>
  <conditionalFormatting sqref="BL22:BL24">
    <cfRule type="cellIs" dxfId="112" priority="113" operator="between">
      <formula>0.96</formula>
      <formula>0.99</formula>
    </cfRule>
  </conditionalFormatting>
  <conditionalFormatting sqref="BS22:BS24">
    <cfRule type="cellIs" dxfId="111" priority="112" operator="equal">
      <formula>"Eficaz"</formula>
    </cfRule>
  </conditionalFormatting>
  <conditionalFormatting sqref="BS671:BS675">
    <cfRule type="cellIs" dxfId="110" priority="109" operator="equal">
      <formula>"Inefectiva"</formula>
    </cfRule>
    <cfRule type="cellIs" dxfId="109" priority="110" operator="equal">
      <formula>"Eficaz"</formula>
    </cfRule>
    <cfRule type="containsText" dxfId="108" priority="111" operator="containsText" text="CERRADA">
      <formula>NOT(ISERROR(SEARCH("CERRADA",BS671)))</formula>
    </cfRule>
  </conditionalFormatting>
  <conditionalFormatting sqref="BS671:BS675">
    <cfRule type="cellIs" dxfId="107" priority="108" operator="equal">
      <formula>"En Ejecución"</formula>
    </cfRule>
  </conditionalFormatting>
  <conditionalFormatting sqref="BS671:BS675">
    <cfRule type="cellIs" dxfId="106" priority="107" operator="equal">
      <formula>"Ineficaz"</formula>
    </cfRule>
  </conditionalFormatting>
  <conditionalFormatting sqref="Y671:Y675">
    <cfRule type="cellIs" dxfId="105" priority="103" stopIfTrue="1" operator="equal">
      <formula>"Destacado"</formula>
    </cfRule>
    <cfRule type="cellIs" dxfId="104" priority="104" stopIfTrue="1" operator="equal">
      <formula>"No Satisfactorio"</formula>
    </cfRule>
    <cfRule type="cellIs" dxfId="103" priority="105" stopIfTrue="1" operator="equal">
      <formula>"Sin Avance"</formula>
    </cfRule>
    <cfRule type="cellIs" dxfId="102" priority="106" stopIfTrue="1" operator="equal">
      <formula>"Satisfactorio"</formula>
    </cfRule>
  </conditionalFormatting>
  <conditionalFormatting sqref="BL671:BL675">
    <cfRule type="cellIs" dxfId="101" priority="100" operator="equal">
      <formula>1</formula>
    </cfRule>
    <cfRule type="cellIs" dxfId="100" priority="101" operator="equal">
      <formula>"Sin Avance"</formula>
    </cfRule>
    <cfRule type="cellIs" dxfId="99" priority="102" stopIfTrue="1" operator="between">
      <formula>0</formula>
      <formula>0.95</formula>
    </cfRule>
  </conditionalFormatting>
  <conditionalFormatting sqref="BL671:BL675">
    <cfRule type="cellIs" dxfId="98" priority="99" stopIfTrue="1" operator="between">
      <formula>0.96</formula>
      <formula>0.99</formula>
    </cfRule>
  </conditionalFormatting>
  <conditionalFormatting sqref="AF671:AF675">
    <cfRule type="cellIs" dxfId="97" priority="95" stopIfTrue="1" operator="equal">
      <formula>"Destacado"</formula>
    </cfRule>
    <cfRule type="cellIs" dxfId="96" priority="96" stopIfTrue="1" operator="equal">
      <formula>"No Satisfactorio"</formula>
    </cfRule>
    <cfRule type="cellIs" dxfId="95" priority="97" stopIfTrue="1" operator="equal">
      <formula>"Sin Avance"</formula>
    </cfRule>
    <cfRule type="cellIs" dxfId="94" priority="98" stopIfTrue="1" operator="equal">
      <formula>"Satisfactorio"</formula>
    </cfRule>
  </conditionalFormatting>
  <conditionalFormatting sqref="AF671:AF675">
    <cfRule type="cellIs" dxfId="93" priority="91" stopIfTrue="1" operator="equal">
      <formula>"Destacado"</formula>
    </cfRule>
    <cfRule type="cellIs" dxfId="92" priority="92" stopIfTrue="1" operator="equal">
      <formula>"No Satisfactorio"</formula>
    </cfRule>
    <cfRule type="cellIs" dxfId="91" priority="93" stopIfTrue="1" operator="equal">
      <formula>"Sin Avance"</formula>
    </cfRule>
    <cfRule type="cellIs" dxfId="90" priority="94" stopIfTrue="1" operator="equal">
      <formula>"Satisfactorio"</formula>
    </cfRule>
  </conditionalFormatting>
  <conditionalFormatting sqref="AM671:AM675">
    <cfRule type="cellIs" dxfId="89" priority="87" stopIfTrue="1" operator="equal">
      <formula>"Destacado"</formula>
    </cfRule>
    <cfRule type="cellIs" dxfId="88" priority="88" stopIfTrue="1" operator="equal">
      <formula>"No Satisfactorio"</formula>
    </cfRule>
    <cfRule type="cellIs" dxfId="87" priority="89" stopIfTrue="1" operator="equal">
      <formula>"Sin Avance"</formula>
    </cfRule>
    <cfRule type="cellIs" dxfId="86" priority="90" stopIfTrue="1" operator="equal">
      <formula>"Satisfactorio"</formula>
    </cfRule>
  </conditionalFormatting>
  <conditionalFormatting sqref="AT671:AT675">
    <cfRule type="cellIs" dxfId="85" priority="83" stopIfTrue="1" operator="equal">
      <formula>"Destacado"</formula>
    </cfRule>
    <cfRule type="cellIs" dxfId="84" priority="84" stopIfTrue="1" operator="equal">
      <formula>"No Satisfactorio"</formula>
    </cfRule>
    <cfRule type="cellIs" dxfId="83" priority="85" stopIfTrue="1" operator="equal">
      <formula>"Sin Avance"</formula>
    </cfRule>
    <cfRule type="cellIs" dxfId="82" priority="86" stopIfTrue="1" operator="equal">
      <formula>"Satisfactorio"</formula>
    </cfRule>
  </conditionalFormatting>
  <conditionalFormatting sqref="BA671:BA675">
    <cfRule type="cellIs" dxfId="81" priority="79" stopIfTrue="1" operator="equal">
      <formula>"Destacado"</formula>
    </cfRule>
    <cfRule type="cellIs" dxfId="80" priority="80" stopIfTrue="1" operator="equal">
      <formula>"No Satisfactorio"</formula>
    </cfRule>
    <cfRule type="cellIs" dxfId="79" priority="81" stopIfTrue="1" operator="equal">
      <formula>"Sin Avance"</formula>
    </cfRule>
    <cfRule type="cellIs" dxfId="78" priority="82" stopIfTrue="1" operator="equal">
      <formula>"Satisfactorio"</formula>
    </cfRule>
  </conditionalFormatting>
  <conditionalFormatting sqref="BH671:BH675">
    <cfRule type="cellIs" dxfId="77" priority="75" stopIfTrue="1" operator="equal">
      <formula>"Destacado"</formula>
    </cfRule>
    <cfRule type="cellIs" dxfId="76" priority="76" stopIfTrue="1" operator="equal">
      <formula>"No Satisfactorio"</formula>
    </cfRule>
    <cfRule type="cellIs" dxfId="75" priority="77" stopIfTrue="1" operator="equal">
      <formula>"Sin Avance"</formula>
    </cfRule>
    <cfRule type="cellIs" dxfId="74" priority="78" stopIfTrue="1" operator="equal">
      <formula>"Satisfactorio"</formula>
    </cfRule>
  </conditionalFormatting>
  <conditionalFormatting sqref="BS682:BS688">
    <cfRule type="cellIs" dxfId="73" priority="72" operator="equal">
      <formula>"Inefectiva"</formula>
    </cfRule>
    <cfRule type="cellIs" dxfId="72" priority="73" operator="equal">
      <formula>"Eficaz"</formula>
    </cfRule>
    <cfRule type="containsText" dxfId="71" priority="74" operator="containsText" text="CERRADA">
      <formula>NOT(ISERROR(SEARCH("CERRADA",BS682)))</formula>
    </cfRule>
  </conditionalFormatting>
  <conditionalFormatting sqref="BS682:BS688">
    <cfRule type="cellIs" dxfId="70" priority="71" operator="equal">
      <formula>"En Ejecución"</formula>
    </cfRule>
  </conditionalFormatting>
  <conditionalFormatting sqref="BS682:BS688">
    <cfRule type="cellIs" dxfId="69" priority="70" operator="equal">
      <formula>"Ineficaz"</formula>
    </cfRule>
  </conditionalFormatting>
  <conditionalFormatting sqref="AF682:AF688">
    <cfRule type="cellIs" dxfId="68" priority="66" stopIfTrue="1" operator="equal">
      <formula>"Destacado"</formula>
    </cfRule>
    <cfRule type="cellIs" dxfId="67" priority="67" stopIfTrue="1" operator="equal">
      <formula>"No Satisfactorio"</formula>
    </cfRule>
    <cfRule type="cellIs" dxfId="66" priority="68" stopIfTrue="1" operator="equal">
      <formula>"Sin Avance"</formula>
    </cfRule>
    <cfRule type="cellIs" dxfId="65" priority="69" stopIfTrue="1" operator="equal">
      <formula>"Satisfactorio"</formula>
    </cfRule>
  </conditionalFormatting>
  <conditionalFormatting sqref="AF682:AF688">
    <cfRule type="cellIs" dxfId="64" priority="62" stopIfTrue="1" operator="equal">
      <formula>"Destacado"</formula>
    </cfRule>
    <cfRule type="cellIs" dxfId="63" priority="63" stopIfTrue="1" operator="equal">
      <formula>"No Satisfactorio"</formula>
    </cfRule>
    <cfRule type="cellIs" dxfId="62" priority="64" stopIfTrue="1" operator="equal">
      <formula>"Sin Avance"</formula>
    </cfRule>
    <cfRule type="cellIs" dxfId="61" priority="65" stopIfTrue="1" operator="equal">
      <formula>"Satisfactorio"</formula>
    </cfRule>
  </conditionalFormatting>
  <conditionalFormatting sqref="AM682:AM688">
    <cfRule type="cellIs" dxfId="60" priority="58" stopIfTrue="1" operator="equal">
      <formula>"Destacado"</formula>
    </cfRule>
    <cfRule type="cellIs" dxfId="59" priority="59" stopIfTrue="1" operator="equal">
      <formula>"No Satisfactorio"</formula>
    </cfRule>
    <cfRule type="cellIs" dxfId="58" priority="60" stopIfTrue="1" operator="equal">
      <formula>"Sin Avance"</formula>
    </cfRule>
    <cfRule type="cellIs" dxfId="57" priority="61" stopIfTrue="1" operator="equal">
      <formula>"Satisfactorio"</formula>
    </cfRule>
  </conditionalFormatting>
  <conditionalFormatting sqref="AT682:AT688">
    <cfRule type="cellIs" dxfId="56" priority="54" stopIfTrue="1" operator="equal">
      <formula>"Destacado"</formula>
    </cfRule>
    <cfRule type="cellIs" dxfId="55" priority="55" stopIfTrue="1" operator="equal">
      <formula>"No Satisfactorio"</formula>
    </cfRule>
    <cfRule type="cellIs" dxfId="54" priority="56" stopIfTrue="1" operator="equal">
      <formula>"Sin Avance"</formula>
    </cfRule>
    <cfRule type="cellIs" dxfId="53" priority="57" stopIfTrue="1" operator="equal">
      <formula>"Satisfactorio"</formula>
    </cfRule>
  </conditionalFormatting>
  <conditionalFormatting sqref="BA682:BA688">
    <cfRule type="cellIs" dxfId="52" priority="50" stopIfTrue="1" operator="equal">
      <formula>"Destacado"</formula>
    </cfRule>
    <cfRule type="cellIs" dxfId="51" priority="51" stopIfTrue="1" operator="equal">
      <formula>"No Satisfactorio"</formula>
    </cfRule>
    <cfRule type="cellIs" dxfId="50" priority="52" stopIfTrue="1" operator="equal">
      <formula>"Sin Avance"</formula>
    </cfRule>
    <cfRule type="cellIs" dxfId="49" priority="53" stopIfTrue="1" operator="equal">
      <formula>"Satisfactorio"</formula>
    </cfRule>
  </conditionalFormatting>
  <conditionalFormatting sqref="BH682:BH688">
    <cfRule type="cellIs" dxfId="48" priority="46" stopIfTrue="1" operator="equal">
      <formula>"Destacado"</formula>
    </cfRule>
    <cfRule type="cellIs" dxfId="47" priority="47" stopIfTrue="1" operator="equal">
      <formula>"No Satisfactorio"</formula>
    </cfRule>
    <cfRule type="cellIs" dxfId="46" priority="48" stopIfTrue="1" operator="equal">
      <formula>"Sin Avance"</formula>
    </cfRule>
    <cfRule type="cellIs" dxfId="45" priority="49" stopIfTrue="1" operator="equal">
      <formula>"Satisfactorio"</formula>
    </cfRule>
  </conditionalFormatting>
  <conditionalFormatting sqref="Y682:Y688">
    <cfRule type="cellIs" dxfId="44" priority="42" stopIfTrue="1" operator="equal">
      <formula>"Destacado"</formula>
    </cfRule>
    <cfRule type="cellIs" dxfId="43" priority="43" stopIfTrue="1" operator="equal">
      <formula>"No Satisfactorio"</formula>
    </cfRule>
    <cfRule type="cellIs" dxfId="42" priority="44" stopIfTrue="1" operator="equal">
      <formula>"Sin Avance"</formula>
    </cfRule>
    <cfRule type="cellIs" dxfId="41" priority="45" stopIfTrue="1" operator="equal">
      <formula>"Satisfactorio"</formula>
    </cfRule>
  </conditionalFormatting>
  <conditionalFormatting sqref="BL682:BL688">
    <cfRule type="cellIs" dxfId="40" priority="39" operator="equal">
      <formula>1</formula>
    </cfRule>
    <cfRule type="cellIs" dxfId="39" priority="40" operator="equal">
      <formula>"Sin Avance"</formula>
    </cfRule>
    <cfRule type="cellIs" dxfId="38" priority="41" stopIfTrue="1" operator="between">
      <formula>0</formula>
      <formula>0.95</formula>
    </cfRule>
  </conditionalFormatting>
  <conditionalFormatting sqref="BL682:BL688">
    <cfRule type="cellIs" dxfId="37" priority="38" stopIfTrue="1" operator="between">
      <formula>0.96</formula>
      <formula>0.99</formula>
    </cfRule>
  </conditionalFormatting>
  <conditionalFormatting sqref="BS654:BS665">
    <cfRule type="cellIs" dxfId="36" priority="35" operator="equal">
      <formula>"Inefectiva"</formula>
    </cfRule>
    <cfRule type="cellIs" dxfId="35" priority="36" operator="equal">
      <formula>"Eficaz"</formula>
    </cfRule>
    <cfRule type="containsText" dxfId="34" priority="37" operator="containsText" text="CERRADA">
      <formula>NOT(ISERROR(SEARCH("CERRADA",BS654)))</formula>
    </cfRule>
  </conditionalFormatting>
  <conditionalFormatting sqref="BS654:BS665">
    <cfRule type="cellIs" dxfId="33" priority="34" operator="equal">
      <formula>"En Ejecución"</formula>
    </cfRule>
  </conditionalFormatting>
  <conditionalFormatting sqref="BS654:BS665">
    <cfRule type="cellIs" dxfId="32" priority="33" operator="equal">
      <formula>"Ineficaz"</formula>
    </cfRule>
  </conditionalFormatting>
  <conditionalFormatting sqref="BL654:BL665">
    <cfRule type="cellIs" dxfId="31" priority="30" operator="equal">
      <formula>1</formula>
    </cfRule>
    <cfRule type="cellIs" dxfId="30" priority="31" operator="equal">
      <formula>"Sin Avance"</formula>
    </cfRule>
    <cfRule type="cellIs" dxfId="29" priority="32" stopIfTrue="1" operator="between">
      <formula>0</formula>
      <formula>0.95</formula>
    </cfRule>
  </conditionalFormatting>
  <conditionalFormatting sqref="BL654:BL665">
    <cfRule type="cellIs" dxfId="28" priority="29" stopIfTrue="1" operator="between">
      <formula>0.96</formula>
      <formula>0.99</formula>
    </cfRule>
  </conditionalFormatting>
  <conditionalFormatting sqref="Y654:Y665">
    <cfRule type="cellIs" dxfId="27" priority="25" stopIfTrue="1" operator="equal">
      <formula>"Destacado"</formula>
    </cfRule>
    <cfRule type="cellIs" dxfId="26" priority="26" stopIfTrue="1" operator="equal">
      <formula>"No Satisfactorio"</formula>
    </cfRule>
    <cfRule type="cellIs" dxfId="25" priority="27" stopIfTrue="1" operator="equal">
      <formula>"Sin Avance"</formula>
    </cfRule>
    <cfRule type="cellIs" dxfId="24" priority="28" stopIfTrue="1" operator="equal">
      <formula>"Satisfactorio"</formula>
    </cfRule>
  </conditionalFormatting>
  <conditionalFormatting sqref="AF654:AF665">
    <cfRule type="cellIs" dxfId="23" priority="21" stopIfTrue="1" operator="equal">
      <formula>"Destacado"</formula>
    </cfRule>
    <cfRule type="cellIs" dxfId="22" priority="22" stopIfTrue="1" operator="equal">
      <formula>"No Satisfactorio"</formula>
    </cfRule>
    <cfRule type="cellIs" dxfId="21" priority="23" stopIfTrue="1" operator="equal">
      <formula>"Sin Avance"</formula>
    </cfRule>
    <cfRule type="cellIs" dxfId="20" priority="24" stopIfTrue="1" operator="equal">
      <formula>"Satisfactorio"</formula>
    </cfRule>
  </conditionalFormatting>
  <conditionalFormatting sqref="AF654:AF665">
    <cfRule type="cellIs" dxfId="19" priority="17" stopIfTrue="1" operator="equal">
      <formula>"Destacado"</formula>
    </cfRule>
    <cfRule type="cellIs" dxfId="18" priority="18" stopIfTrue="1" operator="equal">
      <formula>"No Satisfactorio"</formula>
    </cfRule>
    <cfRule type="cellIs" dxfId="17" priority="19" stopIfTrue="1" operator="equal">
      <formula>"Sin Avance"</formula>
    </cfRule>
    <cfRule type="cellIs" dxfId="16" priority="20" stopIfTrue="1" operator="equal">
      <formula>"Satisfactorio"</formula>
    </cfRule>
  </conditionalFormatting>
  <conditionalFormatting sqref="AM654:AM665">
    <cfRule type="cellIs" dxfId="15" priority="13" stopIfTrue="1" operator="equal">
      <formula>"Destacado"</formula>
    </cfRule>
    <cfRule type="cellIs" dxfId="14" priority="14" stopIfTrue="1" operator="equal">
      <formula>"No Satisfactorio"</formula>
    </cfRule>
    <cfRule type="cellIs" dxfId="13" priority="15" stopIfTrue="1" operator="equal">
      <formula>"Sin Avance"</formula>
    </cfRule>
    <cfRule type="cellIs" dxfId="12" priority="16" stopIfTrue="1" operator="equal">
      <formula>"Satisfactorio"</formula>
    </cfRule>
  </conditionalFormatting>
  <conditionalFormatting sqref="AT654:AT665">
    <cfRule type="cellIs" dxfId="11" priority="9" stopIfTrue="1" operator="equal">
      <formula>"Destacado"</formula>
    </cfRule>
    <cfRule type="cellIs" dxfId="10" priority="10" stopIfTrue="1" operator="equal">
      <formula>"No Satisfactorio"</formula>
    </cfRule>
    <cfRule type="cellIs" dxfId="9" priority="11" stopIfTrue="1" operator="equal">
      <formula>"Sin Avance"</formula>
    </cfRule>
    <cfRule type="cellIs" dxfId="8" priority="12" stopIfTrue="1" operator="equal">
      <formula>"Satisfactorio"</formula>
    </cfRule>
  </conditionalFormatting>
  <conditionalFormatting sqref="BA654:BA665">
    <cfRule type="cellIs" dxfId="7" priority="5" stopIfTrue="1" operator="equal">
      <formula>"Destacado"</formula>
    </cfRule>
    <cfRule type="cellIs" dxfId="6" priority="6" stopIfTrue="1" operator="equal">
      <formula>"No Satisfactorio"</formula>
    </cfRule>
    <cfRule type="cellIs" dxfId="5" priority="7" stopIfTrue="1" operator="equal">
      <formula>"Sin Avance"</formula>
    </cfRule>
    <cfRule type="cellIs" dxfId="4" priority="8" stopIfTrue="1" operator="equal">
      <formula>"Satisfactorio"</formula>
    </cfRule>
  </conditionalFormatting>
  <conditionalFormatting sqref="BH654:BH665">
    <cfRule type="cellIs" dxfId="3" priority="1" stopIfTrue="1" operator="equal">
      <formula>"Destacado"</formula>
    </cfRule>
    <cfRule type="cellIs" dxfId="2" priority="2" stopIfTrue="1" operator="equal">
      <formula>"No Satisfactorio"</formula>
    </cfRule>
    <cfRule type="cellIs" dxfId="1" priority="3" stopIfTrue="1" operator="equal">
      <formula>"Sin Avance"</formula>
    </cfRule>
    <cfRule type="cellIs" dxfId="0" priority="4" stopIfTrue="1" operator="equal">
      <formula>"Satisfactorio"</formula>
    </cfRule>
  </conditionalFormatting>
  <dataValidations xWindow="1062" yWindow="479" count="77">
    <dataValidation type="date" allowBlank="1" showInputMessage="1" showErrorMessage="1" prompt="Digite dd/mm/aaaa" sqref="R239 R263" xr:uid="{00000000-0002-0000-0100-000000000000}">
      <formula1>#REF!</formula1>
      <formula2>#REF!+365</formula2>
    </dataValidation>
    <dataValidation type="date" allowBlank="1" showInputMessage="1" errorTitle="Entrada no válida" error="Por favor escriba una fecha válida (AAAA/MM/DD)" promptTitle="Ingrese una fecha (AAAA/MM/DD)" sqref="R272:S299 R199:S210 R269:S270 R653:S653 R334:S372 R65:S68 R144:S146 R150:S154 R328:S331 R43:S43 R59:S63 R218:S234 R264:S264 R307:S326 R161:S174 R156:S159 R53:S55 R70:S80 R612:S612 R29:S37" xr:uid="{00000000-0002-0000-0100-000001000000}">
      <formula1>1900/1/1</formula1>
      <formula2>3000/1/1</formula2>
    </dataValidation>
    <dataValidation type="decimal" allowBlank="1" showInputMessage="1" showErrorMessage="1" prompt="Digite ##" sqref="AL221:AL222 AL71 AL77 AL67 AL79 AL29:AL32" xr:uid="{00000000-0002-0000-0100-000002000000}">
      <formula1>AD29</formula1>
      <formula2>1</formula2>
    </dataValidation>
    <dataValidation type="date" allowBlank="1" showInputMessage="1" showErrorMessage="1" prompt="Digite dd/mm/aaaa" sqref="R160 R155" xr:uid="{00000000-0002-0000-0100-000003000000}">
      <formula1>P155</formula1>
      <formula2>P155+365</formula2>
    </dataValidation>
    <dataValidation type="date" allowBlank="1" showInputMessage="1" showErrorMessage="1" prompt="Digite dd/mm/aaaa" sqref="AW67 AR310:AR312 AW310:AW312" xr:uid="{00000000-0002-0000-0100-000004000000}">
      <formula1>AJ67</formula1>
      <formula2>TODAY()</formula2>
    </dataValidation>
    <dataValidation type="list" allowBlank="1" showInputMessage="1" showErrorMessage="1" sqref="G81" xr:uid="{00000000-0002-0000-0100-000005000000}">
      <formula1>ubicacion_origen</formula1>
    </dataValidation>
    <dataValidation type="textLength" allowBlank="1" showInputMessage="1" showErrorMessage="1" errorTitle="Entrada no válida" error="Escriba un texto  Maximo 500 Caracteres" promptTitle="Cualquier contenido Maximo 500 Caracteres" sqref="H653 H54:H55 H307:H308 H199:H210 H271:H299 H14:H15 H156:H159 H97 H314:H331 H138:H141 H150:H154 H144:H148 H61:H63 H269 H334:H372 H612" xr:uid="{00000000-0002-0000-0100-000006000000}">
      <formula1>0</formula1>
      <formula2>500</formula2>
    </dataValidation>
    <dataValidation type="whole" allowBlank="1" showInputMessage="1" showErrorMessage="1" errorTitle="Entrada no válida" error="Por favor escriba un número entero" promptTitle="Escriba un número entero en esta casilla" sqref="I653 I150:I154 I14:I15 I199:I210 I138:I141 I307:I308 I271:I299 I54:I55 I97 I334:I372 I314:I331 I61:I63 I144:I148 I156:I159 I269 I612" xr:uid="{00000000-0002-0000-0100-000007000000}">
      <formula1>-999</formula1>
      <formula2>999</formula2>
    </dataValidation>
    <dataValidation type="decimal" allowBlank="1" showInputMessage="1" showErrorMessage="1" errorTitle="Entrada no válida" error="Por favor escriba un número" promptTitle="Escriba un número en esta casilla" sqref="N653 N150:N154 N14:N15 N156:N159 N314:N331 N307:N308 N274:N299 M97 O97 N138:N141 N271 N334:N372 N61:N63 N54:N55 N199:N210 N144:N148 N612" xr:uid="{00000000-0002-0000-0100-000008000000}">
      <formula1>-999999</formula1>
      <formula2>999999</formula2>
    </dataValidation>
    <dataValidation type="textLength" allowBlank="1" showInputMessage="1" showErrorMessage="1" errorTitle="Entrada no válida" error="Escriba un texto  Maximo 20 Caracteres" promptTitle="Cualquier contenido Maximo 20 Caracteres" sqref="C653 C14:C15 C271:C299 C138:C141 C307:C308 C199:C210 C150:C154 C54:C55 C97 C334:C372 C314:C331 C61:C63 C144:C148 C156:C159 C269 C612" xr:uid="{00000000-0002-0000-0100-000009000000}">
      <formula1>0</formula1>
      <formula2>20</formula2>
    </dataValidation>
    <dataValidation type="textLength" allowBlank="1" showInputMessage="1" showErrorMessage="1" errorTitle="Entrada no válida" error="Escriba un texto  Maximo 100 Caracteres" promptTitle="Cualquier contenido Maximo 100 Caracteres" sqref="G87:G88 L150:L154 M307:M308 L156:L159 G307 M356:M358 L144:L148 L97 L138:L141 G199 M653 G209:G210 L14:L15 L359:L372 L274:L299 L199:L210 G314:G316 L54:L55 G269 G61:G63 L61:L63 N604:N606 G369 L271 G54:G55 G296:G299 L314:L323 L334:L335 L339 L343 L347 G334:G358 L351 L355 L327:L331 G272:G280 G282:G287 G289 G292:G294 M324:M326 G319:G331 M336:M338 M340:M342 M344:M346 M348:M350 M352:M354 G360 G365:G367 G612 L612" xr:uid="{00000000-0002-0000-0100-00000A000000}">
      <formula1>0</formula1>
      <formula2>100</formula2>
    </dataValidation>
    <dataValidation type="textLength" allowBlank="1" showInputMessage="1" showErrorMessage="1" errorTitle="Entrada no válida" error="Escriba un texto  Maximo 200 Caracteres" promptTitle="Cualquier contenido Maximo 200 Caracteres" sqref="O653 O307:O308 M14:M15 O14:O15 O334:O372 O61:O63 N595 N604 O199:O210 M156:M159 M359:M372 O271 M61:M63 O54:O55 M54:M55 O150:O154 O138:O141 M327:M331 O144:O148 M144:M148 M271 M274:M299 M334:M335 M339 M343 M347 M351 M355 M138:M141 M150:M154 O156:O159 M199:M210 O274:O299 M314:M323 O314:O331 O612 M612" xr:uid="{00000000-0002-0000-0100-00000B000000}">
      <formula1>0</formula1>
      <formula2>200</formula2>
    </dataValidation>
    <dataValidation type="custom" operator="greaterThanOrEqual" allowBlank="1" showInputMessage="1" showErrorMessage="1" prompt="Dato Calculado !!!_x000a_NO escriba" sqref="V194:V195 U10:U664 V182 V251 AJ133 V186:V189 V367 U689:U718" xr:uid="{00000000-0002-0000-0100-00000C000000}">
      <formula1>"="</formula1>
    </dataValidation>
    <dataValidation type="whole" operator="greaterThanOrEqual" allowBlank="1" showInputMessage="1" showErrorMessage="1" sqref="L539:L594 L348:L350 I87:I88 I122:I126 I17 I333 I19:I21 I217 I56 I120 L352:L354 I95:I96 I238 I115:I118 I252 I261 I85 I28 I110 I7 L64:L81 L653 I676:I681 I45:I49 L216 L10 I10:I13 L344:L346 L373:L403 I654:I670 L307:L308 L356:L358 I266 I213:I215 L310:L312 L324:L326 L336:L338 L340:L342 I24:I26 L22:L24" xr:uid="{00000000-0002-0000-0100-00000D000000}">
      <formula1>0</formula1>
    </dataValidation>
    <dataValidation type="date" operator="lessThanOrEqual" allowBlank="1" showInputMessage="1" showErrorMessage="1" sqref="B87:B88 B17 B19:B21 B110 B10:B13 B7 B45:B49 B56 B217 B266 B122:B126 B333 B120 B95:B96 B261 B238 B115:B118 B252 B85 B213:B215 B24:B28" xr:uid="{00000000-0002-0000-0100-00000E000000}">
      <formula1>TODAY()</formula1>
    </dataValidation>
    <dataValidation type="date" allowBlank="1" showInputMessage="1" showErrorMessage="1" prompt="Digite dd/mm/aaaa" sqref="U676:U686 T239 S182 S591:S594 U688 V205 S271 S235:S239 S252 V196 S403 S247 S261 S586:S587 S327 S211:S217 S555:S584 S265:S266 S332:S333 S147:S149 S530:S542 S259 S189 S81:S143 S373:S386 S56 S7 S393:S397 S38:S42 S64 S654:S670 S45:S52 S672 S676:S686 S688 U665:U670 U672 V92:V94 V104 V113:V114 V368 S10:S28" xr:uid="{00000000-0002-0000-0100-00000F000000}">
      <formula1>R7</formula1>
      <formula2>R7+365</formula2>
    </dataValidation>
    <dataValidation type="date" allowBlank="1" showInputMessage="1" showErrorMessage="1" prompt="Digite dd/mm/aaaa_x000a_Debe ser entre la fecha de avance y hoy." sqref="BO265:BO268 BO78 BO300:BO301 BO191:BO198 BO80:BO174 BO327:BO333 BO367:BO490 BO183:BO187 BO189 BO317:BO318 BO216:BO254 BO256:BO258 BO275 BO270:BO273 BO492:BO529 BO200:BO210 BO555:BO558 BO304:BO313 BO261:BO263 BO359:BO364 BO689:BO718 BO176:BO181 BO66:BO68 BO70:BO76 BO595:BO653 BO10:BO64" xr:uid="{00000000-0002-0000-0100-000010000000}">
      <formula1>L10</formula1>
      <formula2>TODAY()</formula2>
    </dataValidation>
    <dataValidation type="date" allowBlank="1" showInputMessage="1" showErrorMessage="1" prompt="Digite dd/mm/aaaa" sqref="AC123:AC124 Z285:Z286 Z194:Z198 Z166:Z167 Z148 AC116:AC117 AN176 V90 Z162 V166 Z222:Z233 Z118:Z121 AG76 Z50:Z53 Z261 Z169 Z171 Z209:Z213 V146 V211 Z309:Z315 V118 Z111:Z115 V125:V126 V128:V129 V135:V137 V148 V151 V153:V154 AC165 Z181 AG95 Z81:Z84 Z76:Z77 Z271 Z542:Z545 Z176 Z185:Z192 Z266 Z217:Z220 Z256:Z258 Z332:Z364 Z67 AG123:AG124 Z288 V83 Z290:Z291 Z86:Z99 Z101:Z109 AG50 V141 V144 Z141:Z146 Z133:Z139 Z317:Z318 Z279:Z280 Z505:Z515 AC298 Z251:Z252 Z150:Z158 Z301:Z303 Z323:Z327 Z205 Z125:Z129 Z64 Z330 Z293:Z299 Z56 Z45:Z48 Z7 AG298 Z367:Z434 Z436:Z445 Z447:Z451 Z453:Z463 Z465:Z468 Z470:Z492 AG501 Z496:Z503 Z305 Z576:Z577 Z10:Z43 Z579:Z652 Z517:Z529 Z540 Z549:Z571 Z573:Z574 Z654:Z718" xr:uid="{00000000-0002-0000-0100-000011000000}">
      <formula1>R7</formula1>
      <formula2>TODAY()</formula2>
    </dataValidation>
    <dataValidation type="list" allowBlank="1" showInputMessage="1" showErrorMessage="1" sqref="G212 G200:G202 G368 G44:G52 G64:G65 G290:G291 G34 G491:G495 G79 G265:G268 G288 G332 G370:G403 G56:G58 G295 G175:G180 G359 G253:G260 G313 G216 G317:G318 G549:G590 G514:G516 G476:G477 G361:G364 G653:G670 G281 G89:G160 G262:G263 G182:G198 G75:G76 G73 G676:G688 G7 G38:G42 G251 G204:G208 G10:G20 G530:G545 O546 G308 G82:G86 G22:G28" xr:uid="{00000000-0002-0000-0100-000012000000}">
      <formula1>proceso</formula1>
    </dataValidation>
    <dataValidation type="custom" allowBlank="1" showInputMessage="1" showErrorMessage="1" prompt="Dato Calculado !!!_x000a_NO escriba." sqref="BL7 AM7 AT7 BH7 Y7 AF7 BA7" xr:uid="{00000000-0002-0000-0100-000013000000}">
      <formula1>""</formula1>
    </dataValidation>
    <dataValidation type="custom" allowBlank="1" showInputMessage="1" showErrorMessage="1" prompt="Dato Calculado !!!_x000a_NO digite información" sqref="BV66 AV310:AV312 AV67" xr:uid="{00000000-0002-0000-0100-000014000000}">
      <formula1>""</formula1>
    </dataValidation>
    <dataValidation type="textLength" operator="greaterThanOrEqual" allowBlank="1" showInputMessage="1" showErrorMessage="1" prompt="Dato Calculado !!!_x000a_NO escriba" sqref="S155 S160" xr:uid="{00000000-0002-0000-0100-000015000000}">
      <formula1>2000</formula1>
    </dataValidation>
    <dataValidation type="whole" allowBlank="1" showInputMessage="1" showErrorMessage="1" prompt="Digite un valor solo SI existe prorroga" sqref="T240:T582 T70:T143 T155 T147:T149 T160:T238 T7 T586 T658:T659 T655:T656 T668:T670 T676 T591:T653 T689:T718 T10:T68" xr:uid="{00000000-0002-0000-0100-000016000000}">
      <formula1>0</formula1>
      <formula2>3650</formula2>
    </dataValidation>
    <dataValidation type="date" allowBlank="1" showInputMessage="1" showErrorMessage="1" prompt="Digite dd/mm/aaaa" sqref="R175:R187 R265:R266 R688 R189 R332:R333 R211:R217 R191 R38:R42 R403 R135:R143 R586:R587 R261 R235:R238 R327 R259 R271 R147:R149 R373:R386 R56:R58 R7 R393:R397 R530:R584 R654:R686 R64 R44:R52 R81:R133 R240:R254 R10:R28" xr:uid="{00000000-0002-0000-0100-000017000000}">
      <formula1>B7</formula1>
      <formula2>B7+365</formula2>
    </dataValidation>
    <dataValidation type="date" allowBlank="1" showInputMessage="1" showErrorMessage="1" prompt="Digite dd/mm/aaaa" sqref="V212:V214 V286 V7 V309:V313 V302:V304 V388:V400 AC176 V176 V124 V142:V143 AC80 V91 V95:V103 V50:V53 V84:V89 V542:V545 AC105 Z435 V105:V109 V202 V160:V165 V294:V295 AC162 V185 V120:V121 AC50 V127 Z504 V403:V413 AC95 V149:V150 V271 V332 V147 V179:V180 R591:R594 V138:V140 V266 V252 V111 V117 V288 V64:V70 V290 V76:V82 V155:V158 V320:V327 V167:V174 V260:V261 AC654:AC688 V297:V298 V434:V435 Z452 V369:V386 V221:V222 Z469 V479:V488 V490:V495 V500 V472:V477 V56 AC35:AC36 V48 V72:V74 AG80 AC74 AC76 V334:V366 V426:V429 V431:V432 V130:V134 Z446 V443:V452 Z464 V459:V470 V503:V506 V510:V521 V576:V577 V10:V46 V579:V652 V523:V538 V540 V549:V571 V573:V574 V654:V718" xr:uid="{00000000-0002-0000-0100-000018000000}">
      <formula1>N7</formula1>
      <formula2>Q7</formula2>
    </dataValidation>
    <dataValidation allowBlank="1" showInputMessage="1" showErrorMessage="1" prompt="Debe ser diligenciado por el Auditor_x000a_Incluya los nombres de los auditores que hacen el seguimiento" sqref="BK7 AI279:AI282 AW7 AP359:AP718 AP313:AP323 BD7 AW313:AW323 BU7 AW359:AW718 AW327:AW335 AW339 AB251:AB287 AI257:AI258 AP10:AP28 BK147:BK174 AI323:AI364 AP339 AI261:AI263 AB289 AP256:AP263 AB10:AB233 AI271:AI273 AI654:AI718 AI291 AI367:AI529 AI309:AI314 AI285:AI286 AB7 AP275:AP306 AI317:AI318 AP7 AP176:AP254 AP270:AP273 AI176:AI215 AI7 AI298:AI306 AP351 AP327:AP335 AP33:AP56 AI70:AI71 AB299:AB718 AV76:AW76 AR76 AP68 AP63:AP64 AP78 AP66 AI10:AI43 AW343 AI555:AI558 AP343 AB292 AP308:AP309 BD147:BD718 AI535 AW68:AW75 AI159:AI174 AW355 AP81:AP174 AI266:AI268 AW347 AI217:AI254 AP265:AP268 AP355 AW10:AW66 AP61 AI64:AI68 AW351 BU10:BU718 AW77:AW309 BI50:BI51 AI45:AI56 AI74:AI145 BK176:BK718 AI147:AI156 AP70:AP76 BK10:BK145 AI595:AI652 BD10:BD145 AP347" xr:uid="{00000000-0002-0000-0100-000019000000}"/>
    <dataValidation allowBlank="1" showInputMessage="1" showErrorMessage="1" prompt="Debe ser diligenciado por el Auditor_x000a_Realice el análisis del seguimiento" sqref="BC148:BC718 BC7 AO308:AO309 AA7 AV13:AV66 BP7 AV68 AA548:AA718 AV78:AV126 AV128:AV132 W145 AH309:AH534 AV339 AO312:AO323 AO10:AO28 BJ147:BJ174 AO7 AV327:AV335 AV7 AO270:AO273 AO265:AO268 AO350:AO351 BJ7 AH10:AH307 AO354:AO355 AO338:AO339 AH7 AV258:AV309 AV313:AV323 AO33:AO56 BC10:BC75 AO63:AO64 AO342:AO343 AV10:AV11 AA542:AA546 BJ176:BJ718 AV351 AO275:AO306 AV343 AV355 AO81:AO174 AV202:AV206 AA249 AV135:AV146 AV148:AV200 AO256:AO263 AV208:AV256 AA539:AA540 AO61 AA251:AA529 BP10:BP718 AV70:AV75 AH536:AH652 AV347 W152 BJ10:BJ145 AO72:AO73 BC77:BC145 AH654:AH718 AO346:AO347 AV359:AV718 AO326:AO335 AO176:AO254 AA10:AA230 AO358:AO718" xr:uid="{00000000-0002-0000-0100-00001A000000}"/>
    <dataValidation type="list" allowBlank="1" showInputMessage="1" showErrorMessage="1" prompt="Debe ser diligenciada por el Responsable o Coordinador de la acción_x000a_Digite ------&gt; SI_x000a_Si avance = 100% y Si eliminaron la causa del hallazgo" sqref="BN18 BN16 BN300:BN313 BN322 BN216:BN268 BN325:BN326 BN10:BN13 BN7 BN328:BN332 BN270 BN317:BN318 BN334:BN529 BN275 BN25:BN68 BN272:BN273 BN78:BN210 BN555:BN558 BN70:BN76 BN595:BN718" xr:uid="{00000000-0002-0000-0100-00001B000000}">
      <formula1>valida</formula1>
    </dataValidation>
    <dataValidation type="list" operator="equal" allowBlank="1" showInputMessage="1" showErrorMessage="1" prompt="Debe ser diligenciada por el Responsable o Coordinador de la Acción_x000a_Digite ----&gt; SI_x000a_si avance = 100% _x000a_y cumplio la acción dentro de terminos" sqref="BM325:BM529 BM317:BM318 BM275 BM270:BM273 BM78:BM210 BM300:BM313 BM322 BM10:BM53 BM7 BM70:BM76 BM555:BM558 BM56:BM68 BM216:BM268 BM595:BM718" xr:uid="{00000000-0002-0000-0100-00001C000000}">
      <formula1>valida</formula1>
    </dataValidation>
    <dataValidation allowBlank="1" showInputMessage="1" showErrorMessage="1" prompt="Debe ser diligenciado por el Responsable o Coordinador de la acción" sqref="AD431:AD432 W297:W298 AK176 W403:W413 AK7 AY176:AY718 W153:W155 W202 BF7 AD299:AD417 AK179:AK189 AK203:AK205 W56 AR147:AR174 AR7 AK63:AK65 W576:W577 AV12 W176 AK209:AK254 AK275:AK422 AK104 W124:W136 AY10:AY145 AR202:AR206 BF10:BF145 AK135:AK142 W434:W435 AR77:AR96 W579:W652 W173:W174 AK72:AK75 AD426:AD429 AV147 W179:W180 AK198:AK199 AY148:AY174 W302:W304 AR208:AR309 AK270:AK273 AY7 W369:W386 W334:W366 AD500 W523:W538 W214:W215 AR176:AR190 W540 W211 W7 W332 AD7 AD297 W309:W313 W294:W295 AR327:AR335 AK192:AK196 AV207 W503:W506 W498 W217:W238 W286 W500:W501 AV257 AK33:AK56 AD10:AD292 AK68 AK441:AK718 AS76 AR359:AR718 AR10:AR75 BF147:BF718 W542:W545 W10:W34 AR339 W288 AV77 AH308 AV69 AH653 W472:W477 W388:W400 AO307 W271 W36:W48 AK61 W443:W452 W654:W718 AK78:AK94 W117:W121 BC147 W146:W151 AR343 W160:W171 AD542:AD718 AD437:AD439 W573:W574 AK151:AK174 AD503:AD534 W245:W247 AV201 W252 AK10:AK28 W320:W327 W260:W261 W266 W508 AK256:AK263 AK265:AK268 AR192:AR200 AR347 AR313:AR323 W479:W495 AD434:AD435 W426:W429 W431:W432 AD479:AD497 AD294:AD295 AD472:AD477 W64:W74 AC541 AR351 W290 AK424:AK439 W549:W571 AD536:AD540 W510:W521 W50:W53 W76:W87 AR355 AK96:AK100 W459:W470 W90:W114 AD454:AD470 AK107:AK109 AK111:AK133 AR99:AR126 W138:W144 AR128:AR145 W157:W158 AK147:AK149 AD441:AD452 AV133:AV134" xr:uid="{00000000-0002-0000-0100-00001D000000}"/>
    <dataValidation type="list" allowBlank="1" showInputMessage="1" showErrorMessage="1" prompt="Digite ------&gt; SI_x000a_Si avance = 100% y Si eliminaron la causa del hallazgo" sqref="BR7 BR10:BR718" xr:uid="{00000000-0002-0000-0100-00001E000000}">
      <formula1>valida</formula1>
    </dataValidation>
    <dataValidation type="list" operator="equal" allowBlank="1" showInputMessage="1" showErrorMessage="1" prompt="Digite ----&gt; SI_x000a_si avance = 100% _x000a_y cumplio la acción dentro de terminos" sqref="BN22:BN24 BQ7 BQ654:BQ694" xr:uid="{00000000-0002-0000-0100-00001F000000}">
      <formula1>valida</formula1>
    </dataValidation>
    <dataValidation type="list" allowBlank="1" showInputMessage="1" showErrorMessage="1" sqref="P7:Q7 G525 G528 P555:Q558 P520:Q520 P313:Q322 P333:Q333 P327:Q327 P665:P675 Q665:Q667 Q10:Q18 P359:Q359 Q671:Q675 P682:P683 P676:Q681 P45:Q46 P365:Q366 P466:Q468 P654:Q664 P134:Q134 Q687:Q688 P686:P688 Q20:Q24 P684:Q685 Q696 P216:Q216 P283:Q284 P511:Q513 P33:Q34 P14:P18 P19:Q19 P20 P38:Q42 P97:Q98 P101:Q102 P104:Q105 P128:Q128 P140:Q145 P150:Q150 P192:Q192 P198:Q198 P200:Q202 P206:Q208 P257:Q258 P383:Q391 P393:Q393 Q394:Q396 P395:P399 Q398:Q399 P401:Q403 P414:Q425 P430:Q433 P436:Q442 P453:Q458 P471:Q471 P478:Q478 P496:Q499 P501:Q502 P522:Q522 Q542 P49:Q53 P55:Q55 P64:Q81 P85:Q86 P89:Q90 P92:Q95 P112:Q117 P525:Q525 P528:Q528 P601:Q601 P603:Q603 P605:Q605 P609:Q612 P614:Q616 P618:Q618 P621:Q623 P625:Q625 P627:Q627 P630:Q631 P634:Q635 P637:Q638 Q643 P647:Q648" xr:uid="{00000000-0002-0000-0100-000020000000}">
      <formula1>dependencia</formula1>
    </dataValidation>
    <dataValidation type="list" allowBlank="1" showInputMessage="1" showErrorMessage="1" sqref="A16 A18 A272:A326 A7 A216:A270 A10:A13 A662:A670 A328:A332 A212 A676:A718 A334:A660 A22:A210" xr:uid="{00000000-0002-0000-0100-000021000000}">
      <formula1>origen</formula1>
    </dataValidation>
    <dataValidation type="list" allowBlank="1" showInputMessage="1" showErrorMessage="1" sqref="K7 K689:K718 K10:K685" xr:uid="{00000000-0002-0000-0100-000022000000}">
      <formula1>tipo_accion</formula1>
    </dataValidation>
    <dataValidation type="decimal" allowBlank="1" showInputMessage="1" showErrorMessage="1" prompt="Digite un número" sqref="X335:X366 AZ207 X176 AE39 AE129:AE132 X117:X121 AS257 AE204:AE205 AL100 X111:X114 AE125:AE126 X654:X718 X124:X125 AL127 X149:X150 AE164 AE169 AE171 X202 AE148:AE149 AE202 X127 X179:X180 AL176 AS147 BG201 AE43 X72:X74 X7 AE111 AE134:AE138 AE119 AE166:AE167 AE173:AE174 AE176 AE189 AE209:AE215 X220:X222 AE254:AE255 AE263 AE217 X211 AE113:AE114 X261 AE46 AE323:AE326 AE285:AE286 AE260 AE301:AE314 AE185:AE187 AE219:AE251 AE273 X332 X542:X545 AE85 BG207 X109 AE104 X142:X143 AE151:AE156 AL163 AE161:AE162 X160:X165 AL172 X266 AE279:AE282 AE299 AE268 AZ201 AE503:AE529 AE50 X76:X87 X138:X140 X155:X158 AE500 X214 X498 AE367:AE417 X434:X435 AE479:AE497 AE441:AE452 AE52:AE56 X56 AE291 AE70:AE80 X66:X70 X271 X64 X388:X400 AE82 X147 AL168 AL170 X167:X174 AE179:AE181 AE194:AE196 X196 X205 X252 AE317:AE318 AE328:AE331 AE65:AE68 X420 AE434:AE435 X426:X429 X431:X432 X422 AE437:AE439 X500:X501 X130:X134 X540 X549:X571 AL668:AL688 X573:X574 X50:X53 AE87:AE94 X90:X107 X298 X304 X309:X313 X320:X327 AE334:AE364 X368:X386 X403:X413 AE426:AE429 AE431:AE432 X443:X452 X459:X470 AE454:AE470 X472:X477 AE472:AE477 X479:X490 X492:X495 X503:X521 AE22:AE24 X576:X577 AE595:AE653 X579:X652 AE668:AE718 AE29:AE37 X10:X48 X523:X538" xr:uid="{00000000-0002-0000-0100-000023000000}">
      <formula1>0</formula1>
      <formula2>1</formula2>
    </dataValidation>
    <dataValidation type="date" allowBlank="1" showInputMessage="1" showErrorMessage="1" prompt="Digite dd/mm/aaaa" sqref="AJ96:AJ100 V159 Z159:Z160 AC120:AC122 AC83:AC84 AJ107:AJ109 V110 Z110 AJ288 Z116:Z117 AC118 AC127:AC128 AC163:AC164 Z163:Z164 AJ441:AJ529 AJ327:AJ333 AQ313:AQ323 AG288 AJ183:AJ187 AJ424:AJ439 AQ339 AJ179:AJ181 AC25:AC32 AN70:AN174 AN355 AG266:AG268 AU351 AN343 AJ261:AJ263 AG293:AG297 AX338:AX339 AQ351 AG261:AG263 AG257:AG258 AN256:AN263 AC261 AG595:AG652 AJ10:AJ53 AJ209:AJ254 AX350:AX351 Z493:Z495 AJ298 AJ275 AN270:AN273 AN359:AN718 AG654:AG718 AX202:AX206 AU347 AG279:AG282 AU355 AG367:AG500 AJ281:AJ282 AC327 AG317:AG318 AG10:AG43 AJ367:AJ422 AJ317:AJ318 AU359:AU718 AX312:AX323 AC314 AQ347 AC221:AC222 BE202:BE206 AJ304:AJ309 AG285:AG286 AG271:AG273 AG305:AG306 AG217:AG254 AG299:AG302 V331 AC252 AN265:AN268 AC266 AQ258:AQ311 V328:V329 AX342:AX343 AJ198 AC155 AQ128:AQ174 AJ189 AU327:AU335 BI52:BI174 AC190 AG200:AG215 AC10:AC21 AN339 AJ56 AN10:AN56 Z49 V49 V47 AC45 AG45:AG49 AC37:AC43 AC47:AC49 AN7 AQ7 AU7 AX7 BB7 BE7 BI7 AC7 AG7 AJ7 Z78:Z80 AG74:AG75 AC75 Z68 AJ68 AG77:AG79 AC70:AC73 V71 AG70:AG72 Z70:Z75 AC81 Z65:Z66 AC78:AC79 AX208:AX309 AG555:AG558 AU339 AJ256:AJ258 AC555:AC558 AN347 AJ555:AJ558 AQ343 AX326:AX335 BI176:BI718 AC188 BE208:BE718 AC271 AG51:AG56 Z100 AC96:AC103 Z168 Z170 Z172:Z174 AC167:AC174 AG179:AG190 AX148:AX174 AQ327:AQ335 BE10:BE200 AX176:AX200 AC218 AQ202:AQ256 AQ192:AQ200 AU343 AJ265:AJ268 AG309:AG314 Z516 AN177:AN254 AG290:AG291 V215 AN351 AN308:AN309 AJ270:AJ273 AX358:AX718 AG323:AG364 AN61 AX354:AX355 AN275:AN306 AG502:AG529 AU10:AU323 AC134 AJ192:AJ196 AJ64:AJ66 AC64:AC68 AG64:AG68 AJ359:AJ364 AQ359:AQ718 BB10:BB718 AJ595:AJ718 AJ290:AJ296 AJ300:AJ301 AQ355 AC51 AC86 AJ70:AJ94 AG81:AG94 AN327:AN335 AJ104 AC106:AC112 AG96:AG122 AC115 AJ112:AJ132 AQ10:AQ96 Z122:Z124 AJ135:AJ142 AC138:AC147 AQ99:AQ126 AG125:AG172 AN63:AN68 BI11:BI49 AC158:AC160 AX10:AX146 AJ144:AJ174 AG192:AG198 AQ176:AQ190 AJ313 AN313:AN323 AJ203:AJ205 AX346:AX347" xr:uid="{00000000-0002-0000-0100-000024000000}">
      <formula1>O7</formula1>
      <formula2>TODAY()</formula2>
    </dataValidation>
    <dataValidation type="decimal" allowBlank="1" showInputMessage="1" showErrorMessage="1" prompt="Digite dd/mm/aaaa" sqref="AE555:AE558" xr:uid="{00000000-0002-0000-0100-000025000000}">
      <formula1>X555</formula1>
      <formula2>1</formula2>
    </dataValidation>
    <dataValidation type="decimal" allowBlank="1" showInputMessage="1" showErrorMessage="1" prompt="Digite ##" sqref="AL183:AL187 AL192:AL196 AE160 AL171 AL169 AE120:AE122 AL164:AL167 AZ326:AZ335 AS99:AS126 AL96:AL99 AL61 AL147:AL149 AL179:AL181 AE83:AE84 AL107:AL109 AE105:AE110 X110 AE118 AE127:AE128 AZ10:AZ145 AS128:AS145 X367 AL128:AL133 AE163 AL159:AL162 AL173:AL174 X182 AL151:AL157 AL209:AL220 AL689:AL718 AZ338:AZ339 AL298:AL313 AZ148:AZ174 AS202:AS206 AL367:AL422 AL33:AL56 AE115 AE252 AL424:AL439 AE261 AL275 AL256:AL258 AL441:AL529 AE86 AZ208:AZ309 AL288 AL279:AL282 AL80:AL94 AZ354:AZ355 AE327 AL317:AL318 AZ312:AZ323 AL285:AL286 AL198 AZ350:AZ351 AL290:AL296 AE218 X251 AE266 AZ202:AZ206 AE139:AE143 AE147 AL189 AS148:AS174 AS77:AS96 AE190 X194:X195 AL323:AL364 AE40:AE42 X49 AE38 AE45 AE47:AE49 AZ346:AZ347 AL68 AL70 AE81 AS10:AS75 AL72:AL76 AL78 AL63:AL66 AE10:AE21 AL555:AL558 AL203:AL205 AE51 AE188 AS192:AS200 AE271 AE95:AE103 AE168 AE170 AZ342:AZ343 AE172 AE25:AE28 AL10:AL28 BG10:BG145 AL135:AL142 AZ176:AZ200 AS176:AS190 AL595:AL653 AL112:AL126 AL223:AL254 BG202:BG206 AS208:AS256 BG208:BG718 X186:X189 AL265:AL268 AL104 AL261:AL263 AS258:AS718 AE112 AL270:AL273 AZ358:AZ718 BG147:BG200 AE64" xr:uid="{00000000-0002-0000-0100-000026000000}">
      <formula1>Q10</formula1>
      <formula2>1</formula2>
    </dataValidation>
    <dataValidation type="date" allowBlank="1" showInputMessage="1" showErrorMessage="1" prompt="Digite dd/mm/aaaa" sqref="AC77 AC82 AC500 AC260 AC299 AC301:AC306 AC689:AC718 AC33:AC34 AC291 AC125:AC126 AC104 AC135:AC137 AC129:AC132 AC113:AC114 AC151:AC154 AC148:AC149 AC87:AC94 AC166 AC161 AC85 AC189 AC273 AC185:AC187 AC285:AC286 AC179:AC181 AC263 AC254:AC255 AC317:AC318 AC156 AC217 AC308:AC313 AC46 AC119 AC223:AC251 AC323:AC326 AC219:AC220 AC279:AC281 AC503:AC529 AC334:AC364 AC194:AC196 AC268 AC204:AC205 AC434:AC435 AC437:AC439 AC479:AC497 AC52:AC56 AC328:AC331 AC367:AC417 AC209:AC215 AC426:AC429 AC431:AC432 AC441:AC470 AC472:AC477 V508 AC595:AC653 AC22:AC24 V318 V305" xr:uid="{00000000-0002-0000-0100-000027000000}">
      <formula1>K22</formula1>
      <formula2>AP22</formula2>
    </dataValidation>
    <dataValidation type="date" allowBlank="1" showInputMessage="1" showErrorMessage="1" prompt="Digite dd/mm/aaaa" sqref="V119 V112" xr:uid="{00000000-0002-0000-0100-000028000000}">
      <formula1>Z112</formula1>
      <formula2>TODAY()</formula2>
    </dataValidation>
    <dataValidation allowBlank="1" sqref="BM77:BO77" xr:uid="{00000000-0002-0000-0100-000029000000}"/>
    <dataValidation type="date" allowBlank="1" showInputMessage="1" showErrorMessage="1" prompt="Digite dd/mm/aaaa" sqref="AG73" xr:uid="{00000000-0002-0000-0100-00002A000000}">
      <formula1>BB73</formula1>
      <formula2>TODAY()</formula2>
    </dataValidation>
    <dataValidation type="textLength" allowBlank="1" showInputMessage="1" showErrorMessage="1" error="Señale el área o dependencia a la cual le corresponde ejecutar la acción determinada. Máximo 100 caracteres. (Ver instructivo CB-0402F)." sqref="G596 G604:G606 G643 G609:G611" xr:uid="{00000000-0002-0000-0100-00002C000000}">
      <formula1>0</formula1>
      <formula2>100</formula2>
    </dataValidation>
    <dataValidation type="textLength" allowBlank="1" showInputMessage="1" showErrorMessage="1" errorTitle="Entrada no válida" error="Determine las variables y la correspondiente fórmula del indicador que permite medir el cumplimiento de la acción determinada. Máximo 200 caracteres. (Ver instructivo CB-0402F)." sqref="O604:O606 O609:O611 O596 O643 M604:M606 M609:M611 M596 M643" xr:uid="{00000000-0002-0000-0100-00002D000000}">
      <formula1>0</formula1>
      <formula2>200</formula2>
    </dataValidation>
    <dataValidation type="textLength" allowBlank="1" showInputMessage="1" showErrorMessage="1" errorTitle="Entrada no válida" error="Registre el nombre del indicador a través de la cual se pueda observar el cumplimiento de la acción determinada. Máximo 100 caracteres. (Ver instructivo CB-0402F)" promptTitle="Cualquier contenido Maximo 100 Caracteres" sqref="L609:L611 L596 L603:L606 L643" xr:uid="{00000000-0002-0000-0100-00002E000000}">
      <formula1>0</formula1>
      <formula2>100</formula2>
    </dataValidation>
    <dataValidation type="textLength" operator="lessThanOrEqual" allowBlank="1" showInputMessage="1" showErrorMessage="1" errorTitle="Entrada no válida." error="Registre el código de la acción de manera consecutiva por hallazgo. Máximo de 3 dígitos. (Ver instructivo CB-0402F)" promptTitle="Escriba un número entero en esta casilla" sqref="I595:I596 I609:I611 I603:I606 I643" xr:uid="{00000000-0002-0000-0100-00002F000000}">
      <formula1>3</formula1>
    </dataValidation>
    <dataValidation type="textLength" allowBlank="1" showInputMessage="1" showErrorMessage="1" errorTitle="Atención" error="Registre la causa principal que originó la situación detectada por la Contraloría de Bogotá D.C. sobre la cual se enfocará la acción. (Ver instructivo CB-0402F)." sqref="H595:H596 H609:H611 H603:H606 H643" xr:uid="{00000000-0002-0000-0100-000030000000}">
      <formula1>0</formula1>
      <formula2>500</formula2>
    </dataValidation>
    <dataValidation type="decimal" allowBlank="1" showInputMessage="1" showErrorMessage="1" prompt="Digite ##" sqref="AZ7 BG7 AS7 AL7" xr:uid="{00000000-0002-0000-0100-000031000000}">
      <formula1>#REF!</formula1>
      <formula2>1</formula2>
    </dataValidation>
    <dataValidation operator="greaterThanOrEqual" allowBlank="1" showInputMessage="1" showErrorMessage="1" prompt="Dato Calculado !!!_x000a_NO escriba" sqref="U7" xr:uid="{00000000-0002-0000-0100-000032000000}"/>
    <dataValidation type="textLength" operator="lessThanOrEqual" allowBlank="1" showInputMessage="1" showErrorMessage="1" promptTitle="Limitación de longitud de texto" prompt="No más de 255 caracteres" sqref="L530 J135:J217 E219:E653 J219:J653 E10:E217 J10:J133" xr:uid="{00000000-0002-0000-0100-000033000000}">
      <formula1>255</formula1>
    </dataValidation>
    <dataValidation allowBlank="1" showInputMessage="1" showErrorMessage="1" prompt="Elija de la lista desplegable la dependencia responsable de coordina la acción." sqref="P285:P312 G252 G261 P360:P364 P82:P84 P217 P639 P323:P326 P328:P332 P334:P358 P521 P259:P282 P503:P510 P514:P519 P529:P554 P209:P215 P129:P133 P459:P465 P21:P32 P10:P13 P106:P111 P35:P37 P47:P48 P56:P63 P54 P96 P99:P100 P91 P103 P118:P127 P135:P139 P146:P149 P151:P191 P193:P197 P199 P203:P205 P219:P256 P367:P382 P392 P394 P400 P404:P413 P426:P429 P434:P435 P443:P452 P469:P470 P472:P477 P479:P495 P500 P43:P44 P87:P88 P523:P524 P526:P527 P559:P600 P602 P604 P606:P608 P613 P617 P619:P620 P624 P626 P628:P629 P632:P633 P636 P646 P649:P653" xr:uid="{00000000-0002-0000-0100-000034000000}"/>
    <dataValidation type="textLength" operator="lessThanOrEqual" allowBlank="1" showInputMessage="1" showErrorMessage="1" promptTitle="Limitación longitud de texto" prompt="No más de 255 caracteres" sqref="J654:J664 H677 E676:E681 J678:J681 D676:D688 J676 D665:E670 J668:J670 D219:D664 D10:D217" xr:uid="{00000000-0002-0000-0100-000035000000}">
      <formula1>255</formula1>
    </dataValidation>
    <dataValidation allowBlank="1" showInputMessage="1" showErrorMessage="1" prompt="Elija de la lista desplegable la dependencia responsable de ejecutar la acción." sqref="Q47:Q48 Q514:Q519 Q259:Q282 Q360:Q364 Q334:Q358 Q328:Q332 Q323:Q326 P640:P645 Q543:Q554 Q106:Q111 Q503:Q510 Q285:Q312 Q689 Q459:Q465 Q682:Q683 Q529:Q541 Q217 Q129:Q133 Q209:Q215 Q25:Q32 Q35:Q37 Q82:Q84 Q96 Q99:Q100 Q91 Q103 Q118:Q127 Q135:Q139 Q146:Q149 Q151:Q191 Q193:Q197 Q199 Q203:Q205 Q219:Q256 Q367:Q382 Q392 Q397 Q400 Q404:Q413 Q426:Q429 Q434:Q435 Q443:Q452 Q469:Q470 Q472:Q477 Q479:Q495 Q500 Q521 Q43:Q44 Q54 Q56:Q63 Q87:Q88 Q523:Q524 Q526:Q527 Q559:Q600 Q602 Q604 Q606:Q608 Q613 Q617 Q619:Q620 Q624 Q626 Q628:Q629 Q632:Q633 Q636 Q639:Q642 Q644:Q646 Q649:Q653" xr:uid="{00000000-0002-0000-0100-000036000000}"/>
    <dataValidation type="date" allowBlank="1" showInputMessage="1" showErrorMessage="1" prompt="Digite dd/mm/aaaa" sqref="AC293:AC297 AC288 AC290 AJ297" xr:uid="{00000000-0002-0000-0100-000037000000}">
      <formula1>V288</formula1>
      <formula2>Y288</formula2>
    </dataValidation>
    <dataValidation type="textLength" operator="greaterThan" allowBlank="1" showDropDown="1" showInputMessage="1" showErrorMessage="1" prompt="Registre información si avance = 100%_x000a_y es una Auditoria Externa" sqref="BT7" xr:uid="{00000000-0002-0000-0100-000038000000}">
      <formula1>IF($A7="Auditoria Externa",10,9999)</formula1>
    </dataValidation>
    <dataValidation type="decimal" allowBlank="1" showInputMessage="1" showErrorMessage="1" prompt="Digite dd/mm/aaaa" sqref="AE7" xr:uid="{00000000-0002-0000-0100-000039000000}">
      <formula1>Y7</formula1>
      <formula2>1</formula2>
    </dataValidation>
    <dataValidation type="date" allowBlank="1" showInputMessage="1" showErrorMessage="1" prompt="Digite dd/mm/aaaa_x000a_Debe ser entre la fecha de avance y hoy." sqref="BO7 BO654:BO688" xr:uid="{00000000-0002-0000-0100-00003A000000}">
      <formula1>M7</formula1>
      <formula2>TODAY()</formula2>
    </dataValidation>
    <dataValidation type="date" allowBlank="1" showInputMessage="1" showErrorMessage="1" prompt="Digite dd/mm/aaaa" sqref="AC307" xr:uid="{00000000-0002-0000-0100-00003B000000}">
      <formula1>M307</formula1>
      <formula2>AW307</formula2>
    </dataValidation>
    <dataValidation type="textLength" operator="lessThanOrEqual" allowBlank="1" showInputMessage="1" showErrorMessage="1" promptTitle="Limitación longitud de texto" prompt="No más de 255 caracteres" sqref="E654:E664" xr:uid="{00000000-0002-0000-0100-00003C000000}">
      <formula1>5000</formula1>
    </dataValidation>
    <dataValidation type="whole" allowBlank="1" showInputMessage="1" showErrorMessage="1" prompt="Digite un valor solo SI existe prorroga" sqref="T654 T657 T660:T667 T677:T681 T684:T685" xr:uid="{00000000-0002-0000-0100-00003D000000}">
      <formula1>0</formula1>
      <formula2>1460</formula2>
    </dataValidation>
    <dataValidation allowBlank="1" showInputMessage="1" sqref="H660:H661" xr:uid="{00000000-0002-0000-0100-00003E000000}"/>
    <dataValidation type="date" allowBlank="1" showInputMessage="1" showErrorMessage="1" prompt="Digite dd/mm/aaaa" sqref="AQ312" xr:uid="{FF22259B-F514-9A49-8A76-5A833B595AD0}">
      <formula1>AC302</formula1>
      <formula2>TODAY()</formula2>
    </dataValidation>
    <dataValidation type="custom" allowBlank="1" showInputMessage="1" prompt="Digite un número" sqref="X478" xr:uid="{00000000-0002-0000-0100-000040000000}">
      <formula1>IF(M478&gt;=1,M478,"")</formula1>
    </dataValidation>
    <dataValidation type="date" allowBlank="1" showInputMessage="1" showErrorMessage="1" prompt="Digite dd/mm/aaaa" sqref="R134" xr:uid="{00000000-0002-0000-0100-000041000000}">
      <formula1>D134</formula1>
      <formula2>D134+365</formula2>
    </dataValidation>
    <dataValidation type="custom" allowBlank="1" showInputMessage="1" prompt="Digite un número" sqref="AE654:AE667" xr:uid="{00000000-0002-0000-0100-000042000000}">
      <formula1>IF(V654&gt;=1,V654,"")</formula1>
    </dataValidation>
    <dataValidation type="custom" allowBlank="1" showInputMessage="1" prompt="Digite un número" sqref="AL654:AL667" xr:uid="{00000000-0002-0000-0100-000043000000}">
      <formula1>IF(AD654&gt;=1,AD654,"")</formula1>
    </dataValidation>
    <dataValidation allowBlank="1" showInputMessage="1" prompt="Dato Calculado !!!_x000a_NO escriba." sqref="BL654:BL688" xr:uid="{00000000-0002-0000-0100-000044000000}"/>
    <dataValidation type="custom" allowBlank="1" showInputMessage="1" prompt="Dato calculado !!!_x000a_No escriba" sqref="BS654:BS688" xr:uid="{00000000-0002-0000-0100-000045000000}">
      <formula1>"="</formula1>
    </dataValidation>
    <dataValidation allowBlank="1" showInputMessage="1" prompt="Dato Calculado !!!_x000a_NO escriba" sqref="BH689:BH718 AF689:AF718 AM689:AM718 BA689:BA718 AT689:AT718 Y689:Y718 AT10:AT653 BA10:BA653 AF10:AF653 Y10:Y653 BH10:BH653 AM10:AM653" xr:uid="{00000000-0002-0000-0100-000047000000}"/>
    <dataValidation allowBlank="1" showInputMessage="1" showErrorMessage="1" prompt="Dato Calculado !!!_x000a_NO escriba." sqref="BL689:BL718 BL10:BL653" xr:uid="{00000000-0002-0000-0100-000048000000}"/>
    <dataValidation type="list" allowBlank="1" showInputMessage="1" showErrorMessage="1" prompt="Digite ----&gt; SI_x000a_si avance = 100% _x000a_y cumplio la acción dentro de terminos" sqref="BQ10:BQ653 BQ695:BQ718" xr:uid="{00000000-0002-0000-0100-000049000000}">
      <formula1>valida</formula1>
    </dataValidation>
    <dataValidation allowBlank="1" showInputMessage="1" showErrorMessage="1" prompt="Solo aplica para acciones de origen externo." sqref="BT10:BT718" xr:uid="{00000000-0002-0000-0100-00004A000000}"/>
    <dataValidation type="custom" allowBlank="1" showInputMessage="1" prompt="Dato_x000a_Calculado !!!_x000a_NO escriba" sqref="BS689:BS718 BS10:BS653" xr:uid="{00000000-0002-0000-0100-00004B000000}">
      <formula1>"="</formula1>
    </dataValidation>
    <dataValidation type="date" allowBlank="1" showInputMessage="1" showErrorMessage="1" prompt="Digite dd/mm/aaaa" sqref="AX310:AX311 AX324:AX325 AX336:AX337 AX340:AX341 AX344:AX345 AX348:AX349 AX352:AX353 AX356:AX357" xr:uid="{CDFD5421-4860-C14B-948D-6BC66B558B45}">
      <formula1>AN310</formula1>
      <formula2>TODAY()</formula2>
    </dataValidation>
    <dataValidation type="decimal" allowBlank="1" showInputMessage="1" showErrorMessage="1" prompt="Digite ##" sqref="AZ310:AZ311 AZ324:AZ325 AZ336:AZ337 AZ340:AZ341 AZ344:AZ345 AZ348:AZ349 AZ352:AZ353 AZ356:AZ357" xr:uid="{4FEF7270-D71D-B140-B6CF-C9827DD49DEE}">
      <formula1>AP310</formula1>
      <formula2>1</formula2>
    </dataValidation>
    <dataValidation type="list" allowBlank="1" showInputMessage="1" showErrorMessage="1" sqref="F10:F718" xr:uid="{00000000-0002-0000-0100-000046000000}">
      <formula1>origen_externo</formula1>
    </dataValidation>
  </dataValidations>
  <hyperlinks>
    <hyperlink ref="W220" r:id="rId2" display="https://sig.sdis.gov.co/index.php/es/mantenimiento-y-soporte-tic-documentos-asociados" xr:uid="{1AA91D35-FD1F-F943-9C08-3669C03B3A02}"/>
  </hyperlinks>
  <printOptions horizontalCentered="1"/>
  <pageMargins left="0.23622047244094491" right="0.31496062992125984" top="0.9055118110236221" bottom="0.27559055118110237" header="0" footer="0"/>
  <pageSetup paperSize="9" scale="50" orientation="landscape" r:id="rId3"/>
  <headerFooter alignWithMargins="0">
    <oddHeader xml:space="preserve">&amp;C&amp;"Arial,Negrita"INSTRUMENTO ACCIONES DE MEJORA PROCESO DIRECCIONAMIENTO DE LOS SERVICIOS SOCIALES  </oddHeader>
  </headerFooter>
  <colBreaks count="1" manualBreakCount="1">
    <brk id="24" max="1048575" man="1"/>
  </colBreaks>
  <drawing r:id="rId4"/>
  <picture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7"/>
  <dimension ref="A2:I77"/>
  <sheetViews>
    <sheetView topLeftCell="B3" zoomScaleNormal="100" workbookViewId="0">
      <selection activeCell="C22" sqref="C22"/>
    </sheetView>
  </sheetViews>
  <sheetFormatPr defaultColWidth="10" defaultRowHeight="12.95"/>
  <cols>
    <col min="1" max="1" width="4.28515625" style="5" customWidth="1"/>
    <col min="2" max="3" width="32.7109375" style="5" customWidth="1"/>
    <col min="4" max="4" width="61.140625" style="5" customWidth="1"/>
    <col min="5" max="5" width="32.28515625" style="5" customWidth="1"/>
    <col min="6" max="6" width="16.7109375" style="5" customWidth="1"/>
    <col min="7" max="7" width="14.140625" style="5" customWidth="1"/>
    <col min="8" max="10" width="10" style="5"/>
    <col min="11" max="11" width="32.42578125" style="5" customWidth="1"/>
    <col min="12" max="16384" width="10" style="5"/>
  </cols>
  <sheetData>
    <row r="2" spans="1:9" ht="69.95">
      <c r="A2" s="1088" t="s">
        <v>4339</v>
      </c>
      <c r="B2" s="1088" t="s">
        <v>4340</v>
      </c>
      <c r="C2" s="1088" t="s">
        <v>4341</v>
      </c>
      <c r="D2" s="1088" t="s">
        <v>4342</v>
      </c>
      <c r="E2" s="1088" t="s">
        <v>4343</v>
      </c>
      <c r="F2" s="1088" t="s">
        <v>4344</v>
      </c>
      <c r="G2" s="1088" t="s">
        <v>4345</v>
      </c>
      <c r="H2" s="1088" t="s">
        <v>4346</v>
      </c>
      <c r="I2" s="60" t="s">
        <v>4347</v>
      </c>
    </row>
    <row r="3" spans="1:9" ht="14.1" customHeight="1">
      <c r="A3" s="1089">
        <v>1</v>
      </c>
      <c r="B3" s="58" t="s">
        <v>138</v>
      </c>
      <c r="C3" s="58" t="s">
        <v>2707</v>
      </c>
      <c r="D3" s="1090" t="s">
        <v>4348</v>
      </c>
      <c r="E3" s="58" t="s">
        <v>4349</v>
      </c>
      <c r="F3" s="1090" t="s">
        <v>569</v>
      </c>
      <c r="G3" s="1090" t="s">
        <v>4350</v>
      </c>
      <c r="H3" s="1090" t="s">
        <v>142</v>
      </c>
      <c r="I3" s="58" t="s">
        <v>145</v>
      </c>
    </row>
    <row r="4" spans="1:9" ht="14.1" customHeight="1">
      <c r="A4" s="1089">
        <v>2</v>
      </c>
      <c r="B4" s="58" t="s">
        <v>140</v>
      </c>
      <c r="C4" s="58" t="s">
        <v>4351</v>
      </c>
      <c r="D4" s="1090" t="s">
        <v>4352</v>
      </c>
      <c r="E4" s="58" t="s">
        <v>577</v>
      </c>
      <c r="F4" s="1090" t="s">
        <v>168</v>
      </c>
      <c r="G4" s="1090" t="s">
        <v>4353</v>
      </c>
      <c r="H4" s="1090" t="s">
        <v>146</v>
      </c>
      <c r="I4" s="58" t="s">
        <v>154</v>
      </c>
    </row>
    <row r="5" spans="1:9" ht="14.1" customHeight="1">
      <c r="A5" s="1089">
        <v>3</v>
      </c>
      <c r="B5" s="58" t="s">
        <v>143</v>
      </c>
      <c r="C5" s="58" t="s">
        <v>4354</v>
      </c>
      <c r="D5" s="1090" t="s">
        <v>4355</v>
      </c>
      <c r="E5" s="58" t="s">
        <v>445</v>
      </c>
      <c r="F5" s="1090" t="s">
        <v>211</v>
      </c>
      <c r="G5" s="1090" t="s">
        <v>4356</v>
      </c>
      <c r="H5" s="14"/>
      <c r="I5" s="58" t="s">
        <v>156</v>
      </c>
    </row>
    <row r="6" spans="1:9" ht="14.1" customHeight="1">
      <c r="A6" s="1089">
        <v>4</v>
      </c>
      <c r="B6" s="58" t="s">
        <v>147</v>
      </c>
      <c r="C6" s="58" t="s">
        <v>4357</v>
      </c>
      <c r="D6" s="1090" t="s">
        <v>4358</v>
      </c>
      <c r="E6" s="58" t="s">
        <v>2875</v>
      </c>
      <c r="F6" s="1090"/>
      <c r="G6" s="1090" t="s">
        <v>4359</v>
      </c>
      <c r="H6" s="14"/>
      <c r="I6" s="58" t="s">
        <v>152</v>
      </c>
    </row>
    <row r="7" spans="1:9" ht="14.1" customHeight="1">
      <c r="A7" s="1089">
        <v>5</v>
      </c>
      <c r="B7" s="1090"/>
      <c r="C7" s="58" t="s">
        <v>4360</v>
      </c>
      <c r="D7" s="1090" t="s">
        <v>4361</v>
      </c>
      <c r="E7" s="58" t="s">
        <v>4362</v>
      </c>
      <c r="F7" s="1090"/>
      <c r="G7" s="1090"/>
      <c r="H7" s="14"/>
      <c r="I7" s="14"/>
    </row>
    <row r="8" spans="1:9" ht="14.1" customHeight="1">
      <c r="A8" s="1089">
        <v>6</v>
      </c>
      <c r="B8" s="1090"/>
      <c r="C8" s="58" t="s">
        <v>736</v>
      </c>
      <c r="D8" s="1090" t="s">
        <v>4363</v>
      </c>
      <c r="E8" s="58" t="s">
        <v>566</v>
      </c>
      <c r="F8" s="1090"/>
      <c r="G8" s="1090"/>
      <c r="H8" s="14"/>
      <c r="I8" s="14"/>
    </row>
    <row r="9" spans="1:9" ht="14.1" customHeight="1">
      <c r="A9" s="1089">
        <v>7</v>
      </c>
      <c r="B9" s="1090"/>
      <c r="C9" s="58" t="s">
        <v>764</v>
      </c>
      <c r="D9" s="1090" t="s">
        <v>4364</v>
      </c>
      <c r="E9" s="58" t="s">
        <v>171</v>
      </c>
      <c r="F9" s="1090"/>
      <c r="G9" s="1090"/>
      <c r="H9" s="14"/>
      <c r="I9" s="14"/>
    </row>
    <row r="10" spans="1:9" ht="14.1" customHeight="1">
      <c r="A10" s="1089">
        <v>8</v>
      </c>
      <c r="B10" s="1090"/>
      <c r="C10" s="58" t="s">
        <v>2341</v>
      </c>
      <c r="D10" s="1090" t="s">
        <v>4365</v>
      </c>
      <c r="E10" s="58" t="s">
        <v>277</v>
      </c>
      <c r="F10" s="1090"/>
      <c r="G10" s="1090"/>
      <c r="H10" s="14"/>
      <c r="I10" s="14"/>
    </row>
    <row r="11" spans="1:9" ht="14.1" customHeight="1">
      <c r="A11" s="1089">
        <v>9</v>
      </c>
      <c r="B11" s="1090"/>
      <c r="C11" s="58" t="s">
        <v>3286</v>
      </c>
      <c r="D11" s="1090" t="s">
        <v>4366</v>
      </c>
      <c r="E11" s="58" t="s">
        <v>172</v>
      </c>
      <c r="F11" s="1090"/>
      <c r="G11" s="1090"/>
      <c r="H11" s="14"/>
      <c r="I11" s="14"/>
    </row>
    <row r="12" spans="1:9" ht="14.1" customHeight="1">
      <c r="A12" s="1089">
        <v>10</v>
      </c>
      <c r="B12" s="1090"/>
      <c r="C12" s="58" t="s">
        <v>4367</v>
      </c>
      <c r="D12" s="1090" t="s">
        <v>4368</v>
      </c>
      <c r="E12" s="58" t="s">
        <v>969</v>
      </c>
      <c r="F12" s="1090"/>
      <c r="G12" s="1090"/>
      <c r="H12" s="14"/>
      <c r="I12" s="14"/>
    </row>
    <row r="13" spans="1:9" ht="14.1" customHeight="1">
      <c r="A13" s="1089">
        <v>11</v>
      </c>
      <c r="B13" s="1090"/>
      <c r="C13" s="58" t="s">
        <v>3598</v>
      </c>
      <c r="D13" s="1090" t="s">
        <v>4369</v>
      </c>
      <c r="E13" s="58" t="s">
        <v>1453</v>
      </c>
      <c r="F13" s="1090"/>
      <c r="G13" s="1090"/>
      <c r="H13" s="14"/>
      <c r="I13" s="14"/>
    </row>
    <row r="14" spans="1:9" ht="14.1" customHeight="1">
      <c r="A14" s="1089">
        <v>12</v>
      </c>
      <c r="B14" s="1091"/>
      <c r="C14" s="58" t="s">
        <v>3524</v>
      </c>
      <c r="D14" s="1090" t="s">
        <v>4370</v>
      </c>
      <c r="E14" s="58" t="s">
        <v>1601</v>
      </c>
      <c r="F14" s="1090"/>
      <c r="G14" s="1090"/>
      <c r="H14" s="14"/>
      <c r="I14" s="14"/>
    </row>
    <row r="15" spans="1:9" ht="14.1" customHeight="1">
      <c r="A15" s="1089">
        <v>13</v>
      </c>
      <c r="B15" s="1090"/>
      <c r="C15" s="58" t="s">
        <v>4371</v>
      </c>
      <c r="D15" s="1090" t="s">
        <v>4372</v>
      </c>
      <c r="E15" s="58" t="s">
        <v>1598</v>
      </c>
      <c r="F15" s="1090"/>
      <c r="G15" s="1090"/>
      <c r="H15" s="14"/>
      <c r="I15" s="14"/>
    </row>
    <row r="16" spans="1:9" ht="14.1" customHeight="1">
      <c r="A16" s="1089">
        <v>14</v>
      </c>
      <c r="B16" s="1092"/>
      <c r="C16" s="59" t="s">
        <v>2385</v>
      </c>
      <c r="D16" s="1090" t="s">
        <v>4373</v>
      </c>
      <c r="E16" s="58" t="s">
        <v>1872</v>
      </c>
      <c r="F16" s="1090"/>
      <c r="G16" s="1090"/>
      <c r="H16" s="14"/>
      <c r="I16" s="14"/>
    </row>
    <row r="17" spans="1:9" ht="14.1" customHeight="1">
      <c r="A17" s="1089">
        <v>15</v>
      </c>
      <c r="B17" s="1092"/>
      <c r="C17" s="59" t="s">
        <v>604</v>
      </c>
      <c r="D17" s="1090" t="s">
        <v>4374</v>
      </c>
      <c r="E17" s="58" t="s">
        <v>1393</v>
      </c>
      <c r="F17" s="1090"/>
      <c r="G17" s="1090"/>
      <c r="H17" s="14"/>
      <c r="I17" s="14"/>
    </row>
    <row r="18" spans="1:9" ht="14.1" customHeight="1">
      <c r="A18" s="1089">
        <v>16</v>
      </c>
      <c r="B18" s="1092"/>
      <c r="C18" s="59" t="s">
        <v>325</v>
      </c>
      <c r="D18" s="1090" t="s">
        <v>4375</v>
      </c>
      <c r="E18" s="58" t="s">
        <v>1553</v>
      </c>
      <c r="F18" s="1090"/>
      <c r="G18" s="1090"/>
      <c r="H18" s="14"/>
      <c r="I18" s="14"/>
    </row>
    <row r="19" spans="1:9" ht="14.1" customHeight="1">
      <c r="A19" s="1089">
        <v>17</v>
      </c>
      <c r="B19" s="1090"/>
      <c r="C19" s="58" t="s">
        <v>4376</v>
      </c>
      <c r="D19" s="1090" t="s">
        <v>4377</v>
      </c>
      <c r="E19" s="58" t="s">
        <v>911</v>
      </c>
      <c r="F19" s="1090"/>
      <c r="G19" s="1090"/>
      <c r="H19" s="14"/>
      <c r="I19" s="14"/>
    </row>
    <row r="20" spans="1:9" ht="14.1" customHeight="1">
      <c r="A20" s="1089">
        <v>18</v>
      </c>
      <c r="B20" s="1090"/>
      <c r="C20" s="58" t="s">
        <v>4378</v>
      </c>
      <c r="D20" s="1090" t="s">
        <v>4379</v>
      </c>
      <c r="E20" s="58" t="s">
        <v>1524</v>
      </c>
      <c r="F20" s="1090"/>
      <c r="G20" s="1090"/>
      <c r="H20" s="14"/>
      <c r="I20" s="14"/>
    </row>
    <row r="21" spans="1:9" ht="14.1" customHeight="1">
      <c r="A21" s="1089">
        <v>19</v>
      </c>
      <c r="B21" s="1090"/>
      <c r="C21" s="58" t="s">
        <v>4380</v>
      </c>
      <c r="D21" s="1090" t="s">
        <v>4381</v>
      </c>
      <c r="E21" s="58" t="s">
        <v>233</v>
      </c>
      <c r="F21" s="1090"/>
      <c r="G21" s="1090"/>
      <c r="H21" s="14"/>
      <c r="I21" s="14"/>
    </row>
    <row r="22" spans="1:9" ht="14.1" customHeight="1">
      <c r="A22" s="1089">
        <v>20</v>
      </c>
      <c r="B22" s="1090"/>
      <c r="C22" s="58" t="s">
        <v>4382</v>
      </c>
      <c r="D22" s="1090" t="s">
        <v>4383</v>
      </c>
      <c r="E22" s="58" t="s">
        <v>3594</v>
      </c>
      <c r="F22" s="1090"/>
      <c r="G22" s="1090"/>
      <c r="H22" s="14"/>
      <c r="I22" s="14"/>
    </row>
    <row r="23" spans="1:9" ht="14.1" customHeight="1">
      <c r="A23" s="1089">
        <v>21</v>
      </c>
      <c r="B23" s="1090"/>
      <c r="C23" s="1090"/>
      <c r="D23" s="1090" t="s">
        <v>4384</v>
      </c>
      <c r="E23" s="58" t="s">
        <v>3595</v>
      </c>
      <c r="F23" s="1090"/>
      <c r="G23" s="1090"/>
      <c r="H23" s="14"/>
      <c r="I23" s="14"/>
    </row>
    <row r="24" spans="1:9" ht="14.1" customHeight="1">
      <c r="A24" s="1089">
        <v>22</v>
      </c>
      <c r="B24" s="1090"/>
      <c r="C24" s="1090"/>
      <c r="D24" s="1090" t="s">
        <v>4385</v>
      </c>
      <c r="E24" s="58" t="s">
        <v>2146</v>
      </c>
      <c r="F24" s="1090"/>
      <c r="G24" s="1090"/>
      <c r="H24" s="14"/>
      <c r="I24" s="14"/>
    </row>
    <row r="25" spans="1:9" ht="14.1" customHeight="1">
      <c r="A25" s="1089">
        <v>23</v>
      </c>
      <c r="B25" s="1090"/>
      <c r="C25" s="1090"/>
      <c r="D25" s="1090" t="s">
        <v>4386</v>
      </c>
      <c r="E25" s="58" t="s">
        <v>3669</v>
      </c>
      <c r="F25" s="1090"/>
      <c r="G25" s="1090"/>
      <c r="H25" s="14"/>
      <c r="I25" s="14"/>
    </row>
    <row r="26" spans="1:9" ht="14.1" customHeight="1">
      <c r="A26" s="1089">
        <v>24</v>
      </c>
      <c r="B26" s="1090"/>
      <c r="C26" s="1090"/>
      <c r="D26" s="1090" t="s">
        <v>4387</v>
      </c>
      <c r="E26" s="58" t="s">
        <v>641</v>
      </c>
      <c r="F26" s="1090"/>
      <c r="G26" s="1090"/>
      <c r="H26" s="14"/>
      <c r="I26" s="14"/>
    </row>
    <row r="27" spans="1:9" ht="14.1" customHeight="1">
      <c r="A27" s="1089">
        <v>25</v>
      </c>
      <c r="B27" s="1090"/>
      <c r="C27" s="1090"/>
      <c r="D27" s="1090" t="s">
        <v>4388</v>
      </c>
      <c r="E27" s="58" t="s">
        <v>1560</v>
      </c>
      <c r="F27" s="1090"/>
      <c r="G27" s="1090"/>
      <c r="H27" s="14"/>
      <c r="I27" s="14"/>
    </row>
    <row r="28" spans="1:9" ht="14.1" customHeight="1">
      <c r="A28" s="1089">
        <v>26</v>
      </c>
      <c r="B28" s="1090"/>
      <c r="C28" s="1090"/>
      <c r="D28" s="1090" t="s">
        <v>4389</v>
      </c>
      <c r="E28" s="58" t="s">
        <v>1844</v>
      </c>
      <c r="F28" s="1090"/>
      <c r="G28" s="1090"/>
      <c r="H28" s="14"/>
      <c r="I28" s="14"/>
    </row>
    <row r="29" spans="1:9" ht="14.1" customHeight="1">
      <c r="A29" s="1089">
        <v>27</v>
      </c>
      <c r="B29" s="1090"/>
      <c r="C29" s="1090"/>
      <c r="D29" s="1090" t="s">
        <v>4390</v>
      </c>
      <c r="E29" s="58" t="s">
        <v>4391</v>
      </c>
      <c r="F29" s="1090"/>
      <c r="G29" s="1090"/>
      <c r="H29" s="14"/>
      <c r="I29" s="14"/>
    </row>
    <row r="30" spans="1:9" ht="14.1" customHeight="1">
      <c r="A30" s="1089">
        <v>28</v>
      </c>
      <c r="B30" s="1090"/>
      <c r="C30" s="1090"/>
      <c r="D30" s="1090" t="s">
        <v>4392</v>
      </c>
      <c r="E30" s="58" t="s">
        <v>820</v>
      </c>
      <c r="F30" s="1090"/>
      <c r="G30" s="1090"/>
      <c r="H30" s="14"/>
      <c r="I30" s="14"/>
    </row>
    <row r="31" spans="1:9" ht="14.1" customHeight="1">
      <c r="A31" s="1089">
        <v>29</v>
      </c>
      <c r="B31" s="1090"/>
      <c r="C31" s="1090"/>
      <c r="D31" s="1090" t="s">
        <v>577</v>
      </c>
      <c r="E31" s="58" t="s">
        <v>844</v>
      </c>
      <c r="F31" s="1090"/>
      <c r="G31" s="1090"/>
      <c r="H31" s="14"/>
      <c r="I31" s="14"/>
    </row>
    <row r="32" spans="1:9" ht="14.1" customHeight="1">
      <c r="A32" s="1089">
        <v>30</v>
      </c>
      <c r="B32" s="1090"/>
      <c r="C32" s="1090"/>
      <c r="D32" s="1090" t="s">
        <v>445</v>
      </c>
      <c r="E32" s="58" t="s">
        <v>804</v>
      </c>
      <c r="F32" s="1090"/>
      <c r="G32" s="1090"/>
      <c r="H32" s="14"/>
      <c r="I32" s="14"/>
    </row>
    <row r="33" spans="1:9" ht="14.1" customHeight="1">
      <c r="A33" s="1089">
        <v>31</v>
      </c>
      <c r="B33" s="1090"/>
      <c r="C33" s="1090"/>
      <c r="D33" s="1090" t="s">
        <v>2875</v>
      </c>
      <c r="E33" s="58" t="s">
        <v>785</v>
      </c>
      <c r="F33" s="1090"/>
      <c r="G33" s="1090"/>
      <c r="H33" s="14"/>
      <c r="I33" s="14"/>
    </row>
    <row r="34" spans="1:9" ht="14.1" customHeight="1">
      <c r="A34" s="1089">
        <v>32</v>
      </c>
      <c r="B34" s="1090"/>
      <c r="C34" s="1090"/>
      <c r="D34" s="1090" t="s">
        <v>4362</v>
      </c>
      <c r="E34" s="58" t="s">
        <v>771</v>
      </c>
      <c r="F34" s="1090"/>
      <c r="G34" s="1090"/>
      <c r="H34" s="14"/>
      <c r="I34" s="14"/>
    </row>
    <row r="35" spans="1:9" ht="14.1" customHeight="1">
      <c r="A35" s="1089">
        <v>33</v>
      </c>
      <c r="B35" s="1090"/>
      <c r="C35" s="1090"/>
      <c r="D35" s="1090" t="s">
        <v>4393</v>
      </c>
      <c r="E35" s="58" t="s">
        <v>837</v>
      </c>
      <c r="F35" s="1090"/>
      <c r="G35" s="1090"/>
      <c r="H35" s="14"/>
      <c r="I35" s="14"/>
    </row>
    <row r="36" spans="1:9" ht="14.1" customHeight="1">
      <c r="A36" s="1089">
        <v>34</v>
      </c>
      <c r="B36" s="1090"/>
      <c r="C36" s="1090"/>
      <c r="D36" s="1090" t="s">
        <v>171</v>
      </c>
      <c r="E36" s="58" t="s">
        <v>792</v>
      </c>
      <c r="F36" s="1090"/>
      <c r="G36" s="1090"/>
      <c r="H36" s="14"/>
      <c r="I36" s="14"/>
    </row>
    <row r="37" spans="1:9" ht="14.1" customHeight="1">
      <c r="A37" s="1089">
        <v>35</v>
      </c>
      <c r="B37" s="1090"/>
      <c r="C37" s="1090"/>
      <c r="D37" s="1090" t="s">
        <v>277</v>
      </c>
      <c r="E37" s="58" t="s">
        <v>857</v>
      </c>
      <c r="F37" s="1090"/>
      <c r="G37" s="1090"/>
      <c r="H37" s="14"/>
      <c r="I37" s="14"/>
    </row>
    <row r="38" spans="1:9" ht="14.1" customHeight="1">
      <c r="A38" s="1089">
        <v>36</v>
      </c>
      <c r="B38" s="1090"/>
      <c r="C38" s="1090"/>
      <c r="D38" s="1090" t="s">
        <v>4394</v>
      </c>
      <c r="E38" s="58" t="s">
        <v>765</v>
      </c>
      <c r="F38" s="1090"/>
      <c r="G38" s="1090"/>
      <c r="H38" s="14"/>
      <c r="I38" s="14"/>
    </row>
    <row r="39" spans="1:9" ht="14.1" customHeight="1">
      <c r="A39" s="1089">
        <v>37</v>
      </c>
      <c r="B39" s="1090"/>
      <c r="C39" s="1090"/>
      <c r="D39" s="1090" t="s">
        <v>969</v>
      </c>
      <c r="E39" s="58" t="s">
        <v>827</v>
      </c>
      <c r="F39" s="1090"/>
      <c r="G39" s="1090"/>
      <c r="H39" s="14"/>
      <c r="I39" s="14"/>
    </row>
    <row r="40" spans="1:9" ht="14.1" customHeight="1">
      <c r="A40" s="1089">
        <v>38</v>
      </c>
      <c r="B40" s="1090"/>
      <c r="C40" s="1090"/>
      <c r="D40" s="1090" t="s">
        <v>1453</v>
      </c>
      <c r="E40" s="58" t="s">
        <v>779</v>
      </c>
      <c r="F40" s="1090"/>
      <c r="G40" s="1090"/>
      <c r="H40" s="14"/>
      <c r="I40" s="14"/>
    </row>
    <row r="41" spans="1:9" ht="14.1" customHeight="1">
      <c r="A41" s="1089">
        <v>39</v>
      </c>
      <c r="B41" s="1090"/>
      <c r="C41" s="1090"/>
      <c r="D41" s="1090" t="s">
        <v>1601</v>
      </c>
      <c r="E41" s="58" t="s">
        <v>850</v>
      </c>
      <c r="F41" s="1090"/>
      <c r="G41" s="1090"/>
      <c r="H41" s="14"/>
      <c r="I41" s="14"/>
    </row>
    <row r="42" spans="1:9" ht="14.1" customHeight="1">
      <c r="A42" s="1089">
        <v>40</v>
      </c>
      <c r="B42" s="1090"/>
      <c r="C42" s="1090"/>
      <c r="D42" s="1090" t="s">
        <v>1598</v>
      </c>
      <c r="E42" s="58" t="s">
        <v>817</v>
      </c>
      <c r="F42" s="1090"/>
      <c r="G42" s="1090"/>
      <c r="H42" s="14"/>
      <c r="I42" s="14"/>
    </row>
    <row r="43" spans="1:9" ht="14.1" customHeight="1">
      <c r="A43" s="1089">
        <v>41</v>
      </c>
      <c r="B43" s="1090"/>
      <c r="C43" s="1090"/>
      <c r="D43" s="1090" t="s">
        <v>1872</v>
      </c>
      <c r="E43" s="58" t="s">
        <v>812</v>
      </c>
      <c r="F43" s="1090"/>
      <c r="G43" s="1090"/>
      <c r="H43" s="14"/>
      <c r="I43" s="14"/>
    </row>
    <row r="44" spans="1:9" ht="14.1" customHeight="1">
      <c r="A44" s="1089">
        <v>42</v>
      </c>
      <c r="B44" s="1090"/>
      <c r="C44" s="1090"/>
      <c r="D44" s="1090" t="s">
        <v>1393</v>
      </c>
      <c r="E44" s="58" t="s">
        <v>797</v>
      </c>
      <c r="F44" s="1090"/>
      <c r="G44" s="1090"/>
      <c r="H44" s="14"/>
      <c r="I44" s="14"/>
    </row>
    <row r="45" spans="1:9" ht="14.1" customHeight="1">
      <c r="A45" s="1089">
        <v>43</v>
      </c>
      <c r="B45" s="1090"/>
      <c r="C45" s="1090"/>
      <c r="D45" s="1090" t="s">
        <v>1553</v>
      </c>
      <c r="E45" s="58" t="s">
        <v>753</v>
      </c>
      <c r="F45" s="1090"/>
      <c r="G45" s="1090"/>
      <c r="H45" s="14"/>
      <c r="I45" s="14"/>
    </row>
    <row r="46" spans="1:9" ht="14.1" customHeight="1">
      <c r="A46" s="1089">
        <v>44</v>
      </c>
      <c r="B46" s="1090"/>
      <c r="C46" s="1090"/>
      <c r="D46" s="1090" t="s">
        <v>911</v>
      </c>
      <c r="E46" s="14"/>
      <c r="F46" s="1090"/>
      <c r="G46" s="1090"/>
      <c r="H46" s="14"/>
      <c r="I46" s="14"/>
    </row>
    <row r="47" spans="1:9" ht="14.1" customHeight="1">
      <c r="A47" s="1089">
        <v>45</v>
      </c>
      <c r="B47" s="1090"/>
      <c r="C47" s="1090"/>
      <c r="D47" s="1090" t="s">
        <v>1524</v>
      </c>
      <c r="E47" s="14">
        <v>11</v>
      </c>
      <c r="F47" s="1090"/>
      <c r="G47" s="1090"/>
      <c r="H47" s="14"/>
      <c r="I47" s="14"/>
    </row>
    <row r="48" spans="1:9" ht="14.1" customHeight="1">
      <c r="A48" s="1089">
        <v>46</v>
      </c>
      <c r="B48" s="1090"/>
      <c r="C48" s="1090"/>
      <c r="D48" s="1090" t="s">
        <v>233</v>
      </c>
      <c r="E48" s="1090"/>
      <c r="F48" s="1090"/>
      <c r="G48" s="1090"/>
      <c r="H48" s="14"/>
      <c r="I48" s="14"/>
    </row>
    <row r="49" spans="1:9" ht="14.1" customHeight="1">
      <c r="A49" s="1089">
        <v>47</v>
      </c>
      <c r="B49" s="1090"/>
      <c r="C49" s="1090"/>
      <c r="D49" s="1090" t="s">
        <v>3594</v>
      </c>
      <c r="E49" s="1090"/>
      <c r="F49" s="1090"/>
      <c r="G49" s="1090"/>
      <c r="H49" s="14"/>
      <c r="I49" s="14"/>
    </row>
    <row r="50" spans="1:9" ht="14.1" customHeight="1">
      <c r="A50" s="1089">
        <v>48</v>
      </c>
      <c r="B50" s="1090"/>
      <c r="C50" s="1090"/>
      <c r="D50" s="1090" t="s">
        <v>3595</v>
      </c>
      <c r="E50" s="1090"/>
      <c r="F50" s="1090"/>
      <c r="G50" s="1090"/>
      <c r="H50" s="14"/>
      <c r="I50" s="14"/>
    </row>
    <row r="51" spans="1:9" ht="14.1" customHeight="1">
      <c r="A51" s="1089">
        <v>49</v>
      </c>
      <c r="B51" s="1090"/>
      <c r="C51" s="1090"/>
      <c r="D51" s="1090" t="s">
        <v>2146</v>
      </c>
      <c r="E51" s="1090"/>
      <c r="F51" s="1090"/>
      <c r="G51" s="1090"/>
      <c r="H51" s="14"/>
      <c r="I51" s="14"/>
    </row>
    <row r="52" spans="1:9" ht="14.1" customHeight="1">
      <c r="A52" s="1089">
        <v>50</v>
      </c>
      <c r="B52" s="1090"/>
      <c r="C52" s="1090"/>
      <c r="D52" s="1090" t="s">
        <v>3669</v>
      </c>
      <c r="E52" s="1090"/>
      <c r="F52" s="1090"/>
      <c r="G52" s="1090"/>
      <c r="H52" s="14"/>
      <c r="I52" s="14"/>
    </row>
    <row r="53" spans="1:9" ht="14.1" customHeight="1">
      <c r="A53" s="1089">
        <v>51</v>
      </c>
      <c r="B53" s="1090"/>
      <c r="C53" s="1090"/>
      <c r="D53" s="1090" t="s">
        <v>641</v>
      </c>
      <c r="E53" s="1090"/>
      <c r="F53" s="1090"/>
      <c r="G53" s="1090"/>
      <c r="H53" s="14"/>
      <c r="I53" s="14"/>
    </row>
    <row r="54" spans="1:9" ht="14.1" customHeight="1">
      <c r="A54" s="1089">
        <v>52</v>
      </c>
      <c r="B54" s="1090"/>
      <c r="C54" s="1090"/>
      <c r="D54" s="1090" t="s">
        <v>1560</v>
      </c>
      <c r="E54" s="1090"/>
      <c r="F54" s="1090"/>
      <c r="G54" s="1090"/>
      <c r="H54" s="14"/>
      <c r="I54" s="14"/>
    </row>
    <row r="55" spans="1:9" ht="14.1" customHeight="1">
      <c r="A55" s="1089">
        <v>53</v>
      </c>
      <c r="B55" s="1090"/>
      <c r="C55" s="1090"/>
      <c r="D55" s="1090" t="s">
        <v>1844</v>
      </c>
      <c r="E55" s="1090"/>
      <c r="F55" s="1090"/>
      <c r="G55" s="1090"/>
      <c r="H55" s="14"/>
      <c r="I55" s="14"/>
    </row>
    <row r="56" spans="1:9" ht="14.1" customHeight="1">
      <c r="A56" s="1089">
        <v>54</v>
      </c>
      <c r="B56" s="1090"/>
      <c r="C56" s="1090"/>
      <c r="D56" s="1090" t="s">
        <v>4391</v>
      </c>
      <c r="E56" s="1090"/>
      <c r="F56" s="1090"/>
      <c r="G56" s="1090"/>
      <c r="H56" s="14"/>
      <c r="I56" s="14"/>
    </row>
    <row r="57" spans="1:9" ht="14.1" customHeight="1">
      <c r="A57" s="1089">
        <v>55</v>
      </c>
      <c r="B57" s="1090"/>
      <c r="C57" s="1090"/>
      <c r="D57" s="1090" t="s">
        <v>820</v>
      </c>
      <c r="E57" s="1090"/>
      <c r="F57" s="1090"/>
      <c r="G57" s="1090"/>
      <c r="H57" s="14"/>
      <c r="I57" s="14"/>
    </row>
    <row r="58" spans="1:9" ht="14.1" customHeight="1">
      <c r="A58" s="1089">
        <v>56</v>
      </c>
      <c r="B58" s="1090"/>
      <c r="C58" s="1090"/>
      <c r="D58" s="1090" t="s">
        <v>844</v>
      </c>
      <c r="E58" s="1090"/>
      <c r="F58" s="1090"/>
      <c r="G58" s="1090"/>
      <c r="H58" s="14"/>
      <c r="I58" s="14"/>
    </row>
    <row r="59" spans="1:9" ht="14.1" customHeight="1">
      <c r="A59" s="1089">
        <v>57</v>
      </c>
      <c r="B59" s="1090"/>
      <c r="C59" s="1090"/>
      <c r="D59" s="1090" t="s">
        <v>804</v>
      </c>
      <c r="E59" s="1090"/>
      <c r="F59" s="1090"/>
      <c r="G59" s="1090"/>
      <c r="H59" s="14"/>
      <c r="I59" s="14"/>
    </row>
    <row r="60" spans="1:9" ht="14.1" customHeight="1">
      <c r="A60" s="1089">
        <v>58</v>
      </c>
      <c r="B60" s="1090"/>
      <c r="C60" s="1090"/>
      <c r="D60" s="1090" t="s">
        <v>785</v>
      </c>
      <c r="E60" s="1090"/>
      <c r="F60" s="1090"/>
      <c r="G60" s="1090"/>
      <c r="H60" s="14"/>
      <c r="I60" s="14"/>
    </row>
    <row r="61" spans="1:9" ht="14.1" customHeight="1">
      <c r="A61" s="1089">
        <v>59</v>
      </c>
      <c r="B61" s="1090"/>
      <c r="C61" s="1090"/>
      <c r="D61" s="1090" t="s">
        <v>771</v>
      </c>
      <c r="E61" s="1090"/>
      <c r="F61" s="1090"/>
      <c r="G61" s="1090"/>
      <c r="H61" s="14"/>
      <c r="I61" s="14"/>
    </row>
    <row r="62" spans="1:9" ht="14.1" customHeight="1">
      <c r="A62" s="1089">
        <v>60</v>
      </c>
      <c r="B62" s="1090"/>
      <c r="C62" s="1090"/>
      <c r="D62" s="1090" t="s">
        <v>837</v>
      </c>
      <c r="E62" s="1090"/>
      <c r="F62" s="1090"/>
      <c r="G62" s="1090"/>
      <c r="H62" s="14"/>
      <c r="I62" s="14"/>
    </row>
    <row r="63" spans="1:9" ht="14.1" customHeight="1">
      <c r="A63" s="1089">
        <v>61</v>
      </c>
      <c r="B63" s="1090"/>
      <c r="C63" s="1090"/>
      <c r="D63" s="1090" t="s">
        <v>792</v>
      </c>
      <c r="E63" s="1093"/>
      <c r="F63" s="1090"/>
      <c r="G63" s="1090"/>
      <c r="H63" s="14"/>
      <c r="I63" s="14"/>
    </row>
    <row r="64" spans="1:9" ht="14.1" customHeight="1">
      <c r="A64" s="1089">
        <v>62</v>
      </c>
      <c r="B64" s="1090"/>
      <c r="C64" s="1090"/>
      <c r="D64" s="1090" t="s">
        <v>857</v>
      </c>
      <c r="E64" s="1093"/>
      <c r="F64" s="1090"/>
      <c r="G64" s="1090"/>
      <c r="H64" s="14"/>
      <c r="I64" s="14"/>
    </row>
    <row r="65" spans="1:9" ht="14.1" customHeight="1">
      <c r="A65" s="1089">
        <v>63</v>
      </c>
      <c r="B65" s="1090"/>
      <c r="C65" s="1090"/>
      <c r="D65" s="1090" t="s">
        <v>765</v>
      </c>
      <c r="E65" s="1093"/>
      <c r="F65" s="1090"/>
      <c r="G65" s="1090"/>
      <c r="H65" s="14"/>
      <c r="I65" s="14"/>
    </row>
    <row r="66" spans="1:9" ht="14.1" customHeight="1">
      <c r="A66" s="1089">
        <v>64</v>
      </c>
      <c r="B66" s="1090"/>
      <c r="C66" s="1090"/>
      <c r="D66" s="1090" t="s">
        <v>827</v>
      </c>
      <c r="E66" s="1093"/>
      <c r="F66" s="1090"/>
      <c r="G66" s="1090"/>
      <c r="H66" s="14"/>
      <c r="I66" s="14"/>
    </row>
    <row r="67" spans="1:9" ht="14.1" customHeight="1">
      <c r="A67" s="1089">
        <v>65</v>
      </c>
      <c r="B67" s="1090"/>
      <c r="C67" s="1090"/>
      <c r="D67" s="1090" t="s">
        <v>779</v>
      </c>
      <c r="E67" s="1093"/>
      <c r="F67" s="1090"/>
      <c r="G67" s="1090"/>
      <c r="H67" s="14"/>
      <c r="I67" s="14"/>
    </row>
    <row r="68" spans="1:9" ht="14.1" customHeight="1">
      <c r="A68" s="1089">
        <v>66</v>
      </c>
      <c r="B68" s="1090"/>
      <c r="C68" s="1090"/>
      <c r="D68" s="1090" t="s">
        <v>850</v>
      </c>
      <c r="E68" s="1093"/>
      <c r="F68" s="1090"/>
      <c r="G68" s="1090"/>
      <c r="H68" s="14"/>
      <c r="I68" s="14"/>
    </row>
    <row r="69" spans="1:9" ht="14.1" customHeight="1">
      <c r="A69" s="1089">
        <v>67</v>
      </c>
      <c r="B69" s="1090"/>
      <c r="C69" s="1090"/>
      <c r="D69" s="1090" t="s">
        <v>817</v>
      </c>
      <c r="E69" s="1093"/>
      <c r="F69" s="1090"/>
      <c r="G69" s="1090"/>
      <c r="H69" s="14"/>
      <c r="I69" s="14"/>
    </row>
    <row r="70" spans="1:9" ht="14.1" customHeight="1">
      <c r="A70" s="1089">
        <v>68</v>
      </c>
      <c r="B70" s="1090"/>
      <c r="C70" s="1090"/>
      <c r="D70" s="1090" t="s">
        <v>812</v>
      </c>
      <c r="E70" s="1093"/>
      <c r="F70" s="1090"/>
      <c r="G70" s="1090"/>
      <c r="H70" s="14"/>
      <c r="I70" s="14"/>
    </row>
    <row r="71" spans="1:9" ht="14.1" customHeight="1">
      <c r="A71" s="1089">
        <v>69</v>
      </c>
      <c r="B71" s="1090"/>
      <c r="C71" s="1090"/>
      <c r="D71" s="1090" t="s">
        <v>797</v>
      </c>
      <c r="E71" s="1093"/>
      <c r="F71" s="1090"/>
      <c r="G71" s="1090"/>
      <c r="H71" s="14"/>
      <c r="I71" s="14"/>
    </row>
    <row r="72" spans="1:9" ht="14.1" customHeight="1">
      <c r="A72" s="1089">
        <v>70</v>
      </c>
      <c r="B72" s="1090"/>
      <c r="C72" s="1090"/>
      <c r="D72" s="1090" t="s">
        <v>753</v>
      </c>
      <c r="E72" s="1093"/>
      <c r="F72" s="1090"/>
      <c r="G72" s="1090"/>
      <c r="H72" s="14"/>
      <c r="I72" s="14"/>
    </row>
    <row r="73" spans="1:9" ht="14.1" customHeight="1">
      <c r="A73" s="1094">
        <v>71</v>
      </c>
      <c r="B73" s="1095"/>
      <c r="C73" s="1095"/>
      <c r="D73" s="1095"/>
      <c r="E73" s="1096"/>
      <c r="F73" s="1095"/>
      <c r="G73" s="1095"/>
      <c r="H73" s="9"/>
    </row>
    <row r="74" spans="1:9" ht="14.1" customHeight="1">
      <c r="A74" s="1094">
        <v>72</v>
      </c>
      <c r="B74" s="1095"/>
      <c r="C74" s="1095"/>
      <c r="D74" s="1095"/>
      <c r="E74" s="1096"/>
      <c r="F74" s="1095"/>
      <c r="G74" s="1095"/>
      <c r="H74" s="9"/>
    </row>
    <row r="75" spans="1:9" ht="14.1" customHeight="1">
      <c r="A75" s="1094">
        <v>73</v>
      </c>
      <c r="B75" s="1095"/>
      <c r="C75" s="1095"/>
      <c r="D75" s="1095"/>
      <c r="E75" s="1096"/>
      <c r="F75" s="1095"/>
      <c r="G75" s="1095"/>
      <c r="H75" s="9"/>
    </row>
    <row r="76" spans="1:9" ht="14.1" customHeight="1">
      <c r="A76" s="1094">
        <v>74</v>
      </c>
      <c r="B76" s="1095"/>
      <c r="C76" s="1095"/>
      <c r="D76" s="1095"/>
      <c r="E76" s="1096"/>
      <c r="F76" s="1095"/>
      <c r="G76" s="1095"/>
      <c r="H76" s="9"/>
    </row>
    <row r="77" spans="1:9" ht="14.1" customHeight="1"/>
  </sheetData>
  <customSheetViews>
    <customSheetView guid="{0A229139-5AFE-4830-A194-6A378C480A31}" state="hidden">
      <selection activeCell="G10" sqref="G10"/>
      <pageMargins left="0" right="0" top="0" bottom="0" header="0" footer="0"/>
      <pageSetup orientation="portrait" horizontalDpi="4294967294" verticalDpi="4294967294" r:id="rId1"/>
    </customSheetView>
  </customSheetViews>
  <pageMargins left="0.7" right="0.7" top="0.75" bottom="0.75" header="0.3" footer="0.3"/>
  <pageSetup orientation="portrait" horizontalDpi="4294967294" verticalDpi="4294967294"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Guillermo Patiño Muñoz</dc:creator>
  <cp:keywords/>
  <dc:description/>
  <cp:lastModifiedBy>Nicolas Camacho Lopez</cp:lastModifiedBy>
  <cp:revision/>
  <dcterms:created xsi:type="dcterms:W3CDTF">2019-03-08T19:35:24Z</dcterms:created>
  <dcterms:modified xsi:type="dcterms:W3CDTF">2022-01-15T15:57:22Z</dcterms:modified>
  <cp:category/>
  <cp:contentStatus/>
</cp:coreProperties>
</file>